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F437D23-D971-4470-BBE1-CF8339377D81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REPUESTOS" sheetId="2" r:id="rId1"/>
    <sheet name="REPUESTOS COMUNES" sheetId="3" r:id="rId2"/>
    <sheet name="MANO DE OBRA" sheetId="4" r:id="rId3"/>
    <sheet name="TOTAL PRECIO TECHO" sheetId="5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2" i="2" l="1"/>
  <c r="I41" i="4"/>
  <c r="I42" i="4"/>
  <c r="I43" i="4"/>
  <c r="I44" i="4"/>
  <c r="I45" i="4"/>
  <c r="I46" i="4"/>
  <c r="I47" i="4"/>
  <c r="I48" i="4"/>
  <c r="I49" i="4"/>
  <c r="I50" i="4"/>
  <c r="I51" i="4"/>
  <c r="I40" i="4"/>
  <c r="O120" i="4"/>
  <c r="O119" i="4"/>
  <c r="O118" i="4"/>
  <c r="O117" i="4"/>
  <c r="O116" i="4"/>
  <c r="O115" i="4"/>
  <c r="O113" i="4"/>
  <c r="O112" i="4"/>
  <c r="O111" i="4"/>
  <c r="O110" i="4"/>
  <c r="O109" i="4"/>
  <c r="O108" i="4"/>
  <c r="O107" i="4"/>
  <c r="O106" i="4"/>
  <c r="O105" i="4"/>
  <c r="O104" i="4"/>
  <c r="O103" i="4"/>
  <c r="O101" i="4"/>
  <c r="O100" i="4"/>
  <c r="O99" i="4"/>
  <c r="O98" i="4"/>
  <c r="O97" i="4"/>
  <c r="O96" i="4"/>
  <c r="O95" i="4"/>
  <c r="O94" i="4"/>
  <c r="O92" i="4"/>
  <c r="O91" i="4"/>
  <c r="O90" i="4"/>
  <c r="O89" i="4"/>
  <c r="O88" i="4"/>
  <c r="O87" i="4"/>
  <c r="O86" i="4"/>
  <c r="O85" i="4"/>
  <c r="O84" i="4"/>
  <c r="O83" i="4"/>
  <c r="O82" i="4"/>
  <c r="O81" i="4"/>
  <c r="O80" i="4"/>
  <c r="O79" i="4"/>
  <c r="O77" i="4"/>
  <c r="O76" i="4"/>
  <c r="O75" i="4"/>
  <c r="O74" i="4"/>
  <c r="O73" i="4"/>
  <c r="O72" i="4"/>
  <c r="O71" i="4"/>
  <c r="O70" i="4"/>
  <c r="O69" i="4"/>
  <c r="O68" i="4"/>
  <c r="O67" i="4"/>
  <c r="O66" i="4"/>
  <c r="O64" i="4"/>
  <c r="O63" i="4"/>
  <c r="O61" i="4"/>
  <c r="O60" i="4"/>
  <c r="O59" i="4"/>
  <c r="O58" i="4"/>
  <c r="O57" i="4"/>
  <c r="O56" i="4"/>
  <c r="O55" i="4"/>
  <c r="O54" i="4"/>
  <c r="O53" i="4"/>
  <c r="O51" i="4"/>
  <c r="O50" i="4"/>
  <c r="O49" i="4"/>
  <c r="O48" i="4"/>
  <c r="O47" i="4"/>
  <c r="O46" i="4"/>
  <c r="O45" i="4"/>
  <c r="O44" i="4"/>
  <c r="O43" i="4"/>
  <c r="O42" i="4"/>
  <c r="O41" i="4"/>
  <c r="O40" i="4"/>
  <c r="O38" i="4"/>
  <c r="O37" i="4"/>
  <c r="O36" i="4"/>
  <c r="O35" i="4"/>
  <c r="O34" i="4"/>
  <c r="O33" i="4"/>
  <c r="O32" i="4"/>
  <c r="O31" i="4"/>
  <c r="O30" i="4"/>
  <c r="O29" i="4"/>
  <c r="O28" i="4"/>
  <c r="O27" i="4"/>
  <c r="O26" i="4"/>
  <c r="O25" i="4"/>
  <c r="O24" i="4"/>
  <c r="O23" i="4"/>
  <c r="O22" i="4"/>
  <c r="O21" i="4"/>
  <c r="O19" i="4"/>
  <c r="O18" i="4"/>
  <c r="O17" i="4"/>
  <c r="O16" i="4"/>
  <c r="O15" i="4"/>
  <c r="O14" i="4"/>
  <c r="O13" i="4"/>
  <c r="O12" i="4"/>
  <c r="O11" i="4"/>
  <c r="O10" i="4"/>
  <c r="I120" i="4"/>
  <c r="I119" i="4"/>
  <c r="I118" i="4"/>
  <c r="I117" i="4"/>
  <c r="I116" i="4"/>
  <c r="I115" i="4"/>
  <c r="I113" i="4"/>
  <c r="I112" i="4"/>
  <c r="I111" i="4"/>
  <c r="I110" i="4"/>
  <c r="I109" i="4"/>
  <c r="I108" i="4"/>
  <c r="I107" i="4"/>
  <c r="I106" i="4"/>
  <c r="I105" i="4"/>
  <c r="I104" i="4"/>
  <c r="I103" i="4"/>
  <c r="I101" i="4"/>
  <c r="I100" i="4"/>
  <c r="I99" i="4"/>
  <c r="I98" i="4"/>
  <c r="I97" i="4"/>
  <c r="I96" i="4"/>
  <c r="I95" i="4"/>
  <c r="I94" i="4"/>
  <c r="I92" i="4"/>
  <c r="I91" i="4"/>
  <c r="I90" i="4"/>
  <c r="I89" i="4"/>
  <c r="I88" i="4"/>
  <c r="I87" i="4"/>
  <c r="I86" i="4"/>
  <c r="I85" i="4"/>
  <c r="I84" i="4"/>
  <c r="I83" i="4"/>
  <c r="I82" i="4"/>
  <c r="I81" i="4"/>
  <c r="I80" i="4"/>
  <c r="I79" i="4"/>
  <c r="I77" i="4"/>
  <c r="I76" i="4"/>
  <c r="I75" i="4"/>
  <c r="I74" i="4"/>
  <c r="I73" i="4"/>
  <c r="I72" i="4"/>
  <c r="I71" i="4"/>
  <c r="I70" i="4"/>
  <c r="I69" i="4"/>
  <c r="I68" i="4"/>
  <c r="I67" i="4"/>
  <c r="I66" i="4"/>
  <c r="I64" i="4"/>
  <c r="I63" i="4"/>
  <c r="I61" i="4"/>
  <c r="I60" i="4"/>
  <c r="I59" i="4"/>
  <c r="I58" i="4"/>
  <c r="I57" i="4"/>
  <c r="I56" i="4"/>
  <c r="I55" i="4"/>
  <c r="I54" i="4"/>
  <c r="I53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11" i="4"/>
  <c r="I12" i="4"/>
  <c r="I13" i="4"/>
  <c r="I14" i="4"/>
  <c r="I15" i="4"/>
  <c r="I16" i="4"/>
  <c r="I17" i="4"/>
  <c r="I18" i="4"/>
  <c r="I19" i="4"/>
  <c r="O27" i="2" l="1"/>
  <c r="O28" i="2"/>
  <c r="O29" i="2"/>
  <c r="O30" i="2"/>
  <c r="O31" i="2"/>
  <c r="O32" i="2"/>
  <c r="O33" i="2"/>
  <c r="O34" i="2"/>
  <c r="O35" i="2"/>
  <c r="O36" i="2"/>
  <c r="O37" i="2"/>
  <c r="O39" i="2"/>
  <c r="O40" i="2"/>
  <c r="O41" i="2"/>
  <c r="O42" i="2"/>
  <c r="O43" i="2"/>
  <c r="O44" i="2"/>
  <c r="O45" i="2"/>
  <c r="O46" i="2"/>
  <c r="O47" i="2"/>
  <c r="O48" i="2"/>
  <c r="O50" i="2"/>
  <c r="O51" i="2"/>
  <c r="O52" i="2"/>
  <c r="O53" i="2"/>
  <c r="O54" i="2"/>
  <c r="O55" i="2"/>
  <c r="O56" i="2"/>
  <c r="O57" i="2"/>
  <c r="O59" i="2"/>
  <c r="O60" i="2"/>
  <c r="O62" i="2"/>
  <c r="O63" i="2"/>
  <c r="O64" i="2"/>
  <c r="O65" i="2"/>
  <c r="O66" i="2"/>
  <c r="O67" i="2"/>
  <c r="O68" i="2"/>
  <c r="O69" i="2"/>
  <c r="O70" i="2"/>
  <c r="O71" i="2"/>
  <c r="O72" i="2"/>
  <c r="O73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20" i="2"/>
  <c r="O10" i="2"/>
  <c r="O11" i="2"/>
  <c r="O12" i="2"/>
  <c r="O13" i="2"/>
  <c r="O14" i="2"/>
  <c r="O15" i="2"/>
  <c r="O16" i="2"/>
  <c r="O17" i="2"/>
  <c r="O18" i="2"/>
  <c r="O21" i="2"/>
  <c r="O22" i="2"/>
  <c r="O23" i="2"/>
  <c r="O24" i="2"/>
  <c r="O25" i="2"/>
  <c r="O26" i="2"/>
  <c r="AA107" i="2"/>
  <c r="AA106" i="2"/>
  <c r="AA105" i="2"/>
  <c r="AA104" i="2"/>
  <c r="AA103" i="2"/>
  <c r="AA102" i="2"/>
  <c r="AA101" i="2"/>
  <c r="AA100" i="2"/>
  <c r="AA99" i="2"/>
  <c r="AA98" i="2"/>
  <c r="AA97" i="2"/>
  <c r="AA96" i="2"/>
  <c r="AA95" i="2"/>
  <c r="AA93" i="2"/>
  <c r="AA92" i="2"/>
  <c r="AA91" i="2"/>
  <c r="AA90" i="2"/>
  <c r="AA89" i="2"/>
  <c r="AA88" i="2"/>
  <c r="AA87" i="2"/>
  <c r="AA86" i="2"/>
  <c r="AA85" i="2"/>
  <c r="AA84" i="2"/>
  <c r="AA83" i="2"/>
  <c r="AA82" i="2"/>
  <c r="AA81" i="2"/>
  <c r="AA80" i="2"/>
  <c r="AA79" i="2"/>
  <c r="AA78" i="2"/>
  <c r="AA77" i="2"/>
  <c r="AA76" i="2"/>
  <c r="AA75" i="2"/>
  <c r="AA73" i="2"/>
  <c r="AA72" i="2"/>
  <c r="AA71" i="2"/>
  <c r="AA70" i="2"/>
  <c r="AA69" i="2"/>
  <c r="AA68" i="2"/>
  <c r="AA67" i="2"/>
  <c r="AA66" i="2"/>
  <c r="AA65" i="2"/>
  <c r="AA64" i="2"/>
  <c r="AA63" i="2"/>
  <c r="AA62" i="2"/>
  <c r="AA60" i="2"/>
  <c r="AA59" i="2"/>
  <c r="AA57" i="2"/>
  <c r="AA56" i="2"/>
  <c r="AA55" i="2"/>
  <c r="AA54" i="2"/>
  <c r="AA53" i="2"/>
  <c r="AA52" i="2"/>
  <c r="AA51" i="2"/>
  <c r="AA50" i="2"/>
  <c r="AA48" i="2"/>
  <c r="AA47" i="2"/>
  <c r="AA46" i="2"/>
  <c r="AA45" i="2"/>
  <c r="AA44" i="2"/>
  <c r="AA43" i="2"/>
  <c r="AA42" i="2"/>
  <c r="AA41" i="2"/>
  <c r="AA40" i="2"/>
  <c r="AA39" i="2"/>
  <c r="AA37" i="2"/>
  <c r="AA36" i="2"/>
  <c r="AA35" i="2"/>
  <c r="AA34" i="2"/>
  <c r="AA33" i="2"/>
  <c r="AA32" i="2"/>
  <c r="AA31" i="2"/>
  <c r="AA30" i="2"/>
  <c r="AA29" i="2"/>
  <c r="AA28" i="2"/>
  <c r="AA27" i="2"/>
  <c r="AA26" i="2"/>
  <c r="AA25" i="2"/>
  <c r="AA24" i="2"/>
  <c r="AA23" i="2"/>
  <c r="AA22" i="2"/>
  <c r="AA21" i="2"/>
  <c r="AA20" i="2"/>
  <c r="AA18" i="2"/>
  <c r="AA17" i="2"/>
  <c r="AA16" i="2"/>
  <c r="AA15" i="2"/>
  <c r="AA14" i="2"/>
  <c r="AA13" i="2"/>
  <c r="AA12" i="2"/>
  <c r="AA11" i="2"/>
  <c r="AA10" i="2"/>
  <c r="U107" i="2"/>
  <c r="U106" i="2"/>
  <c r="U105" i="2"/>
  <c r="U104" i="2"/>
  <c r="U103" i="2"/>
  <c r="U102" i="2"/>
  <c r="U101" i="2"/>
  <c r="U100" i="2"/>
  <c r="U99" i="2"/>
  <c r="U98" i="2"/>
  <c r="U97" i="2"/>
  <c r="U96" i="2"/>
  <c r="U95" i="2"/>
  <c r="U93" i="2"/>
  <c r="U92" i="2"/>
  <c r="U91" i="2"/>
  <c r="U90" i="2"/>
  <c r="U89" i="2"/>
  <c r="U88" i="2"/>
  <c r="U87" i="2"/>
  <c r="U86" i="2"/>
  <c r="U85" i="2"/>
  <c r="U84" i="2"/>
  <c r="U83" i="2"/>
  <c r="U82" i="2"/>
  <c r="U81" i="2"/>
  <c r="U80" i="2"/>
  <c r="U79" i="2"/>
  <c r="U78" i="2"/>
  <c r="U77" i="2"/>
  <c r="U76" i="2"/>
  <c r="U75" i="2"/>
  <c r="U73" i="2"/>
  <c r="U72" i="2"/>
  <c r="U71" i="2"/>
  <c r="U70" i="2"/>
  <c r="U69" i="2"/>
  <c r="U68" i="2"/>
  <c r="U67" i="2"/>
  <c r="U66" i="2"/>
  <c r="U65" i="2"/>
  <c r="U64" i="2"/>
  <c r="U63" i="2"/>
  <c r="U62" i="2"/>
  <c r="U60" i="2"/>
  <c r="U59" i="2"/>
  <c r="U57" i="2"/>
  <c r="U56" i="2"/>
  <c r="U55" i="2"/>
  <c r="U54" i="2"/>
  <c r="U53" i="2"/>
  <c r="U52" i="2"/>
  <c r="U51" i="2"/>
  <c r="U50" i="2"/>
  <c r="U48" i="2"/>
  <c r="U47" i="2"/>
  <c r="U46" i="2"/>
  <c r="U45" i="2"/>
  <c r="U44" i="2"/>
  <c r="U43" i="2"/>
  <c r="U42" i="2"/>
  <c r="U41" i="2"/>
  <c r="U40" i="2"/>
  <c r="U39" i="2"/>
  <c r="U37" i="2"/>
  <c r="U36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8" i="2"/>
  <c r="U17" i="2"/>
  <c r="U16" i="2"/>
  <c r="U15" i="2"/>
  <c r="U14" i="2"/>
  <c r="U13" i="2"/>
  <c r="U12" i="2"/>
  <c r="U11" i="2"/>
  <c r="U10" i="2"/>
  <c r="AG107" i="2"/>
  <c r="AG106" i="2"/>
  <c r="AG105" i="2"/>
  <c r="AG104" i="2"/>
  <c r="AG103" i="2"/>
  <c r="AG102" i="2"/>
  <c r="AG101" i="2"/>
  <c r="AG100" i="2"/>
  <c r="AG99" i="2"/>
  <c r="AG98" i="2"/>
  <c r="AG97" i="2"/>
  <c r="AG96" i="2"/>
  <c r="AG95" i="2"/>
  <c r="AG93" i="2"/>
  <c r="AG92" i="2"/>
  <c r="AG91" i="2"/>
  <c r="AG90" i="2"/>
  <c r="AG89" i="2"/>
  <c r="AG88" i="2"/>
  <c r="AG87" i="2"/>
  <c r="AG86" i="2"/>
  <c r="AG85" i="2"/>
  <c r="AG84" i="2"/>
  <c r="AG83" i="2"/>
  <c r="AG82" i="2"/>
  <c r="AG81" i="2"/>
  <c r="AG80" i="2"/>
  <c r="AG79" i="2"/>
  <c r="AG78" i="2"/>
  <c r="AG77" i="2"/>
  <c r="AG76" i="2"/>
  <c r="AG75" i="2"/>
  <c r="AG73" i="2"/>
  <c r="AG72" i="2"/>
  <c r="AG71" i="2"/>
  <c r="AG70" i="2"/>
  <c r="AG69" i="2"/>
  <c r="AG68" i="2"/>
  <c r="AG67" i="2"/>
  <c r="AG66" i="2"/>
  <c r="AG65" i="2"/>
  <c r="AG64" i="2"/>
  <c r="AG63" i="2"/>
  <c r="AG62" i="2"/>
  <c r="AG60" i="2"/>
  <c r="AG59" i="2"/>
  <c r="AG57" i="2"/>
  <c r="AG56" i="2"/>
  <c r="AG55" i="2"/>
  <c r="AG54" i="2"/>
  <c r="AG53" i="2"/>
  <c r="AG52" i="2"/>
  <c r="AG51" i="2"/>
  <c r="AG50" i="2"/>
  <c r="AG48" i="2"/>
  <c r="AG47" i="2"/>
  <c r="AG46" i="2"/>
  <c r="AG45" i="2"/>
  <c r="AG44" i="2"/>
  <c r="AG43" i="2"/>
  <c r="AG42" i="2"/>
  <c r="AG41" i="2"/>
  <c r="AG40" i="2"/>
  <c r="AG39" i="2"/>
  <c r="AG37" i="2"/>
  <c r="AG36" i="2"/>
  <c r="AG35" i="2"/>
  <c r="AG34" i="2"/>
  <c r="AG33" i="2"/>
  <c r="AG32" i="2"/>
  <c r="AG31" i="2"/>
  <c r="AG30" i="2"/>
  <c r="AG29" i="2"/>
  <c r="AG28" i="2"/>
  <c r="AG27" i="2"/>
  <c r="AG26" i="2"/>
  <c r="AG25" i="2"/>
  <c r="AG24" i="2"/>
  <c r="AG23" i="2"/>
  <c r="AG22" i="2"/>
  <c r="AG21" i="2"/>
  <c r="AG20" i="2"/>
  <c r="AG18" i="2"/>
  <c r="AG17" i="2"/>
  <c r="AG16" i="2"/>
  <c r="AG15" i="2"/>
  <c r="AG14" i="2"/>
  <c r="AG13" i="2"/>
  <c r="AG12" i="2"/>
  <c r="AG11" i="2"/>
  <c r="AG10" i="2"/>
  <c r="AM107" i="2"/>
  <c r="AM106" i="2"/>
  <c r="AM105" i="2"/>
  <c r="AM104" i="2"/>
  <c r="AM103" i="2"/>
  <c r="AM102" i="2"/>
  <c r="AM101" i="2"/>
  <c r="AM100" i="2"/>
  <c r="AM99" i="2"/>
  <c r="AM98" i="2"/>
  <c r="AM97" i="2"/>
  <c r="AM96" i="2"/>
  <c r="AM95" i="2"/>
  <c r="AM93" i="2"/>
  <c r="AM92" i="2"/>
  <c r="AM91" i="2"/>
  <c r="AM90" i="2"/>
  <c r="AM89" i="2"/>
  <c r="AM88" i="2"/>
  <c r="AM87" i="2"/>
  <c r="AM86" i="2"/>
  <c r="AM85" i="2"/>
  <c r="AM84" i="2"/>
  <c r="AM83" i="2"/>
  <c r="AM82" i="2"/>
  <c r="AM81" i="2"/>
  <c r="AM80" i="2"/>
  <c r="AM79" i="2"/>
  <c r="AM78" i="2"/>
  <c r="AM77" i="2"/>
  <c r="AM76" i="2"/>
  <c r="AM75" i="2"/>
  <c r="AM73" i="2"/>
  <c r="AM72" i="2"/>
  <c r="AM71" i="2"/>
  <c r="AM70" i="2"/>
  <c r="AM69" i="2"/>
  <c r="AM68" i="2"/>
  <c r="AM67" i="2"/>
  <c r="AM66" i="2"/>
  <c r="AM65" i="2"/>
  <c r="AM64" i="2"/>
  <c r="AM63" i="2"/>
  <c r="AM62" i="2"/>
  <c r="AM60" i="2"/>
  <c r="AM59" i="2"/>
  <c r="AM57" i="2"/>
  <c r="AM56" i="2"/>
  <c r="AM55" i="2"/>
  <c r="AM54" i="2"/>
  <c r="AM53" i="2"/>
  <c r="AM52" i="2"/>
  <c r="AM51" i="2"/>
  <c r="AM50" i="2"/>
  <c r="AM48" i="2"/>
  <c r="AM47" i="2"/>
  <c r="AM46" i="2"/>
  <c r="AM45" i="2"/>
  <c r="AM44" i="2"/>
  <c r="AM43" i="2"/>
  <c r="AM42" i="2"/>
  <c r="AM41" i="2"/>
  <c r="AM40" i="2"/>
  <c r="AM39" i="2"/>
  <c r="AM37" i="2"/>
  <c r="AM36" i="2"/>
  <c r="AM35" i="2"/>
  <c r="AM34" i="2"/>
  <c r="AM33" i="2"/>
  <c r="AM32" i="2"/>
  <c r="AM31" i="2"/>
  <c r="AM30" i="2"/>
  <c r="AM29" i="2"/>
  <c r="AM28" i="2"/>
  <c r="AM27" i="2"/>
  <c r="AM26" i="2"/>
  <c r="AM25" i="2"/>
  <c r="AM24" i="2"/>
  <c r="AM23" i="2"/>
  <c r="AM22" i="2"/>
  <c r="AM21" i="2"/>
  <c r="AM20" i="2"/>
  <c r="AM18" i="2"/>
  <c r="AM17" i="2"/>
  <c r="AM16" i="2"/>
  <c r="AM15" i="2"/>
  <c r="AM14" i="2"/>
  <c r="AM13" i="2"/>
  <c r="AM12" i="2"/>
  <c r="AM11" i="2"/>
  <c r="AM10" i="2"/>
  <c r="AS107" i="2"/>
  <c r="AS106" i="2"/>
  <c r="AS105" i="2"/>
  <c r="AS104" i="2"/>
  <c r="AS103" i="2"/>
  <c r="AS102" i="2"/>
  <c r="AS101" i="2"/>
  <c r="AS100" i="2"/>
  <c r="AS99" i="2"/>
  <c r="AS98" i="2"/>
  <c r="AS97" i="2"/>
  <c r="AS96" i="2"/>
  <c r="AS95" i="2"/>
  <c r="AS93" i="2"/>
  <c r="AS92" i="2"/>
  <c r="AS91" i="2"/>
  <c r="AS90" i="2"/>
  <c r="AS89" i="2"/>
  <c r="AS88" i="2"/>
  <c r="AS87" i="2"/>
  <c r="AS86" i="2"/>
  <c r="AS85" i="2"/>
  <c r="AS84" i="2"/>
  <c r="AS83" i="2"/>
  <c r="AS82" i="2"/>
  <c r="AS81" i="2"/>
  <c r="AS80" i="2"/>
  <c r="AS79" i="2"/>
  <c r="AS78" i="2"/>
  <c r="AS77" i="2"/>
  <c r="AS76" i="2"/>
  <c r="AS75" i="2"/>
  <c r="AS73" i="2"/>
  <c r="AS72" i="2"/>
  <c r="AS71" i="2"/>
  <c r="AS70" i="2"/>
  <c r="AS69" i="2"/>
  <c r="AS68" i="2"/>
  <c r="AS67" i="2"/>
  <c r="AS66" i="2"/>
  <c r="AS65" i="2"/>
  <c r="AS64" i="2"/>
  <c r="AS63" i="2"/>
  <c r="AS62" i="2"/>
  <c r="AS60" i="2"/>
  <c r="AS59" i="2"/>
  <c r="AS57" i="2"/>
  <c r="AS56" i="2"/>
  <c r="AS55" i="2"/>
  <c r="AS54" i="2"/>
  <c r="AS53" i="2"/>
  <c r="AS52" i="2"/>
  <c r="AS51" i="2"/>
  <c r="AS50" i="2"/>
  <c r="AS48" i="2"/>
  <c r="AS47" i="2"/>
  <c r="AS46" i="2"/>
  <c r="AS45" i="2"/>
  <c r="AS44" i="2"/>
  <c r="AS43" i="2"/>
  <c r="AS42" i="2"/>
  <c r="AS41" i="2"/>
  <c r="AS40" i="2"/>
  <c r="AS39" i="2"/>
  <c r="AS37" i="2"/>
  <c r="AS36" i="2"/>
  <c r="AS35" i="2"/>
  <c r="AS34" i="2"/>
  <c r="AS33" i="2"/>
  <c r="AS32" i="2"/>
  <c r="AS31" i="2"/>
  <c r="AS30" i="2"/>
  <c r="AS29" i="2"/>
  <c r="AS28" i="2"/>
  <c r="AS27" i="2"/>
  <c r="AS26" i="2"/>
  <c r="AS25" i="2"/>
  <c r="AS24" i="2"/>
  <c r="AS23" i="2"/>
  <c r="AS22" i="2"/>
  <c r="AS21" i="2"/>
  <c r="AS20" i="2"/>
  <c r="AS18" i="2"/>
  <c r="AS17" i="2"/>
  <c r="AS16" i="2"/>
  <c r="AS15" i="2"/>
  <c r="AS14" i="2"/>
  <c r="AS13" i="2"/>
  <c r="AS12" i="2"/>
  <c r="AS11" i="2"/>
  <c r="AS10" i="2"/>
  <c r="AY107" i="2"/>
  <c r="AY106" i="2"/>
  <c r="AY105" i="2"/>
  <c r="AY104" i="2"/>
  <c r="AY103" i="2"/>
  <c r="AY102" i="2"/>
  <c r="AY101" i="2"/>
  <c r="AY100" i="2"/>
  <c r="AY99" i="2"/>
  <c r="AY98" i="2"/>
  <c r="AY97" i="2"/>
  <c r="AY96" i="2"/>
  <c r="AY95" i="2"/>
  <c r="AY93" i="2"/>
  <c r="AY92" i="2"/>
  <c r="AY91" i="2"/>
  <c r="AY90" i="2"/>
  <c r="AY89" i="2"/>
  <c r="AY88" i="2"/>
  <c r="AY87" i="2"/>
  <c r="AY86" i="2"/>
  <c r="AY85" i="2"/>
  <c r="AY84" i="2"/>
  <c r="AY83" i="2"/>
  <c r="AY82" i="2"/>
  <c r="AY81" i="2"/>
  <c r="AY80" i="2"/>
  <c r="AY79" i="2"/>
  <c r="AY78" i="2"/>
  <c r="AY77" i="2"/>
  <c r="AY76" i="2"/>
  <c r="AY75" i="2"/>
  <c r="AY73" i="2"/>
  <c r="AY72" i="2"/>
  <c r="AY71" i="2"/>
  <c r="AY70" i="2"/>
  <c r="AY69" i="2"/>
  <c r="AY68" i="2"/>
  <c r="AY67" i="2"/>
  <c r="AY66" i="2"/>
  <c r="AY65" i="2"/>
  <c r="AY64" i="2"/>
  <c r="AY63" i="2"/>
  <c r="AY62" i="2"/>
  <c r="AY60" i="2"/>
  <c r="AY59" i="2"/>
  <c r="AY57" i="2"/>
  <c r="AY56" i="2"/>
  <c r="AY55" i="2"/>
  <c r="AY54" i="2"/>
  <c r="AY53" i="2"/>
  <c r="AY52" i="2"/>
  <c r="AY51" i="2"/>
  <c r="AY50" i="2"/>
  <c r="AY48" i="2"/>
  <c r="AY47" i="2"/>
  <c r="AY46" i="2"/>
  <c r="AY45" i="2"/>
  <c r="AY44" i="2"/>
  <c r="AY43" i="2"/>
  <c r="AY42" i="2"/>
  <c r="AY41" i="2"/>
  <c r="AY40" i="2"/>
  <c r="AY39" i="2"/>
  <c r="AY37" i="2"/>
  <c r="AY36" i="2"/>
  <c r="AY35" i="2"/>
  <c r="AY34" i="2"/>
  <c r="AY33" i="2"/>
  <c r="AY32" i="2"/>
  <c r="AY31" i="2"/>
  <c r="AY30" i="2"/>
  <c r="AY29" i="2"/>
  <c r="AY28" i="2"/>
  <c r="AY27" i="2"/>
  <c r="AY26" i="2"/>
  <c r="AY25" i="2"/>
  <c r="AY24" i="2"/>
  <c r="AY23" i="2"/>
  <c r="AY22" i="2"/>
  <c r="AY21" i="2"/>
  <c r="AY20" i="2"/>
  <c r="AY18" i="2"/>
  <c r="AY17" i="2"/>
  <c r="AY16" i="2"/>
  <c r="AY15" i="2"/>
  <c r="AY14" i="2"/>
  <c r="AY13" i="2"/>
  <c r="AY12" i="2"/>
  <c r="AY11" i="2"/>
  <c r="AY10" i="2"/>
  <c r="BE107" i="2"/>
  <c r="BE106" i="2"/>
  <c r="BE105" i="2"/>
  <c r="BE104" i="2"/>
  <c r="BE103" i="2"/>
  <c r="BE102" i="2"/>
  <c r="BE101" i="2"/>
  <c r="BE100" i="2"/>
  <c r="BE99" i="2"/>
  <c r="BE98" i="2"/>
  <c r="BE97" i="2"/>
  <c r="BE96" i="2"/>
  <c r="BE95" i="2"/>
  <c r="BE93" i="2"/>
  <c r="BE92" i="2"/>
  <c r="BE91" i="2"/>
  <c r="BE90" i="2"/>
  <c r="BE89" i="2"/>
  <c r="BE88" i="2"/>
  <c r="BE87" i="2"/>
  <c r="BE86" i="2"/>
  <c r="BE85" i="2"/>
  <c r="BE84" i="2"/>
  <c r="BE83" i="2"/>
  <c r="BE82" i="2"/>
  <c r="BE81" i="2"/>
  <c r="BE80" i="2"/>
  <c r="BE79" i="2"/>
  <c r="BE78" i="2"/>
  <c r="BE77" i="2"/>
  <c r="BE76" i="2"/>
  <c r="BE75" i="2"/>
  <c r="BE73" i="2"/>
  <c r="BE72" i="2"/>
  <c r="BE71" i="2"/>
  <c r="BE70" i="2"/>
  <c r="BE69" i="2"/>
  <c r="BE68" i="2"/>
  <c r="BE67" i="2"/>
  <c r="BE66" i="2"/>
  <c r="BE65" i="2"/>
  <c r="BE64" i="2"/>
  <c r="BE63" i="2"/>
  <c r="BE62" i="2"/>
  <c r="BE60" i="2"/>
  <c r="BE59" i="2"/>
  <c r="BE57" i="2"/>
  <c r="BE56" i="2"/>
  <c r="BE55" i="2"/>
  <c r="BE54" i="2"/>
  <c r="BE53" i="2"/>
  <c r="BE52" i="2"/>
  <c r="BE51" i="2"/>
  <c r="BE50" i="2"/>
  <c r="BE48" i="2"/>
  <c r="BE47" i="2"/>
  <c r="BE46" i="2"/>
  <c r="BE45" i="2"/>
  <c r="BE44" i="2"/>
  <c r="BE43" i="2"/>
  <c r="BE42" i="2"/>
  <c r="BE41" i="2"/>
  <c r="BE40" i="2"/>
  <c r="BE39" i="2"/>
  <c r="BE37" i="2"/>
  <c r="BE36" i="2"/>
  <c r="BE35" i="2"/>
  <c r="BE34" i="2"/>
  <c r="BE33" i="2"/>
  <c r="BE32" i="2"/>
  <c r="BE31" i="2"/>
  <c r="BE30" i="2"/>
  <c r="BE29" i="2"/>
  <c r="BE28" i="2"/>
  <c r="BE27" i="2"/>
  <c r="BE26" i="2"/>
  <c r="BE25" i="2"/>
  <c r="BE24" i="2"/>
  <c r="BE23" i="2"/>
  <c r="BE22" i="2"/>
  <c r="BE21" i="2"/>
  <c r="BE20" i="2"/>
  <c r="BE18" i="2"/>
  <c r="BE17" i="2"/>
  <c r="BE16" i="2"/>
  <c r="BE15" i="2"/>
  <c r="BE14" i="2"/>
  <c r="BE13" i="2"/>
  <c r="BE12" i="2"/>
  <c r="BE11" i="2"/>
  <c r="BE10" i="2"/>
  <c r="BK107" i="2"/>
  <c r="BK106" i="2"/>
  <c r="BK105" i="2"/>
  <c r="BK104" i="2"/>
  <c r="BK103" i="2"/>
  <c r="BK102" i="2"/>
  <c r="BK101" i="2"/>
  <c r="BK100" i="2"/>
  <c r="BK99" i="2"/>
  <c r="BK98" i="2"/>
  <c r="BK97" i="2"/>
  <c r="BK96" i="2"/>
  <c r="BK95" i="2"/>
  <c r="BK93" i="2"/>
  <c r="BK92" i="2"/>
  <c r="BK91" i="2"/>
  <c r="BK90" i="2"/>
  <c r="BK89" i="2"/>
  <c r="BK88" i="2"/>
  <c r="BK87" i="2"/>
  <c r="BK86" i="2"/>
  <c r="BK85" i="2"/>
  <c r="BK84" i="2"/>
  <c r="BK83" i="2"/>
  <c r="BK82" i="2"/>
  <c r="BK81" i="2"/>
  <c r="BK80" i="2"/>
  <c r="BK79" i="2"/>
  <c r="BK78" i="2"/>
  <c r="BK77" i="2"/>
  <c r="BK76" i="2"/>
  <c r="BK75" i="2"/>
  <c r="BK73" i="2"/>
  <c r="BK72" i="2"/>
  <c r="BK71" i="2"/>
  <c r="BK70" i="2"/>
  <c r="BK69" i="2"/>
  <c r="BK68" i="2"/>
  <c r="BK67" i="2"/>
  <c r="BK66" i="2"/>
  <c r="BK65" i="2"/>
  <c r="BK64" i="2"/>
  <c r="BK63" i="2"/>
  <c r="BK62" i="2"/>
  <c r="BK60" i="2"/>
  <c r="BK59" i="2"/>
  <c r="BK57" i="2"/>
  <c r="BK56" i="2"/>
  <c r="BK55" i="2"/>
  <c r="BK54" i="2"/>
  <c r="BK53" i="2"/>
  <c r="BK52" i="2"/>
  <c r="BK51" i="2"/>
  <c r="BK50" i="2"/>
  <c r="BK48" i="2"/>
  <c r="BK47" i="2"/>
  <c r="BK46" i="2"/>
  <c r="BK45" i="2"/>
  <c r="BK44" i="2"/>
  <c r="BK43" i="2"/>
  <c r="BK42" i="2"/>
  <c r="BK41" i="2"/>
  <c r="BK40" i="2"/>
  <c r="BK39" i="2"/>
  <c r="BK37" i="2"/>
  <c r="BK36" i="2"/>
  <c r="BK35" i="2"/>
  <c r="BK34" i="2"/>
  <c r="BK33" i="2"/>
  <c r="BK32" i="2"/>
  <c r="BK31" i="2"/>
  <c r="BK30" i="2"/>
  <c r="BK29" i="2"/>
  <c r="BK28" i="2"/>
  <c r="BK27" i="2"/>
  <c r="BK26" i="2"/>
  <c r="BK25" i="2"/>
  <c r="BK24" i="2"/>
  <c r="BK23" i="2"/>
  <c r="BK22" i="2"/>
  <c r="BK21" i="2"/>
  <c r="BK20" i="2"/>
  <c r="BK18" i="2"/>
  <c r="BK17" i="2"/>
  <c r="BK16" i="2"/>
  <c r="BK15" i="2"/>
  <c r="BK14" i="2"/>
  <c r="BK13" i="2"/>
  <c r="BK12" i="2"/>
  <c r="BK11" i="2"/>
  <c r="BK10" i="2"/>
  <c r="BK9" i="2"/>
  <c r="BQ107" i="2"/>
  <c r="BQ106" i="2"/>
  <c r="BQ105" i="2"/>
  <c r="BQ104" i="2"/>
  <c r="BQ103" i="2"/>
  <c r="BQ102" i="2"/>
  <c r="BQ101" i="2"/>
  <c r="BQ100" i="2"/>
  <c r="BQ99" i="2"/>
  <c r="BQ98" i="2"/>
  <c r="BQ97" i="2"/>
  <c r="BQ96" i="2"/>
  <c r="BQ95" i="2"/>
  <c r="BQ93" i="2"/>
  <c r="BQ92" i="2"/>
  <c r="BQ91" i="2"/>
  <c r="BQ90" i="2"/>
  <c r="BQ89" i="2"/>
  <c r="BQ88" i="2"/>
  <c r="BQ87" i="2"/>
  <c r="BQ86" i="2"/>
  <c r="BQ85" i="2"/>
  <c r="BQ84" i="2"/>
  <c r="BQ83" i="2"/>
  <c r="BQ82" i="2"/>
  <c r="BQ81" i="2"/>
  <c r="BQ80" i="2"/>
  <c r="BQ79" i="2"/>
  <c r="BQ78" i="2"/>
  <c r="BQ77" i="2"/>
  <c r="BQ76" i="2"/>
  <c r="BQ75" i="2"/>
  <c r="BQ73" i="2"/>
  <c r="BQ72" i="2"/>
  <c r="BQ71" i="2"/>
  <c r="BQ70" i="2"/>
  <c r="BQ69" i="2"/>
  <c r="BQ68" i="2"/>
  <c r="BQ67" i="2"/>
  <c r="BQ66" i="2"/>
  <c r="BQ65" i="2"/>
  <c r="BQ64" i="2"/>
  <c r="BQ63" i="2"/>
  <c r="BQ62" i="2"/>
  <c r="BQ60" i="2"/>
  <c r="BQ59" i="2"/>
  <c r="BQ57" i="2"/>
  <c r="BQ56" i="2"/>
  <c r="BQ55" i="2"/>
  <c r="BQ54" i="2"/>
  <c r="BQ53" i="2"/>
  <c r="BQ52" i="2"/>
  <c r="BQ51" i="2"/>
  <c r="BQ50" i="2"/>
  <c r="BQ48" i="2"/>
  <c r="BQ47" i="2"/>
  <c r="BQ46" i="2"/>
  <c r="BQ45" i="2"/>
  <c r="BQ44" i="2"/>
  <c r="BQ43" i="2"/>
  <c r="BQ42" i="2"/>
  <c r="BQ41" i="2"/>
  <c r="BQ40" i="2"/>
  <c r="BQ39" i="2"/>
  <c r="BQ37" i="2"/>
  <c r="BQ36" i="2"/>
  <c r="BQ35" i="2"/>
  <c r="BQ34" i="2"/>
  <c r="BQ33" i="2"/>
  <c r="BQ32" i="2"/>
  <c r="BQ31" i="2"/>
  <c r="BQ30" i="2"/>
  <c r="BQ29" i="2"/>
  <c r="BQ28" i="2"/>
  <c r="BQ27" i="2"/>
  <c r="BQ26" i="2"/>
  <c r="BQ25" i="2"/>
  <c r="BQ24" i="2"/>
  <c r="BQ23" i="2"/>
  <c r="BQ22" i="2"/>
  <c r="BQ21" i="2"/>
  <c r="BQ20" i="2"/>
  <c r="BQ18" i="2"/>
  <c r="BQ17" i="2"/>
  <c r="BQ16" i="2"/>
  <c r="BQ15" i="2"/>
  <c r="BQ14" i="2"/>
  <c r="BQ13" i="2"/>
  <c r="BQ12" i="2"/>
  <c r="BQ11" i="2"/>
  <c r="BQ10" i="2"/>
  <c r="BW107" i="2"/>
  <c r="BW106" i="2"/>
  <c r="BW105" i="2"/>
  <c r="BW104" i="2"/>
  <c r="BW103" i="2"/>
  <c r="BW102" i="2"/>
  <c r="BW101" i="2"/>
  <c r="BW100" i="2"/>
  <c r="BW99" i="2"/>
  <c r="BW98" i="2"/>
  <c r="BW97" i="2"/>
  <c r="BW96" i="2"/>
  <c r="BW95" i="2"/>
  <c r="BW93" i="2"/>
  <c r="BW92" i="2"/>
  <c r="BW91" i="2"/>
  <c r="BW90" i="2"/>
  <c r="BW89" i="2"/>
  <c r="BW88" i="2"/>
  <c r="BW87" i="2"/>
  <c r="BW86" i="2"/>
  <c r="BW85" i="2"/>
  <c r="BW84" i="2"/>
  <c r="BW83" i="2"/>
  <c r="BW82" i="2"/>
  <c r="BW81" i="2"/>
  <c r="BW80" i="2"/>
  <c r="BW79" i="2"/>
  <c r="BW78" i="2"/>
  <c r="BW77" i="2"/>
  <c r="BW76" i="2"/>
  <c r="BW75" i="2"/>
  <c r="BW73" i="2"/>
  <c r="BW72" i="2"/>
  <c r="BW71" i="2"/>
  <c r="BW70" i="2"/>
  <c r="BW69" i="2"/>
  <c r="BW68" i="2"/>
  <c r="BW67" i="2"/>
  <c r="BW66" i="2"/>
  <c r="BW65" i="2"/>
  <c r="BW64" i="2"/>
  <c r="BW63" i="2"/>
  <c r="BW62" i="2"/>
  <c r="BW60" i="2"/>
  <c r="BW59" i="2"/>
  <c r="BW57" i="2"/>
  <c r="BW56" i="2"/>
  <c r="BW55" i="2"/>
  <c r="BW54" i="2"/>
  <c r="BW53" i="2"/>
  <c r="BW52" i="2"/>
  <c r="BW51" i="2"/>
  <c r="BW50" i="2"/>
  <c r="BW48" i="2"/>
  <c r="BW47" i="2"/>
  <c r="BW46" i="2"/>
  <c r="BW45" i="2"/>
  <c r="BW44" i="2"/>
  <c r="BW43" i="2"/>
  <c r="BW42" i="2"/>
  <c r="BW41" i="2"/>
  <c r="BW40" i="2"/>
  <c r="BW39" i="2"/>
  <c r="BW37" i="2"/>
  <c r="BW36" i="2"/>
  <c r="BW35" i="2"/>
  <c r="BW34" i="2"/>
  <c r="BW33" i="2"/>
  <c r="BW32" i="2"/>
  <c r="BW31" i="2"/>
  <c r="BW30" i="2"/>
  <c r="BW29" i="2"/>
  <c r="BW28" i="2"/>
  <c r="BW27" i="2"/>
  <c r="BW26" i="2"/>
  <c r="BW25" i="2"/>
  <c r="BW24" i="2"/>
  <c r="BW23" i="2"/>
  <c r="BW22" i="2"/>
  <c r="BW21" i="2"/>
  <c r="BW20" i="2"/>
  <c r="BW18" i="2"/>
  <c r="BW17" i="2"/>
  <c r="BW16" i="2"/>
  <c r="BW15" i="2"/>
  <c r="BW14" i="2"/>
  <c r="BW13" i="2"/>
  <c r="BW12" i="2"/>
  <c r="BW11" i="2"/>
  <c r="BW10" i="2"/>
  <c r="CC107" i="2"/>
  <c r="CC106" i="2"/>
  <c r="CC105" i="2"/>
  <c r="CC104" i="2"/>
  <c r="CC103" i="2"/>
  <c r="CC102" i="2"/>
  <c r="CC101" i="2"/>
  <c r="CC100" i="2"/>
  <c r="CC99" i="2"/>
  <c r="CC98" i="2"/>
  <c r="CC97" i="2"/>
  <c r="CC96" i="2"/>
  <c r="CC95" i="2"/>
  <c r="CC93" i="2"/>
  <c r="CC92" i="2"/>
  <c r="CC91" i="2"/>
  <c r="CC90" i="2"/>
  <c r="CC89" i="2"/>
  <c r="CC88" i="2"/>
  <c r="CC87" i="2"/>
  <c r="CC86" i="2"/>
  <c r="CC85" i="2"/>
  <c r="CC84" i="2"/>
  <c r="CC83" i="2"/>
  <c r="CC82" i="2"/>
  <c r="CC81" i="2"/>
  <c r="CC80" i="2"/>
  <c r="CC79" i="2"/>
  <c r="CC78" i="2"/>
  <c r="CC77" i="2"/>
  <c r="CC76" i="2"/>
  <c r="CC75" i="2"/>
  <c r="CC73" i="2"/>
  <c r="CC72" i="2"/>
  <c r="CC71" i="2"/>
  <c r="CC70" i="2"/>
  <c r="CC69" i="2"/>
  <c r="CC68" i="2"/>
  <c r="CC67" i="2"/>
  <c r="CC66" i="2"/>
  <c r="CC65" i="2"/>
  <c r="CC64" i="2"/>
  <c r="CC63" i="2"/>
  <c r="CC62" i="2"/>
  <c r="CC60" i="2"/>
  <c r="CC59" i="2"/>
  <c r="CC57" i="2"/>
  <c r="CC56" i="2"/>
  <c r="CC55" i="2"/>
  <c r="CC54" i="2"/>
  <c r="CC53" i="2"/>
  <c r="CC52" i="2"/>
  <c r="CC51" i="2"/>
  <c r="CC50" i="2"/>
  <c r="CC48" i="2"/>
  <c r="CC47" i="2"/>
  <c r="CC46" i="2"/>
  <c r="CC45" i="2"/>
  <c r="CC44" i="2"/>
  <c r="CC43" i="2"/>
  <c r="CC42" i="2"/>
  <c r="CC41" i="2"/>
  <c r="CC40" i="2"/>
  <c r="CC39" i="2"/>
  <c r="CC37" i="2"/>
  <c r="CC36" i="2"/>
  <c r="CC35" i="2"/>
  <c r="CC34" i="2"/>
  <c r="CC33" i="2"/>
  <c r="CC32" i="2"/>
  <c r="CC31" i="2"/>
  <c r="CC30" i="2"/>
  <c r="CC29" i="2"/>
  <c r="CC28" i="2"/>
  <c r="CC27" i="2"/>
  <c r="CC26" i="2"/>
  <c r="CC25" i="2"/>
  <c r="CC24" i="2"/>
  <c r="CC23" i="2"/>
  <c r="CC22" i="2"/>
  <c r="CC21" i="2"/>
  <c r="CC20" i="2"/>
  <c r="CC18" i="2"/>
  <c r="CC17" i="2"/>
  <c r="CC16" i="2"/>
  <c r="CC15" i="2"/>
  <c r="CC14" i="2"/>
  <c r="CC13" i="2"/>
  <c r="CC12" i="2"/>
  <c r="CC11" i="2"/>
  <c r="CC10" i="2"/>
  <c r="CI107" i="2"/>
  <c r="CI106" i="2"/>
  <c r="CI105" i="2"/>
  <c r="CI104" i="2"/>
  <c r="CI103" i="2"/>
  <c r="CI102" i="2"/>
  <c r="CI101" i="2"/>
  <c r="CI100" i="2"/>
  <c r="CI99" i="2"/>
  <c r="CI98" i="2"/>
  <c r="CI97" i="2"/>
  <c r="CI96" i="2"/>
  <c r="CI95" i="2"/>
  <c r="CI93" i="2"/>
  <c r="CI92" i="2"/>
  <c r="CI91" i="2"/>
  <c r="CI90" i="2"/>
  <c r="CI89" i="2"/>
  <c r="CI88" i="2"/>
  <c r="CI87" i="2"/>
  <c r="CI86" i="2"/>
  <c r="CI85" i="2"/>
  <c r="CI84" i="2"/>
  <c r="CI83" i="2"/>
  <c r="CI82" i="2"/>
  <c r="CI81" i="2"/>
  <c r="CI80" i="2"/>
  <c r="CI79" i="2"/>
  <c r="CI78" i="2"/>
  <c r="CI77" i="2"/>
  <c r="CI76" i="2"/>
  <c r="CI75" i="2"/>
  <c r="CI73" i="2"/>
  <c r="CI72" i="2"/>
  <c r="CI71" i="2"/>
  <c r="CI70" i="2"/>
  <c r="CI69" i="2"/>
  <c r="CI68" i="2"/>
  <c r="CI67" i="2"/>
  <c r="CI66" i="2"/>
  <c r="CI65" i="2"/>
  <c r="CI64" i="2"/>
  <c r="CI63" i="2"/>
  <c r="CI62" i="2"/>
  <c r="CI60" i="2"/>
  <c r="CI59" i="2"/>
  <c r="CI57" i="2"/>
  <c r="CI56" i="2"/>
  <c r="CI55" i="2"/>
  <c r="CI54" i="2"/>
  <c r="CI53" i="2"/>
  <c r="CI52" i="2"/>
  <c r="CI51" i="2"/>
  <c r="CI50" i="2"/>
  <c r="CI48" i="2"/>
  <c r="CI47" i="2"/>
  <c r="CI46" i="2"/>
  <c r="CI45" i="2"/>
  <c r="CI44" i="2"/>
  <c r="CI43" i="2"/>
  <c r="CI42" i="2"/>
  <c r="CI41" i="2"/>
  <c r="CI40" i="2"/>
  <c r="CI39" i="2"/>
  <c r="CI37" i="2"/>
  <c r="CI36" i="2"/>
  <c r="CI35" i="2"/>
  <c r="CI34" i="2"/>
  <c r="CI33" i="2"/>
  <c r="CI32" i="2"/>
  <c r="CI31" i="2"/>
  <c r="CI30" i="2"/>
  <c r="CI29" i="2"/>
  <c r="CI28" i="2"/>
  <c r="CI27" i="2"/>
  <c r="CI26" i="2"/>
  <c r="CI25" i="2"/>
  <c r="CI24" i="2"/>
  <c r="CI23" i="2"/>
  <c r="CI22" i="2"/>
  <c r="CI21" i="2"/>
  <c r="CI20" i="2"/>
  <c r="CI18" i="2"/>
  <c r="CI17" i="2"/>
  <c r="CI16" i="2"/>
  <c r="CI15" i="2"/>
  <c r="CI14" i="2"/>
  <c r="CI13" i="2"/>
  <c r="CI12" i="2"/>
  <c r="CI11" i="2"/>
  <c r="CI10" i="2"/>
  <c r="CI9" i="2"/>
  <c r="CC9" i="2"/>
  <c r="BW9" i="2"/>
  <c r="BQ9" i="2"/>
  <c r="BE9" i="2"/>
  <c r="AY9" i="2"/>
  <c r="AS9" i="2"/>
  <c r="AM9" i="2"/>
  <c r="AG9" i="2"/>
  <c r="AA9" i="2"/>
  <c r="U9" i="2"/>
  <c r="O9" i="2"/>
  <c r="AM108" i="2" l="1"/>
  <c r="I10" i="4" l="1"/>
  <c r="J8" i="3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3" i="2"/>
  <c r="I72" i="2"/>
  <c r="I71" i="2"/>
  <c r="I70" i="2"/>
  <c r="I69" i="2"/>
  <c r="I68" i="2"/>
  <c r="I67" i="2"/>
  <c r="I66" i="2"/>
  <c r="I65" i="2"/>
  <c r="I64" i="2"/>
  <c r="I63" i="2"/>
  <c r="I62" i="2"/>
  <c r="I60" i="2"/>
  <c r="I59" i="2"/>
  <c r="I57" i="2"/>
  <c r="I56" i="2"/>
  <c r="I55" i="2"/>
  <c r="I54" i="2"/>
  <c r="I53" i="2"/>
  <c r="I52" i="2"/>
  <c r="I51" i="2"/>
  <c r="I50" i="2"/>
  <c r="I48" i="2"/>
  <c r="I47" i="2"/>
  <c r="I46" i="2"/>
  <c r="I45" i="2"/>
  <c r="I44" i="2"/>
  <c r="I43" i="2"/>
  <c r="I42" i="2"/>
  <c r="I41" i="2"/>
  <c r="I40" i="2"/>
  <c r="I39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1" i="2"/>
  <c r="I20" i="2"/>
  <c r="I18" i="2"/>
  <c r="I17" i="2"/>
  <c r="I16" i="2"/>
  <c r="I15" i="2"/>
  <c r="I14" i="2"/>
  <c r="I13" i="2"/>
  <c r="I12" i="2"/>
  <c r="I11" i="2"/>
  <c r="I10" i="2"/>
  <c r="I9" i="2"/>
  <c r="I121" i="4" l="1"/>
  <c r="F31" i="5" s="1"/>
  <c r="J121" i="4"/>
  <c r="D121" i="4"/>
  <c r="J108" i="2" l="1"/>
  <c r="P108" i="2"/>
  <c r="V108" i="2"/>
  <c r="AH108" i="2"/>
  <c r="AN108" i="2"/>
  <c r="AT108" i="2"/>
  <c r="AZ108" i="2"/>
  <c r="BF108" i="2"/>
  <c r="BL108" i="2"/>
  <c r="BR108" i="2"/>
  <c r="BX108" i="2"/>
  <c r="D108" i="2"/>
  <c r="D31" i="5" l="1"/>
  <c r="E31" i="5" l="1"/>
  <c r="H121" i="4" l="1"/>
  <c r="H9" i="4"/>
  <c r="E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I29" i="3"/>
  <c r="J10" i="3"/>
  <c r="J9" i="3"/>
  <c r="O121" i="4" l="1"/>
  <c r="F32" i="5" s="1"/>
  <c r="N121" i="4"/>
  <c r="AO108" i="2"/>
  <c r="W108" i="2"/>
  <c r="AS108" i="2"/>
  <c r="F14" i="5" s="1"/>
  <c r="D14" i="5" s="1"/>
  <c r="E14" i="5" s="1"/>
  <c r="CC108" i="2"/>
  <c r="F20" i="5" s="1"/>
  <c r="D20" i="5" s="1"/>
  <c r="E20" i="5" s="1"/>
  <c r="K108" i="2"/>
  <c r="AA108" i="2"/>
  <c r="F11" i="5" s="1"/>
  <c r="D11" i="5" s="1"/>
  <c r="E11" i="5" s="1"/>
  <c r="O108" i="2"/>
  <c r="F9" i="5" s="1"/>
  <c r="D9" i="5" s="1"/>
  <c r="E9" i="5" s="1"/>
  <c r="AG108" i="2"/>
  <c r="F12" i="5" s="1"/>
  <c r="D12" i="5" s="1"/>
  <c r="E12" i="5" s="1"/>
  <c r="AE108" i="2"/>
  <c r="AY108" i="2"/>
  <c r="F15" i="5" s="1"/>
  <c r="D15" i="5" s="1"/>
  <c r="E15" i="5" s="1"/>
  <c r="AU108" i="2"/>
  <c r="I108" i="2"/>
  <c r="F8" i="5" s="1"/>
  <c r="E108" i="2"/>
  <c r="BK108" i="2"/>
  <c r="F17" i="5" s="1"/>
  <c r="BG108" i="2"/>
  <c r="BW108" i="2"/>
  <c r="F19" i="5" s="1"/>
  <c r="D19" i="5" s="1"/>
  <c r="E19" i="5" s="1"/>
  <c r="BS108" i="2"/>
  <c r="U108" i="2"/>
  <c r="F10" i="5" s="1"/>
  <c r="D10" i="5" s="1"/>
  <c r="E10" i="5" s="1"/>
  <c r="Q108" i="2"/>
  <c r="F13" i="5"/>
  <c r="D13" i="5" s="1"/>
  <c r="E13" i="5" s="1"/>
  <c r="AI108" i="2"/>
  <c r="BE108" i="2"/>
  <c r="F16" i="5" s="1"/>
  <c r="D16" i="5" s="1"/>
  <c r="E16" i="5" s="1"/>
  <c r="BA108" i="2"/>
  <c r="BQ108" i="2"/>
  <c r="F18" i="5" s="1"/>
  <c r="D18" i="5" s="1"/>
  <c r="E18" i="5" s="1"/>
  <c r="BM108" i="2"/>
  <c r="CI108" i="2"/>
  <c r="F21" i="5" s="1"/>
  <c r="D21" i="5" s="1"/>
  <c r="E21" i="5" s="1"/>
  <c r="J11" i="3"/>
  <c r="J29" i="3"/>
  <c r="F26" i="5" s="1"/>
  <c r="D32" i="5" l="1"/>
  <c r="F33" i="5"/>
  <c r="D8" i="5"/>
  <c r="E8" i="5" s="1"/>
  <c r="D17" i="5"/>
  <c r="E17" i="5" s="1"/>
  <c r="F27" i="5"/>
  <c r="D26" i="5"/>
  <c r="D27" i="5" s="1"/>
  <c r="F22" i="5"/>
  <c r="E32" i="5" l="1"/>
  <c r="E33" i="5" s="1"/>
  <c r="D33" i="5"/>
  <c r="F35" i="5"/>
  <c r="E26" i="5"/>
  <c r="E27" i="5" s="1"/>
  <c r="E22" i="5"/>
  <c r="D22" i="5"/>
</calcChain>
</file>

<file path=xl/sharedStrings.xml><?xml version="1.0" encoding="utf-8"?>
<sst xmlns="http://schemas.openxmlformats.org/spreadsheetml/2006/main" count="647" uniqueCount="407">
  <si>
    <t>RESPUESTOS MOTOCICLETAS MULTIMARCAS</t>
  </si>
  <si>
    <t>MANTENIMIENTO MOTOCICLETAS</t>
  </si>
  <si>
    <t>*** Incluye Costos Directos e Indirectos</t>
  </si>
  <si>
    <t>DESCRIPCION</t>
  </si>
  <si>
    <t>SUBTOTAL</t>
  </si>
  <si>
    <t>IVA</t>
  </si>
  <si>
    <t>TOTAL</t>
  </si>
  <si>
    <t>SINCRONIZACION</t>
  </si>
  <si>
    <t xml:space="preserve"> </t>
  </si>
  <si>
    <t>1.1</t>
  </si>
  <si>
    <t>AGUJA BASE Y PUNSON</t>
  </si>
  <si>
    <t>1.2</t>
  </si>
  <si>
    <t>BUJIA</t>
  </si>
  <si>
    <t>1.3</t>
  </si>
  <si>
    <t>CARBURADOR</t>
  </si>
  <si>
    <t>1.4</t>
  </si>
  <si>
    <t>EMPAQUES CARBURADOR</t>
  </si>
  <si>
    <t>1.5</t>
  </si>
  <si>
    <t>FILTRO COMBUSTIBLE</t>
  </si>
  <si>
    <t>1.6</t>
  </si>
  <si>
    <t>FILTRO DE AIRE</t>
  </si>
  <si>
    <t>1.7</t>
  </si>
  <si>
    <t>GUAYA ACELERADOR</t>
  </si>
  <si>
    <t>1.8</t>
  </si>
  <si>
    <t>GUAYA CHOQUE</t>
  </si>
  <si>
    <t>1.9</t>
  </si>
  <si>
    <t>KIT CARBURADOR</t>
  </si>
  <si>
    <t>1.10</t>
  </si>
  <si>
    <t>LLAVE PASO COMBUSTIBLE</t>
  </si>
  <si>
    <t>MOTOR</t>
  </si>
  <si>
    <t>2.1</t>
  </si>
  <si>
    <t>BALANCIN</t>
  </si>
  <si>
    <t>2.2</t>
  </si>
  <si>
    <t>BIELA MOTOR</t>
  </si>
  <si>
    <t>2.3</t>
  </si>
  <si>
    <t>BOMBA DE ACEITE</t>
  </si>
  <si>
    <t>2.4</t>
  </si>
  <si>
    <t>CADENILLA MOTOR</t>
  </si>
  <si>
    <t>2.5</t>
  </si>
  <si>
    <t>CIGÜEÑAL</t>
  </si>
  <si>
    <t>2.6</t>
  </si>
  <si>
    <t>CILINDRO MOTOR</t>
  </si>
  <si>
    <t>2.7</t>
  </si>
  <si>
    <t>CULATA</t>
  </si>
  <si>
    <t>2.8</t>
  </si>
  <si>
    <t>CULATIN</t>
  </si>
  <si>
    <t>2.9</t>
  </si>
  <si>
    <t>EJE DE LEVAS</t>
  </si>
  <si>
    <t>2.10</t>
  </si>
  <si>
    <t>EMPAQUE DE CULATA</t>
  </si>
  <si>
    <t>2.11</t>
  </si>
  <si>
    <t>EMPAQUETADURA MOTOR</t>
  </si>
  <si>
    <t>2.12</t>
  </si>
  <si>
    <t>FILTRO DE ACEITE</t>
  </si>
  <si>
    <t>2.13</t>
  </si>
  <si>
    <t>GUIAS Y ASIENTOS (JUEGO)</t>
  </si>
  <si>
    <t>2.14</t>
  </si>
  <si>
    <t>JUEGO DE ANILLOS</t>
  </si>
  <si>
    <t>2.15</t>
  </si>
  <si>
    <t>KIT PISTON(piston, anillos, pasador pines)</t>
  </si>
  <si>
    <t>2.16</t>
  </si>
  <si>
    <t>RODAMIENTOS MOTOR</t>
  </si>
  <si>
    <t>2.17</t>
  </si>
  <si>
    <t>RETEN CIGÜEÑAL</t>
  </si>
  <si>
    <t>2.18</t>
  </si>
  <si>
    <t>VALVULAS (JUEGO)</t>
  </si>
  <si>
    <t>SISTEMA DE TRANSFERENCIA</t>
  </si>
  <si>
    <t>3.1</t>
  </si>
  <si>
    <t>EMPAQUE TAPA  EMBRAGUE</t>
  </si>
  <si>
    <t>3.2</t>
  </si>
  <si>
    <t>GUAYA EMBREAGUE</t>
  </si>
  <si>
    <t>3.3</t>
  </si>
  <si>
    <t>GUAYA VELOCIMETRO</t>
  </si>
  <si>
    <t>3.4</t>
  </si>
  <si>
    <t xml:space="preserve">JUEGO CAUCHOS DE CAMPANA </t>
  </si>
  <si>
    <t>3.5</t>
  </si>
  <si>
    <t>KIT DE ARRASTRE</t>
  </si>
  <si>
    <t>3.6</t>
  </si>
  <si>
    <t>KIT DE EMBRAGUE</t>
  </si>
  <si>
    <t>3.7</t>
  </si>
  <si>
    <t>MANIJA DE EMBRAGUE</t>
  </si>
  <si>
    <t>3.8</t>
  </si>
  <si>
    <t>PIÑON VELOCIMETRO</t>
  </si>
  <si>
    <t>3.9</t>
  </si>
  <si>
    <t>RETEN CONTROL DE CAMBIO</t>
  </si>
  <si>
    <t>3.10</t>
  </si>
  <si>
    <t>RETEN SALIDA</t>
  </si>
  <si>
    <t>SISTEMA DE SUSPENSION</t>
  </si>
  <si>
    <t>4.1</t>
  </si>
  <si>
    <t>AMORTIGUADOR DELANTERO</t>
  </si>
  <si>
    <t>4.2</t>
  </si>
  <si>
    <t>AMORTIGUADOR TRASERO</t>
  </si>
  <si>
    <t>4.3</t>
  </si>
  <si>
    <t>BUJES TIJERA (JUEGO)</t>
  </si>
  <si>
    <t>4.4</t>
  </si>
  <si>
    <t>RETEN BARRAS (JUEGO)</t>
  </si>
  <si>
    <t>4.5</t>
  </si>
  <si>
    <t>RODAMIENTOS DELANTEROS (JUEGO)</t>
  </si>
  <si>
    <t>4.6</t>
  </si>
  <si>
    <t>RODAMIENTOS TRASEROS (JUEGO)</t>
  </si>
  <si>
    <t>4.7</t>
  </si>
  <si>
    <t>SOPORTE O PATA LATERAL</t>
  </si>
  <si>
    <t>4.8</t>
  </si>
  <si>
    <t>TIJERA</t>
  </si>
  <si>
    <t>SISTEMA DE DIRECCION</t>
  </si>
  <si>
    <t>5.1</t>
  </si>
  <si>
    <t>CUNAS DIRECCION</t>
  </si>
  <si>
    <t>5.2</t>
  </si>
  <si>
    <t>MANUBRIO DIRECCON</t>
  </si>
  <si>
    <t>SISTEMA DE FRENOS</t>
  </si>
  <si>
    <t>6.1</t>
  </si>
  <si>
    <t>BANDAS DE FRENO  DELANTERO (JUEGO)</t>
  </si>
  <si>
    <t>6.2</t>
  </si>
  <si>
    <t>BANDAS DE FRENO TRASERO (JUEGO)</t>
  </si>
  <si>
    <t>6.3</t>
  </si>
  <si>
    <t>BOMBA  DE FRENOS</t>
  </si>
  <si>
    <t>6.4</t>
  </si>
  <si>
    <t>CAUCHOS CAMPANA (JUEGO)</t>
  </si>
  <si>
    <t>6.5</t>
  </si>
  <si>
    <t>DISCO DE FRENO</t>
  </si>
  <si>
    <t>6.6</t>
  </si>
  <si>
    <t>MANGUERA FRENO</t>
  </si>
  <si>
    <t>6.7</t>
  </si>
  <si>
    <t>MANGUERA FRENO DELANTERO</t>
  </si>
  <si>
    <t>6.8</t>
  </si>
  <si>
    <t>MANIJA DE FRENO TRASERO</t>
  </si>
  <si>
    <t>6.9</t>
  </si>
  <si>
    <t>PASTILLAS DE FRENO DELANTERAS (JUEGO)</t>
  </si>
  <si>
    <t>6.10</t>
  </si>
  <si>
    <t>PASTILLAS DE FRENO TRASERAS (JUEGO)</t>
  </si>
  <si>
    <t>6.11</t>
  </si>
  <si>
    <t>SENSOR FRENO DELANTERO</t>
  </si>
  <si>
    <t>6.12</t>
  </si>
  <si>
    <t>SENSOR FRENO TRASERO</t>
  </si>
  <si>
    <t>SISTEMA ELÉCTRICO</t>
  </si>
  <si>
    <t>7.1</t>
  </si>
  <si>
    <t>AUTOMATICO MOTOR DE ARRANQUE</t>
  </si>
  <si>
    <t>7.2</t>
  </si>
  <si>
    <t>BATERIA</t>
  </si>
  <si>
    <t>7.3</t>
  </si>
  <si>
    <t>BOBINA CAPTADORA</t>
  </si>
  <si>
    <t>7.4</t>
  </si>
  <si>
    <t>BOBINA DE  IGNICION  ALTA</t>
  </si>
  <si>
    <t>7.5</t>
  </si>
  <si>
    <t>BOBINA DE CARGA</t>
  </si>
  <si>
    <t>7.6</t>
  </si>
  <si>
    <t>BOBINA LUCES</t>
  </si>
  <si>
    <t>7.7</t>
  </si>
  <si>
    <t>C D I</t>
  </si>
  <si>
    <t>7.8</t>
  </si>
  <si>
    <t>DIRECCIONAL DELANTERO</t>
  </si>
  <si>
    <t>7.9</t>
  </si>
  <si>
    <t>DIRECCIONAL TRASERO</t>
  </si>
  <si>
    <t>7.10</t>
  </si>
  <si>
    <t>ESCOBILLAS MOTOR DE ARRANQUE</t>
  </si>
  <si>
    <t>7.11</t>
  </si>
  <si>
    <t>FAROLA</t>
  </si>
  <si>
    <t>7.12</t>
  </si>
  <si>
    <t>FLASER</t>
  </si>
  <si>
    <t>7.13</t>
  </si>
  <si>
    <t>MEDIDOR DE GASOLINA</t>
  </si>
  <si>
    <t>7.14</t>
  </si>
  <si>
    <t>MOTOR DE ARRANQUE</t>
  </si>
  <si>
    <t>7.15</t>
  </si>
  <si>
    <t>PITO</t>
  </si>
  <si>
    <t>7.16</t>
  </si>
  <si>
    <t>REGULADOR DE CARGA</t>
  </si>
  <si>
    <t>7.17</t>
  </si>
  <si>
    <t>STOP</t>
  </si>
  <si>
    <t>7.18</t>
  </si>
  <si>
    <t>SWICHE   IGNICION</t>
  </si>
  <si>
    <t>7.19</t>
  </si>
  <si>
    <t>SWICHE LUCES</t>
  </si>
  <si>
    <t>ACCESORIOS</t>
  </si>
  <si>
    <t>8.1</t>
  </si>
  <si>
    <t>ANILLO EXOSTO</t>
  </si>
  <si>
    <t>8.2</t>
  </si>
  <si>
    <t>CALAPIE</t>
  </si>
  <si>
    <t>8.3</t>
  </si>
  <si>
    <t>ESPEJOS (JUEGO)</t>
  </si>
  <si>
    <t>8.4</t>
  </si>
  <si>
    <t>LLANTA DELANTERA</t>
  </si>
  <si>
    <t>8.5</t>
  </si>
  <si>
    <t>LLANTA TRASERA</t>
  </si>
  <si>
    <t>8.6</t>
  </si>
  <si>
    <t>NEUMATICO DELANTERO</t>
  </si>
  <si>
    <t>8.7</t>
  </si>
  <si>
    <t>NEUMATICO TRASERO</t>
  </si>
  <si>
    <t>8.8</t>
  </si>
  <si>
    <t xml:space="preserve">RIN DELANTERO </t>
  </si>
  <si>
    <t>8.9</t>
  </si>
  <si>
    <t>RIN TRASERO</t>
  </si>
  <si>
    <t>8.10</t>
  </si>
  <si>
    <t>SOPORTE GATO</t>
  </si>
  <si>
    <t>8.11</t>
  </si>
  <si>
    <t xml:space="preserve">SOPORTE PATA </t>
  </si>
  <si>
    <t>8.12</t>
  </si>
  <si>
    <t>TAPA DE COMBUSTIBLE</t>
  </si>
  <si>
    <t>8.13</t>
  </si>
  <si>
    <t>TAPA LATERAL  L  Y/O R</t>
  </si>
  <si>
    <t>NOMBRE DE LA EMPRESA</t>
  </si>
  <si>
    <t>NIT o CC</t>
  </si>
  <si>
    <t>NOMBRE REPRESENTANTE LEGAL</t>
  </si>
  <si>
    <t>CC</t>
  </si>
  <si>
    <t>Correo Electronico</t>
  </si>
  <si>
    <t>Celular</t>
  </si>
  <si>
    <t>ITEM</t>
  </si>
  <si>
    <t>PRESENTACION</t>
  </si>
  <si>
    <t>ACEITE MINERAL</t>
  </si>
  <si>
    <t>CUARTO</t>
  </si>
  <si>
    <t>ACEITE HIDRAULICO</t>
  </si>
  <si>
    <t>ACEITE SINTETICO</t>
  </si>
  <si>
    <t>UNIDAD</t>
  </si>
  <si>
    <t>ABRAZADERA METALICA  GRANDE</t>
  </si>
  <si>
    <t>ABRAZADERA METALICA MEDIANA</t>
  </si>
  <si>
    <t>ABRAZADERA METALICA PEQUEÑA</t>
  </si>
  <si>
    <t>ABRAZADERA PLASTICA</t>
  </si>
  <si>
    <t>BOMBILLO DIRECCIONAL</t>
  </si>
  <si>
    <t>JUEGO</t>
  </si>
  <si>
    <t>BOMBILLO FAROLA</t>
  </si>
  <si>
    <t>BOMBILLO MUELA</t>
  </si>
  <si>
    <t>BOMBILLO STOP</t>
  </si>
  <si>
    <t>FLASHER</t>
  </si>
  <si>
    <t>FUSIBLE</t>
  </si>
  <si>
    <t>FUSIBLE MINI</t>
  </si>
  <si>
    <t>GRASA RODAMIENTO ALTA TEMPERATURA</t>
  </si>
  <si>
    <t>HERRAMIENTAS ESCENCIALES</t>
  </si>
  <si>
    <t>LIBRA</t>
  </si>
  <si>
    <t>LIQUIDO FRENOS DOT 5</t>
  </si>
  <si>
    <t>PINTA</t>
  </si>
  <si>
    <t>RELAY</t>
  </si>
  <si>
    <t>SILICONA AUTOMOTRIZ ALTA TEMPERATURA</t>
  </si>
  <si>
    <t>TUBO 50 GRAMOS</t>
  </si>
  <si>
    <t>SOKET BOMBILLO FAROLA</t>
  </si>
  <si>
    <t>SOKET RELAY</t>
  </si>
  <si>
    <t>TOTALES</t>
  </si>
  <si>
    <t>MANO DE OBRA</t>
  </si>
  <si>
    <t>CALIBRAR VALVULAS</t>
  </si>
  <si>
    <t>CAMBIO BOBINA IGNICION</t>
  </si>
  <si>
    <t>CAMBIO BUJIA</t>
  </si>
  <si>
    <t>CAMBIO CDI</t>
  </si>
  <si>
    <t>CAMBIO FILTRO AIRE</t>
  </si>
  <si>
    <t>CAMBIO GUAYA ACELERADOR</t>
  </si>
  <si>
    <t>CAMBIO GUAYA CHOQUE</t>
  </si>
  <si>
    <t>CAMBIO LLAVE  DE COMBUSTIBLE</t>
  </si>
  <si>
    <t>LIMPIEZA CARBURADOR</t>
  </si>
  <si>
    <t xml:space="preserve">SINCRONIZAR MOTOR </t>
  </si>
  <si>
    <t>ANILLAR MOTOR</t>
  </si>
  <si>
    <t>ASENTAR BANCADA</t>
  </si>
  <si>
    <t>ASENTAR VALVULAS</t>
  </si>
  <si>
    <t>CAMBIO BALANCINES</t>
  </si>
  <si>
    <t>CAMBIO BOMBA DE ACEITE</t>
  </si>
  <si>
    <t>CAMBIO EMPAQUE CULATA</t>
  </si>
  <si>
    <t>CAMBIO EMPAQUE MULTIPLE</t>
  </si>
  <si>
    <t>CAMBIO OBTURADORES</t>
  </si>
  <si>
    <t>CAMBIO RETENCIGUEÑAL</t>
  </si>
  <si>
    <t>CAMBIO RODAMIENTOS MOTOR</t>
  </si>
  <si>
    <t>CEPILLAR CULATA  </t>
  </si>
  <si>
    <t>DESMONTAR Y REPARA MOTOR</t>
  </si>
  <si>
    <t>DESMONTAR Y REPARAR CABEZA MOTOR</t>
  </si>
  <si>
    <t>ENCAMISAR BLOQUE</t>
  </si>
  <si>
    <t>RECTIFICAR ASIENTOS VALVULAS</t>
  </si>
  <si>
    <t>RECTIFICAR CILINDRO</t>
  </si>
  <si>
    <t>RECTIFICAR GUIAS VALVULAS</t>
  </si>
  <si>
    <t>CAMBIO KIT DE ARRASTRE</t>
  </si>
  <si>
    <t>CAMBIO EMPAQUE TAPA EMBRAGUE</t>
  </si>
  <si>
    <t>CAMBIO GUAYA EMBRAGUE</t>
  </si>
  <si>
    <t>CAMBIO GUAYA VELOCIMETRO</t>
  </si>
  <si>
    <t>CAMBIO KIT DISCOS EMBRAGUE</t>
  </si>
  <si>
    <t>CAMBIO MANIJA EMBRAGUE</t>
  </si>
  <si>
    <t>CAMBIO PERA NEUTRO</t>
  </si>
  <si>
    <t>CAMBIO PIÑON VELOCIMETRO</t>
  </si>
  <si>
    <t>CAMBIO RETEN  SELECTOR DE CAMBIO DE CAMBIOS</t>
  </si>
  <si>
    <t>CAMBIO RETEN DE SALIDA (PIÑON SALIDA)</t>
  </si>
  <si>
    <t>3.11</t>
  </si>
  <si>
    <t>DESMONTAR Y REPARAR  CAJA DE VELOCIDADES</t>
  </si>
  <si>
    <t>3.12</t>
  </si>
  <si>
    <t>TENSIONAR Y LUBRICAR KIT ARRASTRE</t>
  </si>
  <si>
    <t>CAMBIO AMORTIGUADORES DELANTEROS</t>
  </si>
  <si>
    <t>CAMBIO AMORTIGUADORES TRASEROS</t>
  </si>
  <si>
    <t xml:space="preserve">CAMBIO CUNAS DIRECCION </t>
  </si>
  <si>
    <t>CAMBIO RETENEDOR TELESCOPICCOS (BARRAS)</t>
  </si>
  <si>
    <t>CAMBIO RODAMIENTOS DELANTEROS </t>
  </si>
  <si>
    <t>CAMBIO RODAMIENTOS TRASEROS</t>
  </si>
  <si>
    <t>CAMBIO TIJERA Y/ O BUJES  </t>
  </si>
  <si>
    <t>4.9</t>
  </si>
  <si>
    <t>ENGRASE RODAMIENTOS </t>
  </si>
  <si>
    <t>CAMBIAR CUNAS DIRECCION</t>
  </si>
  <si>
    <t xml:space="preserve">CAMBIO MANUBRIO </t>
  </si>
  <si>
    <t>CAMBIO BANDAS DE FRENO </t>
  </si>
  <si>
    <t>CAMBIO  PASTILLAS</t>
  </si>
  <si>
    <t>CAMBIO BOMBA FRENO</t>
  </si>
  <si>
    <t>CAMBIO DISCOS FRENO</t>
  </si>
  <si>
    <t>CAMBIO GUAYA FRENO</t>
  </si>
  <si>
    <t>CAMBIO LIQUIDO FRENOS</t>
  </si>
  <si>
    <t>CAMBIO MANGUERA FRENOS</t>
  </si>
  <si>
    <t>CAMBIO MANIJA  FRENO</t>
  </si>
  <si>
    <t>CAMBIO MORDAZA</t>
  </si>
  <si>
    <t>CAMBIO PEDAL DE FRENO</t>
  </si>
  <si>
    <t>CAMBIO SENSOR PEDAL FRENO</t>
  </si>
  <si>
    <t>MANTENIMIENTO DE FRENOS</t>
  </si>
  <si>
    <t>CAMBIO BOMBILLO STOP/FAROLA/DIRECCIONAL</t>
  </si>
  <si>
    <t>ARREGLO LUCES</t>
  </si>
  <si>
    <t>ARREGLO MOTOR DE ARRANQUE</t>
  </si>
  <si>
    <t>ARREGLO PLANTA DE LUCES STROBERT</t>
  </si>
  <si>
    <t>CAMBIO DIRECCIONALES</t>
  </si>
  <si>
    <t>CAMBIO FAROLA</t>
  </si>
  <si>
    <t>CAMBIO FLASER</t>
  </si>
  <si>
    <t>CAMBIO MEDIDOR GASOLINA</t>
  </si>
  <si>
    <t>CAMBIO MOTOR DE ARRANQUE</t>
  </si>
  <si>
    <t>CAMBIO PITO</t>
  </si>
  <si>
    <t>CAMBIO STOP</t>
  </si>
  <si>
    <t>CAMBIO SWICHE IGNICION</t>
  </si>
  <si>
    <t>CAMBIO SWICHE LUCES</t>
  </si>
  <si>
    <t>DESMONTAR VOLANTE Y CAMBIO BOBINAS CARGA Y/LUCES</t>
  </si>
  <si>
    <t>SISTEMA DE ESCAPE</t>
  </si>
  <si>
    <t>AJUSTE SISTEMA ESCAPE - EXHOSTO</t>
  </si>
  <si>
    <t>ARREGLO SISTEMA ESCAPE - EXHOSTO</t>
  </si>
  <si>
    <t>CAMBIO EMPAQUE EXHOSTO</t>
  </si>
  <si>
    <t>CAMBIO SILENCIADOR</t>
  </si>
  <si>
    <t>CAMBIO SOPORTES SISTEMA ESCAPE</t>
  </si>
  <si>
    <t>CAMBIO TUBO ESCAPE</t>
  </si>
  <si>
    <t>DESCARBONAR</t>
  </si>
  <si>
    <t>SOLDAR EXOSTO</t>
  </si>
  <si>
    <t>LATONERIA Y PINTURA</t>
  </si>
  <si>
    <t>9.1</t>
  </si>
  <si>
    <t>ALINEACION CHASIS</t>
  </si>
  <si>
    <t>9.2</t>
  </si>
  <si>
    <t>ARREGLAR TANQUE COMBUSTIBLE</t>
  </si>
  <si>
    <t>9.3</t>
  </si>
  <si>
    <t>CROMAR RIN</t>
  </si>
  <si>
    <t>9.4</t>
  </si>
  <si>
    <t>LAVAR TANQUE DE COMBUSTIBLE</t>
  </si>
  <si>
    <t>9.5</t>
  </si>
  <si>
    <t>PINTURA CARENAJE</t>
  </si>
  <si>
    <t>9.6</t>
  </si>
  <si>
    <t>PINTURA CHASIS</t>
  </si>
  <si>
    <t>9.7</t>
  </si>
  <si>
    <t>PINTURA GENERAL</t>
  </si>
  <si>
    <t>9.8</t>
  </si>
  <si>
    <t>PINTURA RIN</t>
  </si>
  <si>
    <t>9.9</t>
  </si>
  <si>
    <t>PINTURA TANQUE COMBUSTIBLE</t>
  </si>
  <si>
    <t>9.10</t>
  </si>
  <si>
    <t>POLICHADO</t>
  </si>
  <si>
    <t>9.11</t>
  </si>
  <si>
    <t>SOLDAR BASE</t>
  </si>
  <si>
    <t>OTROS SERVICIOS</t>
  </si>
  <si>
    <t>10.1</t>
  </si>
  <si>
    <t xml:space="preserve">ACOBALAR RIN </t>
  </si>
  <si>
    <t>10.2</t>
  </si>
  <si>
    <t>CAMBIO SOPORTE O PATA LATERAL</t>
  </si>
  <si>
    <t>10.3</t>
  </si>
  <si>
    <t>DESPINCHAR LLANTA</t>
  </si>
  <si>
    <t>10.4</t>
  </si>
  <si>
    <t>ENRADIAR RIN</t>
  </si>
  <si>
    <t>10.5</t>
  </si>
  <si>
    <t>FORRAR SILLIN</t>
  </si>
  <si>
    <t>10.6</t>
  </si>
  <si>
    <t>HACER LLAVE</t>
  </si>
  <si>
    <t>TOTAL PROMEDIO - PORTAFOLIO DE SERVICIOS Y REPUESTOS</t>
  </si>
  <si>
    <t xml:space="preserve">MANTENIMIENTO PARQUE AUTOMOTOR 
</t>
  </si>
  <si>
    <t>Lote No. 1</t>
  </si>
  <si>
    <t>REPUESTOS</t>
  </si>
  <si>
    <t>DESCRIPCIÓN</t>
  </si>
  <si>
    <t>TOTAL PORTAFOLIO  PROMEDIO - REPUESTOS</t>
  </si>
  <si>
    <t>REPUESTOS COMUNES</t>
  </si>
  <si>
    <t>TOTAL PORTAFOLIO PROMEDIO - REPUESTOS COMUNES</t>
  </si>
  <si>
    <t>TOTAL PORTAFOLIO PROMEDIO - MANO DE OBRA</t>
  </si>
  <si>
    <t>VALORES TOTALES</t>
  </si>
  <si>
    <t>CILINDRAJE
HASTA 249cc</t>
  </si>
  <si>
    <t xml:space="preserve">CILINDRAJE IGUAL O SUPERIOR A 250cc </t>
  </si>
  <si>
    <t>CILINDRAJE HASTA 249 CC</t>
  </si>
  <si>
    <t>CILINDRAJE IGUAL O SUPERIOR A 250 CC</t>
  </si>
  <si>
    <t>AKT AK125BR</t>
  </si>
  <si>
    <t>BAJAJ DISCOVER 125 SPORT</t>
  </si>
  <si>
    <t xml:space="preserve">BAJAJ PULSAR 200 NS </t>
  </si>
  <si>
    <t>BAJAJ PULSAR 200 SS</t>
  </si>
  <si>
    <t>HERO ECO DELUXE</t>
  </si>
  <si>
    <t>HONDA CB1 PRO</t>
  </si>
  <si>
    <t>HONDA CBF 150</t>
  </si>
  <si>
    <t>HONDA XR 125 BRIO</t>
  </si>
  <si>
    <t>HONDA XR  150 L</t>
  </si>
  <si>
    <t>HONDA XR 200 TORNADO</t>
  </si>
  <si>
    <t xml:space="preserve">SUZUKI DR 200 </t>
  </si>
  <si>
    <t>SUZUKI VIVA R 115</t>
  </si>
  <si>
    <t>YAMAHA XTZ125</t>
  </si>
  <si>
    <t>YAMAHA YBR125 SS</t>
  </si>
  <si>
    <t>Nota: La cotizacion de los repuestos descritos previamente debe realizarse por unidad.</t>
  </si>
  <si>
    <t xml:space="preserve">
PRECIO TECHO</t>
  </si>
  <si>
    <t>COTIZACION 1</t>
  </si>
  <si>
    <t>PRECIO TECHO</t>
  </si>
  <si>
    <t>PECIOS TECHOS</t>
  </si>
  <si>
    <t>COTIZACION 3</t>
  </si>
  <si>
    <t>COTIZACION 4</t>
  </si>
  <si>
    <t>COTIZACION 5</t>
  </si>
  <si>
    <t>COTIZACION 1
AUTOCAMPERO</t>
  </si>
  <si>
    <t>COTIZACION 2
DEL VALLE S.A.S</t>
  </si>
  <si>
    <t xml:space="preserve">COTIZACION 3
AUTO REPUESTOS MONO   </t>
  </si>
  <si>
    <t xml:space="preserve">COTIZACION 4
SUPERITAJE SAS </t>
  </si>
  <si>
    <t>COTIZACION 5
VIDAL ROJAS Y CIA SAS</t>
  </si>
  <si>
    <t>COTIZACION 2</t>
  </si>
  <si>
    <t xml:space="preserve">REPUESTOS COMUNES MOTOCICLETAS MULTIMARCA
</t>
  </si>
  <si>
    <t>PRECIOS TECHO
LOTE 2</t>
  </si>
  <si>
    <t>Mantenimiento preventivo y correctivo integral a todo costo (incluidos repuestos, mano de obra y accesorios originales u homologados) de las motocicletas que se encuentran al servicio de la Fiscalía General de la Nación en las Seccionales Cali, Cauca, Nariño y Valle del Cauca.a</t>
  </si>
  <si>
    <t>TOTAL PRECIO TECHO PORTAFOLIO MANTENIMIENTO VEHICULOS MULTIMARCA</t>
  </si>
  <si>
    <t>PRECIOTECHO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</si>
</sst>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8"/>
      <color theme="6" tint="0.39997558519241921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10"/>
      <name val="Calibri"/>
      <family val="2"/>
      <scheme val="minor"/>
    </font>
    <font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  <charset val="1"/>
    </font>
    <font>
      <sz val="11"/>
      <name val="Arial"/>
      <family val="2"/>
    </font>
    <font>
      <b/>
      <sz val="12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6" tint="0.59999389629810485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8"/>
      <color theme="2" tint="-0.249977111117893"/>
      <name val="Calibri"/>
      <family val="2"/>
      <scheme val="minor"/>
    </font>
    <font>
      <b/>
      <u/>
      <sz val="18"/>
      <name val="Calibri"/>
      <family val="2"/>
      <scheme val="minor"/>
    </font>
    <font>
      <b/>
      <sz val="9"/>
      <color theme="3" tint="-0.249977111117893"/>
      <name val="Arial"/>
      <family val="2"/>
    </font>
    <font>
      <b/>
      <sz val="16"/>
      <name val="Arial"/>
      <family val="2"/>
    </font>
    <font>
      <b/>
      <sz val="20"/>
      <name val="Arial"/>
      <family val="2"/>
    </font>
    <font>
      <b/>
      <sz val="14"/>
      <name val="Calibri"/>
      <family val="2"/>
      <scheme val="minor"/>
    </font>
    <font>
      <b/>
      <sz val="14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rgb="FFFFFF99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25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71">
    <xf numFmtId="0" fontId="0" fillId="0" borderId="0" xfId="0"/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11" fillId="6" borderId="13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2" fillId="7" borderId="11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164" fontId="13" fillId="7" borderId="7" xfId="1" applyNumberFormat="1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11" xfId="2" applyFont="1" applyBorder="1" applyAlignment="1">
      <alignment horizontal="left" vertical="center"/>
    </xf>
    <xf numFmtId="164" fontId="16" fillId="0" borderId="14" xfId="1" applyNumberFormat="1" applyFont="1" applyBorder="1" applyAlignment="1" applyProtection="1">
      <alignment horizontal="center" vertical="center"/>
      <protection locked="0"/>
    </xf>
    <xf numFmtId="164" fontId="16" fillId="0" borderId="14" xfId="1" applyNumberFormat="1" applyFont="1" applyBorder="1" applyAlignment="1">
      <alignment horizontal="center" vertical="center"/>
    </xf>
    <xf numFmtId="164" fontId="17" fillId="8" borderId="14" xfId="1" applyNumberFormat="1" applyFont="1" applyFill="1" applyBorder="1" applyAlignment="1">
      <alignment horizontal="center" vertical="center"/>
    </xf>
    <xf numFmtId="0" fontId="15" fillId="0" borderId="11" xfId="2" applyFont="1" applyBorder="1" applyAlignment="1">
      <alignment vertical="center"/>
    </xf>
    <xf numFmtId="0" fontId="15" fillId="0" borderId="3" xfId="2" applyFont="1" applyBorder="1" applyAlignment="1">
      <alignment vertical="center"/>
    </xf>
    <xf numFmtId="164" fontId="16" fillId="0" borderId="15" xfId="1" applyNumberFormat="1" applyFont="1" applyBorder="1" applyAlignment="1" applyProtection="1">
      <alignment horizontal="center" vertical="center"/>
      <protection locked="0"/>
    </xf>
    <xf numFmtId="0" fontId="15" fillId="0" borderId="3" xfId="2" applyFont="1" applyBorder="1" applyAlignment="1">
      <alignment horizontal="left" vertical="center"/>
    </xf>
    <xf numFmtId="0" fontId="15" fillId="0" borderId="10" xfId="2" applyFont="1" applyBorder="1" applyAlignment="1">
      <alignment vertical="center"/>
    </xf>
    <xf numFmtId="0" fontId="18" fillId="2" borderId="0" xfId="0" applyFont="1" applyFill="1" applyAlignment="1">
      <alignment vertical="center"/>
    </xf>
    <xf numFmtId="0" fontId="15" fillId="2" borderId="10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vertical="center"/>
    </xf>
    <xf numFmtId="0" fontId="20" fillId="2" borderId="0" xfId="0" applyFont="1" applyFill="1" applyAlignment="1">
      <alignment horizontal="center" vertical="center"/>
    </xf>
    <xf numFmtId="3" fontId="6" fillId="2" borderId="0" xfId="0" applyNumberFormat="1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0" fontId="18" fillId="2" borderId="0" xfId="0" applyFont="1" applyFill="1"/>
    <xf numFmtId="0" fontId="24" fillId="5" borderId="10" xfId="0" applyFont="1" applyFill="1" applyBorder="1" applyAlignment="1">
      <alignment horizontal="center" vertical="center"/>
    </xf>
    <xf numFmtId="3" fontId="24" fillId="10" borderId="10" xfId="3" applyNumberFormat="1" applyFont="1" applyFill="1" applyBorder="1" applyAlignment="1">
      <alignment horizontal="center" vertical="center" wrapText="1"/>
    </xf>
    <xf numFmtId="3" fontId="24" fillId="11" borderId="10" xfId="3" applyNumberFormat="1" applyFont="1" applyFill="1" applyBorder="1" applyAlignment="1">
      <alignment horizontal="center" vertical="center" wrapText="1"/>
    </xf>
    <xf numFmtId="0" fontId="24" fillId="12" borderId="10" xfId="0" applyFont="1" applyFill="1" applyBorder="1" applyAlignment="1">
      <alignment horizontal="center" vertical="center"/>
    </xf>
    <xf numFmtId="0" fontId="18" fillId="0" borderId="10" xfId="3" applyFont="1" applyBorder="1" applyAlignment="1">
      <alignment horizontal="left" vertical="center"/>
    </xf>
    <xf numFmtId="49" fontId="18" fillId="0" borderId="10" xfId="3" applyNumberFormat="1" applyFont="1" applyBorder="1" applyAlignment="1">
      <alignment horizontal="center" vertical="center"/>
    </xf>
    <xf numFmtId="164" fontId="26" fillId="0" borderId="10" xfId="1" applyNumberFormat="1" applyFont="1" applyBorder="1" applyAlignment="1" applyProtection="1">
      <alignment horizontal="center" vertical="center"/>
      <protection locked="0"/>
    </xf>
    <xf numFmtId="164" fontId="26" fillId="0" borderId="10" xfId="1" applyNumberFormat="1" applyFont="1" applyBorder="1" applyAlignment="1">
      <alignment horizontal="center" vertical="center"/>
    </xf>
    <xf numFmtId="164" fontId="5" fillId="12" borderId="10" xfId="1" applyNumberFormat="1" applyFont="1" applyFill="1" applyBorder="1" applyAlignment="1">
      <alignment horizontal="center" vertical="center"/>
    </xf>
    <xf numFmtId="3" fontId="18" fillId="13" borderId="10" xfId="3" applyNumberFormat="1" applyFont="1" applyFill="1" applyBorder="1" applyAlignment="1">
      <alignment horizontal="left" vertical="center" wrapText="1"/>
    </xf>
    <xf numFmtId="0" fontId="18" fillId="0" borderId="10" xfId="3" applyFont="1" applyBorder="1" applyAlignment="1">
      <alignment horizontal="center" vertical="center"/>
    </xf>
    <xf numFmtId="0" fontId="6" fillId="2" borderId="10" xfId="0" applyFont="1" applyFill="1" applyBorder="1" applyAlignment="1">
      <alignment vertical="center"/>
    </xf>
    <xf numFmtId="0" fontId="18" fillId="2" borderId="10" xfId="3" applyFont="1" applyFill="1" applyBorder="1" applyAlignment="1">
      <alignment horizontal="left" vertical="center"/>
    </xf>
    <xf numFmtId="0" fontId="18" fillId="13" borderId="10" xfId="3" applyFont="1" applyFill="1" applyBorder="1" applyAlignment="1">
      <alignment horizontal="center" vertical="center" wrapText="1"/>
    </xf>
    <xf numFmtId="3" fontId="18" fillId="0" borderId="10" xfId="3" applyNumberFormat="1" applyFont="1" applyBorder="1" applyAlignment="1">
      <alignment horizontal="center" vertical="center"/>
    </xf>
    <xf numFmtId="0" fontId="18" fillId="2" borderId="11" xfId="2" applyFont="1" applyFill="1" applyBorder="1" applyAlignment="1">
      <alignment vertical="center"/>
    </xf>
    <xf numFmtId="0" fontId="24" fillId="2" borderId="0" xfId="0" applyFont="1" applyFill="1" applyAlignment="1">
      <alignment horizontal="center" vertical="center"/>
    </xf>
    <xf numFmtId="0" fontId="18" fillId="2" borderId="0" xfId="3" applyFont="1" applyFill="1" applyAlignment="1">
      <alignment horizontal="left" vertical="center"/>
    </xf>
    <xf numFmtId="49" fontId="18" fillId="5" borderId="10" xfId="0" applyNumberFormat="1" applyFont="1" applyFill="1" applyBorder="1" applyAlignment="1">
      <alignment horizontal="center" vertical="center"/>
    </xf>
    <xf numFmtId="3" fontId="18" fillId="5" borderId="10" xfId="0" applyNumberFormat="1" applyFont="1" applyFill="1" applyBorder="1" applyAlignment="1">
      <alignment horizontal="center" vertical="center"/>
    </xf>
    <xf numFmtId="164" fontId="18" fillId="5" borderId="10" xfId="0" applyNumberFormat="1" applyFont="1" applyFill="1" applyBorder="1" applyAlignment="1">
      <alignment horizontal="center"/>
    </xf>
    <xf numFmtId="49" fontId="18" fillId="2" borderId="0" xfId="0" applyNumberFormat="1" applyFont="1" applyFill="1"/>
    <xf numFmtId="3" fontId="18" fillId="2" borderId="0" xfId="0" applyNumberFormat="1" applyFont="1" applyFill="1" applyAlignment="1">
      <alignment horizontal="center" vertical="center"/>
    </xf>
    <xf numFmtId="0" fontId="29" fillId="2" borderId="0" xfId="0" applyFont="1" applyFill="1" applyAlignment="1">
      <alignment vertical="center"/>
    </xf>
    <xf numFmtId="0" fontId="28" fillId="2" borderId="0" xfId="0" applyFont="1" applyFill="1" applyAlignment="1">
      <alignment vertical="center"/>
    </xf>
    <xf numFmtId="0" fontId="24" fillId="7" borderId="10" xfId="0" applyFont="1" applyFill="1" applyBorder="1" applyAlignment="1">
      <alignment horizontal="left" vertical="center" wrapText="1"/>
    </xf>
    <xf numFmtId="0" fontId="24" fillId="7" borderId="10" xfId="0" applyFont="1" applyFill="1" applyBorder="1" applyAlignment="1">
      <alignment horizontal="center" vertical="center" wrapText="1"/>
    </xf>
    <xf numFmtId="164" fontId="31" fillId="7" borderId="7" xfId="1" applyNumberFormat="1" applyFont="1" applyFill="1" applyBorder="1" applyAlignment="1">
      <alignment horizontal="left" vertical="center"/>
    </xf>
    <xf numFmtId="164" fontId="31" fillId="7" borderId="12" xfId="1" applyNumberFormat="1" applyFont="1" applyFill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 wrapText="1"/>
    </xf>
    <xf numFmtId="0" fontId="18" fillId="0" borderId="10" xfId="0" applyFont="1" applyBorder="1" applyAlignment="1">
      <alignment horizontal="left" vertical="center"/>
    </xf>
    <xf numFmtId="164" fontId="3" fillId="0" borderId="14" xfId="1" applyNumberFormat="1" applyFont="1" applyBorder="1" applyAlignment="1" applyProtection="1">
      <alignment horizontal="center" vertical="center"/>
      <protection locked="0"/>
    </xf>
    <xf numFmtId="164" fontId="3" fillId="0" borderId="14" xfId="1" applyNumberFormat="1" applyFont="1" applyBorder="1" applyAlignment="1">
      <alignment horizontal="center" vertical="center"/>
    </xf>
    <xf numFmtId="164" fontId="4" fillId="8" borderId="14" xfId="1" applyNumberFormat="1" applyFont="1" applyFill="1" applyBorder="1" applyAlignment="1">
      <alignment horizontal="center" vertical="center"/>
    </xf>
    <xf numFmtId="164" fontId="28" fillId="0" borderId="10" xfId="1" applyNumberFormat="1" applyFont="1" applyBorder="1" applyAlignment="1" applyProtection="1">
      <alignment horizontal="center" vertical="center"/>
      <protection locked="0"/>
    </xf>
    <xf numFmtId="164" fontId="28" fillId="0" borderId="10" xfId="1" applyNumberFormat="1" applyFont="1" applyBorder="1" applyAlignment="1">
      <alignment horizontal="center" vertical="center"/>
    </xf>
    <xf numFmtId="164" fontId="32" fillId="5" borderId="10" xfId="1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/>
    </xf>
    <xf numFmtId="164" fontId="31" fillId="7" borderId="7" xfId="1" applyNumberFormat="1" applyFont="1" applyFill="1" applyBorder="1" applyAlignment="1" applyProtection="1">
      <alignment horizontal="left" vertical="center"/>
      <protection locked="0"/>
    </xf>
    <xf numFmtId="0" fontId="18" fillId="0" borderId="10" xfId="0" applyFont="1" applyBorder="1" applyAlignment="1">
      <alignment horizontal="left" vertical="center" wrapText="1"/>
    </xf>
    <xf numFmtId="0" fontId="18" fillId="0" borderId="10" xfId="0" applyFont="1" applyBorder="1" applyAlignment="1">
      <alignment vertical="center"/>
    </xf>
    <xf numFmtId="49" fontId="18" fillId="2" borderId="0" xfId="0" applyNumberFormat="1" applyFont="1" applyFill="1" applyAlignment="1">
      <alignment horizontal="left" vertical="center"/>
    </xf>
    <xf numFmtId="0" fontId="5" fillId="9" borderId="0" xfId="0" applyFont="1" applyFill="1" applyAlignment="1">
      <alignment horizontal="right" vertical="center"/>
    </xf>
    <xf numFmtId="0" fontId="32" fillId="2" borderId="0" xfId="0" applyFont="1" applyFill="1" applyAlignment="1">
      <alignment vertical="center"/>
    </xf>
    <xf numFmtId="0" fontId="34" fillId="18" borderId="0" xfId="4" applyFont="1" applyFill="1" applyAlignment="1">
      <alignment vertical="center"/>
    </xf>
    <xf numFmtId="0" fontId="34" fillId="18" borderId="0" xfId="4" applyFont="1" applyFill="1" applyAlignment="1" applyProtection="1">
      <alignment horizontal="center" vertical="center"/>
      <protection locked="0"/>
    </xf>
    <xf numFmtId="0" fontId="35" fillId="18" borderId="0" xfId="4" applyFont="1" applyFill="1" applyAlignment="1">
      <alignment vertical="center"/>
    </xf>
    <xf numFmtId="41" fontId="18" fillId="18" borderId="0" xfId="5" applyFont="1" applyFill="1" applyBorder="1" applyAlignment="1">
      <alignment vertical="center"/>
    </xf>
    <xf numFmtId="0" fontId="35" fillId="18" borderId="0" xfId="4" applyFont="1" applyFill="1" applyAlignment="1" applyProtection="1">
      <alignment horizontal="center" vertical="center"/>
      <protection locked="0"/>
    </xf>
    <xf numFmtId="165" fontId="35" fillId="18" borderId="0" xfId="6" applyNumberFormat="1" applyFont="1" applyFill="1" applyBorder="1" applyAlignment="1" applyProtection="1">
      <alignment horizontal="center" vertical="center" wrapText="1"/>
      <protection locked="0"/>
    </xf>
    <xf numFmtId="41" fontId="24" fillId="18" borderId="0" xfId="5" applyFont="1" applyFill="1" applyBorder="1" applyAlignment="1" applyProtection="1">
      <alignment horizontal="center" vertical="center" wrapText="1"/>
      <protection locked="0"/>
    </xf>
    <xf numFmtId="49" fontId="35" fillId="20" borderId="10" xfId="4" applyNumberFormat="1" applyFont="1" applyFill="1" applyBorder="1" applyAlignment="1" applyProtection="1">
      <alignment horizontal="center" vertical="center"/>
      <protection locked="0"/>
    </xf>
    <xf numFmtId="41" fontId="35" fillId="20" borderId="10" xfId="5" applyFont="1" applyFill="1" applyBorder="1" applyAlignment="1">
      <alignment horizontal="center" vertical="center"/>
    </xf>
    <xf numFmtId="41" fontId="34" fillId="18" borderId="0" xfId="5" applyFont="1" applyFill="1" applyBorder="1" applyAlignment="1">
      <alignment vertical="center"/>
    </xf>
    <xf numFmtId="0" fontId="35" fillId="20" borderId="10" xfId="4" applyFont="1" applyFill="1" applyBorder="1" applyAlignment="1" applyProtection="1">
      <alignment horizontal="center" vertical="center"/>
      <protection locked="0"/>
    </xf>
    <xf numFmtId="0" fontId="35" fillId="5" borderId="11" xfId="0" applyFont="1" applyFill="1" applyBorder="1" applyAlignment="1">
      <alignment horizontal="left" vertical="center" wrapText="1"/>
    </xf>
    <xf numFmtId="164" fontId="35" fillId="2" borderId="11" xfId="1" applyNumberFormat="1" applyFont="1" applyFill="1" applyBorder="1" applyAlignment="1">
      <alignment horizontal="left" vertical="center" wrapText="1"/>
    </xf>
    <xf numFmtId="164" fontId="4" fillId="21" borderId="10" xfId="1" applyNumberFormat="1" applyFont="1" applyFill="1" applyBorder="1" applyAlignment="1">
      <alignment vertical="center"/>
    </xf>
    <xf numFmtId="164" fontId="2" fillId="22" borderId="10" xfId="1" applyNumberFormat="1" applyFont="1" applyFill="1" applyBorder="1" applyAlignment="1">
      <alignment horizontal="center" vertical="center"/>
    </xf>
    <xf numFmtId="164" fontId="2" fillId="15" borderId="10" xfId="1" applyNumberFormat="1" applyFont="1" applyFill="1" applyBorder="1" applyAlignment="1">
      <alignment horizontal="center" vertical="center"/>
    </xf>
    <xf numFmtId="49" fontId="35" fillId="3" borderId="10" xfId="6" applyNumberFormat="1" applyFont="1" applyFill="1" applyBorder="1" applyAlignment="1">
      <alignment horizontal="left" vertical="center"/>
    </xf>
    <xf numFmtId="49" fontId="11" fillId="3" borderId="10" xfId="6" applyNumberFormat="1" applyFont="1" applyFill="1" applyBorder="1" applyAlignment="1">
      <alignment horizontal="left" vertical="center"/>
    </xf>
    <xf numFmtId="41" fontId="27" fillId="21" borderId="10" xfId="5" applyFont="1" applyFill="1" applyBorder="1" applyAlignment="1">
      <alignment vertical="center"/>
    </xf>
    <xf numFmtId="0" fontId="34" fillId="2" borderId="0" xfId="4" applyFont="1" applyFill="1" applyAlignment="1" applyProtection="1">
      <alignment horizontal="center" vertical="center"/>
      <protection locked="0"/>
    </xf>
    <xf numFmtId="0" fontId="34" fillId="2" borderId="0" xfId="4" applyFont="1" applyFill="1" applyAlignment="1">
      <alignment vertical="center"/>
    </xf>
    <xf numFmtId="0" fontId="35" fillId="2" borderId="0" xfId="4" applyFont="1" applyFill="1" applyAlignment="1">
      <alignment vertical="center"/>
    </xf>
    <xf numFmtId="41" fontId="18" fillId="2" borderId="0" xfId="5" applyFont="1" applyFill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9" borderId="10" xfId="0" applyFont="1" applyFill="1" applyBorder="1" applyAlignment="1">
      <alignment vertical="center"/>
    </xf>
    <xf numFmtId="164" fontId="16" fillId="9" borderId="10" xfId="1" applyNumberFormat="1" applyFont="1" applyFill="1" applyBorder="1" applyAlignment="1" applyProtection="1">
      <alignment horizontal="center" vertical="center"/>
      <protection locked="0"/>
    </xf>
    <xf numFmtId="0" fontId="38" fillId="7" borderId="11" xfId="0" applyFont="1" applyFill="1" applyBorder="1" applyAlignment="1" applyProtection="1">
      <alignment horizontal="center" vertical="center" wrapText="1"/>
      <protection locked="0"/>
    </xf>
    <xf numFmtId="164" fontId="28" fillId="9" borderId="10" xfId="0" applyNumberFormat="1" applyFont="1" applyFill="1" applyBorder="1" applyAlignment="1">
      <alignment vertical="center"/>
    </xf>
    <xf numFmtId="0" fontId="39" fillId="2" borderId="0" xfId="0" applyFont="1" applyFill="1" applyAlignment="1">
      <alignment horizontal="left" vertical="center"/>
    </xf>
    <xf numFmtId="0" fontId="11" fillId="6" borderId="13" xfId="0" applyFont="1" applyFill="1" applyBorder="1" applyAlignment="1">
      <alignment horizontal="center" vertical="top" wrapText="1"/>
    </xf>
    <xf numFmtId="3" fontId="24" fillId="10" borderId="10" xfId="3" applyNumberFormat="1" applyFont="1" applyFill="1" applyBorder="1" applyAlignment="1">
      <alignment horizontal="center" vertical="top" wrapText="1"/>
    </xf>
    <xf numFmtId="0" fontId="40" fillId="17" borderId="10" xfId="0" applyFont="1" applyFill="1" applyBorder="1" applyAlignment="1">
      <alignment horizontal="center" vertical="center" wrapText="1"/>
    </xf>
    <xf numFmtId="0" fontId="40" fillId="17" borderId="10" xfId="0" applyFont="1" applyFill="1" applyBorder="1" applyAlignment="1">
      <alignment horizontal="center" vertical="center"/>
    </xf>
    <xf numFmtId="0" fontId="19" fillId="0" borderId="0" xfId="0" applyFont="1"/>
    <xf numFmtId="0" fontId="41" fillId="0" borderId="10" xfId="0" applyFont="1" applyBorder="1" applyAlignment="1">
      <alignment horizontal="center" vertical="center" wrapText="1"/>
    </xf>
    <xf numFmtId="0" fontId="42" fillId="0" borderId="3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/>
    </xf>
    <xf numFmtId="0" fontId="42" fillId="0" borderId="9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0" fontId="12" fillId="5" borderId="11" xfId="0" applyFont="1" applyFill="1" applyBorder="1" applyAlignment="1" applyProtection="1">
      <alignment horizontal="center" vertical="center" wrapText="1"/>
      <protection locked="0"/>
    </xf>
    <xf numFmtId="0" fontId="12" fillId="5" borderId="7" xfId="0" applyFont="1" applyFill="1" applyBorder="1" applyAlignment="1" applyProtection="1">
      <alignment horizontal="center" vertical="center" wrapText="1"/>
      <protection locked="0"/>
    </xf>
    <xf numFmtId="0" fontId="12" fillId="5" borderId="12" xfId="0" applyFont="1" applyFill="1" applyBorder="1" applyAlignment="1" applyProtection="1">
      <alignment horizontal="center" vertical="center" wrapText="1"/>
      <protection locked="0"/>
    </xf>
    <xf numFmtId="0" fontId="11" fillId="5" borderId="3" xfId="0" applyFont="1" applyFill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2" fillId="5" borderId="10" xfId="0" applyFont="1" applyFill="1" applyBorder="1" applyAlignment="1" applyProtection="1">
      <alignment horizontal="center" vertical="center" wrapText="1"/>
      <protection locked="0"/>
    </xf>
    <xf numFmtId="0" fontId="8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27" fillId="9" borderId="0" xfId="0" applyFont="1" applyFill="1" applyAlignment="1">
      <alignment horizontal="right" vertical="center"/>
    </xf>
    <xf numFmtId="0" fontId="28" fillId="2" borderId="1" xfId="0" applyFont="1" applyFill="1" applyBorder="1" applyAlignment="1" applyProtection="1">
      <alignment horizontal="center" vertical="center"/>
      <protection locked="0"/>
    </xf>
    <xf numFmtId="0" fontId="43" fillId="0" borderId="3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5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43" fillId="0" borderId="9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43" fillId="0" borderId="6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28" fillId="2" borderId="7" xfId="0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33" fillId="2" borderId="7" xfId="0" applyFont="1" applyFill="1" applyBorder="1" applyAlignment="1" applyProtection="1">
      <alignment horizontal="center" vertical="center"/>
      <protection locked="0"/>
    </xf>
    <xf numFmtId="0" fontId="30" fillId="14" borderId="11" xfId="0" applyFont="1" applyFill="1" applyBorder="1" applyAlignment="1">
      <alignment horizontal="center" vertical="center"/>
    </xf>
    <xf numFmtId="0" fontId="30" fillId="14" borderId="12" xfId="0" applyFont="1" applyFill="1" applyBorder="1" applyAlignment="1">
      <alignment horizontal="center" vertical="center"/>
    </xf>
    <xf numFmtId="0" fontId="22" fillId="15" borderId="11" xfId="0" applyFont="1" applyFill="1" applyBorder="1" applyAlignment="1">
      <alignment horizontal="center" vertical="center" wrapText="1"/>
    </xf>
    <xf numFmtId="0" fontId="22" fillId="15" borderId="7" xfId="0" applyFont="1" applyFill="1" applyBorder="1" applyAlignment="1">
      <alignment horizontal="center" vertical="center" wrapText="1"/>
    </xf>
    <xf numFmtId="0" fontId="22" fillId="15" borderId="12" xfId="0" applyFont="1" applyFill="1" applyBorder="1" applyAlignment="1">
      <alignment horizontal="center" vertical="center" wrapText="1"/>
    </xf>
    <xf numFmtId="0" fontId="22" fillId="16" borderId="10" xfId="0" applyFont="1" applyFill="1" applyBorder="1" applyAlignment="1">
      <alignment horizontal="center" vertical="center" wrapText="1"/>
    </xf>
    <xf numFmtId="0" fontId="40" fillId="17" borderId="11" xfId="0" applyFont="1" applyFill="1" applyBorder="1" applyAlignment="1">
      <alignment horizontal="center" vertical="center"/>
    </xf>
    <xf numFmtId="0" fontId="40" fillId="17" borderId="12" xfId="0" applyFont="1" applyFill="1" applyBorder="1" applyAlignment="1">
      <alignment horizontal="center" vertical="center"/>
    </xf>
    <xf numFmtId="0" fontId="33" fillId="2" borderId="1" xfId="0" applyFont="1" applyFill="1" applyBorder="1" applyAlignment="1" applyProtection="1">
      <alignment horizontal="center" vertical="center"/>
      <protection locked="0"/>
    </xf>
    <xf numFmtId="1" fontId="24" fillId="8" borderId="10" xfId="0" applyNumberFormat="1" applyFont="1" applyFill="1" applyBorder="1" applyAlignment="1">
      <alignment horizontal="center" vertical="center"/>
    </xf>
    <xf numFmtId="165" fontId="35" fillId="20" borderId="10" xfId="6" applyNumberFormat="1" applyFont="1" applyFill="1" applyBorder="1" applyAlignment="1" applyProtection="1">
      <alignment horizontal="center" vertical="center" wrapText="1"/>
      <protection locked="0"/>
    </xf>
    <xf numFmtId="0" fontId="23" fillId="15" borderId="11" xfId="4" applyFont="1" applyFill="1" applyBorder="1" applyAlignment="1">
      <alignment horizontal="center" vertical="center" wrapText="1"/>
    </xf>
    <xf numFmtId="0" fontId="23" fillId="15" borderId="7" xfId="4" applyFont="1" applyFill="1" applyBorder="1" applyAlignment="1">
      <alignment horizontal="center" vertical="center" wrapText="1"/>
    </xf>
    <xf numFmtId="0" fontId="23" fillId="15" borderId="12" xfId="4" applyFont="1" applyFill="1" applyBorder="1" applyAlignment="1">
      <alignment horizontal="center" vertical="center" wrapText="1"/>
    </xf>
    <xf numFmtId="0" fontId="36" fillId="19" borderId="0" xfId="4" applyFont="1" applyFill="1" applyAlignment="1" applyProtection="1">
      <alignment horizontal="center" vertical="center"/>
      <protection locked="0"/>
    </xf>
    <xf numFmtId="0" fontId="36" fillId="19" borderId="0" xfId="4" applyFont="1" applyFill="1" applyAlignment="1" applyProtection="1">
      <alignment horizontal="center" vertical="center" wrapText="1"/>
      <protection locked="0"/>
    </xf>
    <xf numFmtId="0" fontId="37" fillId="19" borderId="0" xfId="4" applyFont="1" applyFill="1" applyAlignment="1" applyProtection="1">
      <alignment horizontal="center" vertical="center" wrapText="1"/>
      <protection locked="0"/>
    </xf>
    <xf numFmtId="0" fontId="37" fillId="19" borderId="0" xfId="4" applyFont="1" applyFill="1" applyAlignment="1" applyProtection="1">
      <alignment horizontal="center" vertical="center"/>
      <protection locked="0"/>
    </xf>
  </cellXfs>
  <cellStyles count="7">
    <cellStyle name="Millares" xfId="1" builtinId="3"/>
    <cellStyle name="Millares [0] 2" xfId="5" xr:uid="{00000000-0005-0000-0000-000002000000}"/>
    <cellStyle name="Millares 4" xfId="6" xr:uid="{00000000-0005-0000-0000-000003000000}"/>
    <cellStyle name="Normal" xfId="0" builtinId="0"/>
    <cellStyle name="Normal 2" xfId="2" xr:uid="{00000000-0005-0000-0000-000005000000}"/>
    <cellStyle name="Normal 3" xfId="3" xr:uid="{00000000-0005-0000-0000-000006000000}"/>
    <cellStyle name="Normal 5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I110"/>
  <sheetViews>
    <sheetView topLeftCell="A13" zoomScale="60" zoomScaleNormal="60" workbookViewId="0">
      <selection activeCell="P34" sqref="P34"/>
    </sheetView>
  </sheetViews>
  <sheetFormatPr baseColWidth="10" defaultRowHeight="15" x14ac:dyDescent="0.25"/>
  <cols>
    <col min="1" max="1" width="2" style="1" customWidth="1"/>
    <col min="2" max="2" width="4.85546875" style="2" customWidth="1"/>
    <col min="3" max="3" width="30.42578125" style="1" customWidth="1"/>
    <col min="4" max="4" width="12.140625" style="2" customWidth="1"/>
    <col min="5" max="5" width="13.42578125" style="2" customWidth="1"/>
    <col min="6" max="6" width="12.5703125" style="2" customWidth="1"/>
    <col min="7" max="7" width="12.85546875" style="2" customWidth="1"/>
    <col min="8" max="8" width="15" style="2" customWidth="1"/>
    <col min="9" max="9" width="11.140625" style="2" customWidth="1"/>
    <col min="10" max="10" width="14" style="1" customWidth="1"/>
    <col min="11" max="11" width="13.42578125" style="1" customWidth="1"/>
    <col min="12" max="12" width="14.140625" style="1" customWidth="1"/>
    <col min="13" max="13" width="13" style="1" customWidth="1"/>
    <col min="14" max="14" width="12" style="1" customWidth="1"/>
    <col min="15" max="15" width="11.140625" style="1" customWidth="1"/>
    <col min="16" max="16" width="12.85546875" style="1" customWidth="1"/>
    <col min="17" max="17" width="12.5703125" style="1" customWidth="1"/>
    <col min="18" max="18" width="14.140625" style="1" customWidth="1"/>
    <col min="19" max="19" width="12.7109375" style="1" customWidth="1"/>
    <col min="20" max="20" width="12" style="1" customWidth="1"/>
    <col min="21" max="21" width="11.140625" style="1" customWidth="1"/>
    <col min="22" max="22" width="12.140625" style="1" customWidth="1"/>
    <col min="23" max="23" width="13.42578125" style="1" customWidth="1"/>
    <col min="24" max="24" width="12" style="1" customWidth="1"/>
    <col min="25" max="25" width="10.85546875" style="1" customWidth="1"/>
    <col min="26" max="26" width="12.7109375" style="1" customWidth="1"/>
    <col min="27" max="27" width="11.140625" style="1" customWidth="1"/>
    <col min="28" max="28" width="13.28515625" style="1" customWidth="1"/>
    <col min="29" max="29" width="12.5703125" style="1" customWidth="1"/>
    <col min="30" max="30" width="12.42578125" style="1" customWidth="1"/>
    <col min="31" max="31" width="13.42578125" style="1" customWidth="1"/>
    <col min="32" max="32" width="14.28515625" style="1" customWidth="1"/>
    <col min="33" max="33" width="11.140625" style="1" customWidth="1"/>
    <col min="34" max="34" width="14.5703125" style="2" customWidth="1"/>
    <col min="35" max="35" width="13" style="2" customWidth="1"/>
    <col min="36" max="36" width="13.85546875" style="2" customWidth="1"/>
    <col min="37" max="37" width="12.5703125" style="2" customWidth="1"/>
    <col min="38" max="38" width="12.42578125" style="2" customWidth="1"/>
    <col min="39" max="39" width="11.140625" style="2" customWidth="1"/>
    <col min="40" max="40" width="14.5703125" style="1" customWidth="1"/>
    <col min="41" max="41" width="13" style="1" customWidth="1"/>
    <col min="42" max="42" width="12.85546875" style="1" customWidth="1"/>
    <col min="43" max="43" width="11.7109375" style="1" customWidth="1"/>
    <col min="44" max="44" width="13.42578125" style="1" customWidth="1"/>
    <col min="45" max="45" width="11.140625" style="1" customWidth="1"/>
    <col min="46" max="46" width="14.5703125" style="1" customWidth="1"/>
    <col min="47" max="47" width="13.5703125" style="1" customWidth="1"/>
    <col min="48" max="48" width="14.85546875" style="1" customWidth="1"/>
    <col min="49" max="49" width="12.7109375" style="1" customWidth="1"/>
    <col min="50" max="50" width="13.28515625" style="1" customWidth="1"/>
    <col min="51" max="51" width="11.140625" style="1" customWidth="1"/>
    <col min="52" max="52" width="14.42578125" style="1" customWidth="1"/>
    <col min="53" max="53" width="12" style="1" customWidth="1"/>
    <col min="54" max="54" width="12.7109375" style="1" customWidth="1"/>
    <col min="55" max="55" width="13.140625" style="1" customWidth="1"/>
    <col min="56" max="56" width="14.42578125" style="1" customWidth="1"/>
    <col min="57" max="57" width="11.140625" style="1" customWidth="1"/>
    <col min="58" max="58" width="16" style="1" customWidth="1"/>
    <col min="59" max="59" width="12.42578125" style="1" customWidth="1"/>
    <col min="60" max="60" width="14.5703125" style="1" customWidth="1"/>
    <col min="61" max="61" width="14.85546875" style="1" customWidth="1"/>
    <col min="62" max="62" width="14.5703125" style="1" customWidth="1"/>
    <col min="63" max="63" width="11.140625" style="1" customWidth="1"/>
    <col min="64" max="64" width="13.42578125" style="2" customWidth="1"/>
    <col min="65" max="65" width="15.42578125" style="2" customWidth="1"/>
    <col min="66" max="66" width="12.7109375" style="2" customWidth="1"/>
    <col min="67" max="67" width="13.7109375" style="2" customWidth="1"/>
    <col min="68" max="68" width="13.140625" style="2" customWidth="1"/>
    <col min="69" max="69" width="11.140625" style="2" customWidth="1"/>
    <col min="70" max="70" width="15" style="1" customWidth="1"/>
    <col min="71" max="71" width="11.7109375" style="1" customWidth="1"/>
    <col min="72" max="72" width="13.28515625" style="1" customWidth="1"/>
    <col min="73" max="73" width="12.7109375" style="1" customWidth="1"/>
    <col min="74" max="74" width="12.42578125" style="1" customWidth="1"/>
    <col min="75" max="75" width="11.140625" style="1" customWidth="1"/>
    <col min="76" max="76" width="13.5703125" style="1" customWidth="1"/>
    <col min="77" max="77" width="14" style="1" customWidth="1"/>
    <col min="78" max="78" width="13.85546875" style="1" customWidth="1"/>
    <col min="79" max="79" width="13.5703125" style="1" customWidth="1"/>
    <col min="80" max="80" width="11.28515625" style="1" customWidth="1"/>
    <col min="81" max="81" width="11.140625" style="1" customWidth="1"/>
    <col min="82" max="82" width="14.5703125" style="1" customWidth="1"/>
    <col min="83" max="83" width="11.5703125" style="1" customWidth="1"/>
    <col min="84" max="84" width="11.7109375" style="1" customWidth="1"/>
    <col min="85" max="85" width="13" style="1" customWidth="1"/>
    <col min="86" max="86" width="12.5703125" style="1" customWidth="1"/>
    <col min="87" max="87" width="11.140625" style="1" customWidth="1"/>
  </cols>
  <sheetData>
    <row r="1" spans="2:87" x14ac:dyDescent="0.25">
      <c r="C1" s="3"/>
    </row>
    <row r="2" spans="2:87" ht="20.25" customHeight="1" x14ac:dyDescent="0.25">
      <c r="B2" s="108" t="s">
        <v>403</v>
      </c>
      <c r="C2" s="109"/>
      <c r="D2" s="107" t="s">
        <v>404</v>
      </c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22" t="s">
        <v>0</v>
      </c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5" t="s">
        <v>0</v>
      </c>
      <c r="BM2" s="122"/>
      <c r="BN2" s="122"/>
      <c r="BO2" s="122"/>
      <c r="BP2" s="122"/>
      <c r="BQ2" s="122"/>
      <c r="BR2" s="122"/>
      <c r="BS2" s="122"/>
      <c r="BT2" s="122"/>
      <c r="BU2" s="122"/>
      <c r="BV2" s="122"/>
      <c r="BW2" s="122"/>
      <c r="BX2" s="122"/>
      <c r="BY2" s="122"/>
      <c r="BZ2" s="122"/>
      <c r="CA2" s="122"/>
      <c r="CB2" s="122"/>
      <c r="CC2" s="122"/>
      <c r="CD2" s="122"/>
      <c r="CE2" s="122"/>
      <c r="CF2" s="122"/>
      <c r="CG2" s="122"/>
      <c r="CH2" s="122"/>
      <c r="CI2" s="122"/>
    </row>
    <row r="3" spans="2:87" ht="18" customHeight="1" x14ac:dyDescent="0.25">
      <c r="B3" s="110"/>
      <c r="C3" s="111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23" t="s">
        <v>1</v>
      </c>
      <c r="AI3" s="123"/>
      <c r="AJ3" s="123"/>
      <c r="AK3" s="123"/>
      <c r="AL3" s="123"/>
      <c r="AM3" s="123"/>
      <c r="AN3" s="123"/>
      <c r="AO3" s="123"/>
      <c r="AP3" s="123"/>
      <c r="AQ3" s="123"/>
      <c r="AR3" s="123"/>
      <c r="AS3" s="123"/>
      <c r="AT3" s="123"/>
      <c r="AU3" s="123"/>
      <c r="AV3" s="123"/>
      <c r="AW3" s="123"/>
      <c r="AX3" s="123"/>
      <c r="AY3" s="123"/>
      <c r="AZ3" s="123"/>
      <c r="BA3" s="123"/>
      <c r="BB3" s="123"/>
      <c r="BC3" s="123"/>
      <c r="BD3" s="123"/>
      <c r="BE3" s="123"/>
      <c r="BF3" s="123"/>
      <c r="BG3" s="123"/>
      <c r="BH3" s="123"/>
      <c r="BI3" s="123"/>
      <c r="BJ3" s="123"/>
      <c r="BK3" s="123"/>
      <c r="BL3" s="126" t="s">
        <v>1</v>
      </c>
      <c r="BM3" s="123"/>
      <c r="BN3" s="123"/>
      <c r="BO3" s="123"/>
      <c r="BP3" s="123"/>
      <c r="BQ3" s="123"/>
      <c r="BR3" s="123"/>
      <c r="BS3" s="123"/>
      <c r="BT3" s="123"/>
      <c r="BU3" s="123"/>
      <c r="BV3" s="123"/>
      <c r="BW3" s="123"/>
      <c r="BX3" s="123"/>
      <c r="BY3" s="123"/>
      <c r="BZ3" s="123"/>
      <c r="CA3" s="123"/>
      <c r="CB3" s="123"/>
      <c r="CC3" s="123"/>
      <c r="CD3" s="123"/>
      <c r="CE3" s="123"/>
      <c r="CF3" s="123"/>
      <c r="CG3" s="123"/>
      <c r="CH3" s="123"/>
      <c r="CI3" s="123"/>
    </row>
    <row r="4" spans="2:87" x14ac:dyDescent="0.25">
      <c r="B4" s="112"/>
      <c r="C4" s="113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24" t="s">
        <v>2</v>
      </c>
      <c r="AI4" s="124"/>
      <c r="AJ4" s="124"/>
      <c r="AK4" s="124"/>
      <c r="AL4" s="124"/>
      <c r="AM4" s="124"/>
      <c r="AN4" s="124"/>
      <c r="AO4" s="124"/>
      <c r="AP4" s="124"/>
      <c r="AQ4" s="124"/>
      <c r="AR4" s="124"/>
      <c r="AS4" s="124"/>
      <c r="AT4" s="124"/>
      <c r="AU4" s="124"/>
      <c r="AV4" s="124"/>
      <c r="AW4" s="124"/>
      <c r="AX4" s="124"/>
      <c r="AY4" s="124"/>
      <c r="AZ4" s="124"/>
      <c r="BA4" s="124"/>
      <c r="BB4" s="124"/>
      <c r="BC4" s="124"/>
      <c r="BD4" s="124"/>
      <c r="BE4" s="124"/>
      <c r="BF4" s="124"/>
      <c r="BG4" s="124"/>
      <c r="BH4" s="124"/>
      <c r="BI4" s="124"/>
      <c r="BJ4" s="124"/>
      <c r="BK4" s="124"/>
      <c r="BL4" s="124" t="s">
        <v>2</v>
      </c>
      <c r="BM4" s="124"/>
      <c r="BN4" s="124"/>
      <c r="BO4" s="124"/>
      <c r="BP4" s="124"/>
      <c r="BQ4" s="124"/>
      <c r="BR4" s="124"/>
      <c r="BS4" s="124"/>
      <c r="BT4" s="124"/>
      <c r="BU4" s="124"/>
      <c r="BV4" s="124"/>
      <c r="BW4" s="124"/>
      <c r="BX4" s="124"/>
      <c r="BY4" s="124"/>
      <c r="BZ4" s="124"/>
      <c r="CA4" s="124"/>
      <c r="CB4" s="124"/>
      <c r="CC4" s="124"/>
      <c r="CD4" s="124"/>
      <c r="CE4" s="124"/>
      <c r="CF4" s="124"/>
      <c r="CG4" s="124"/>
      <c r="CH4" s="124"/>
      <c r="CI4" s="124"/>
    </row>
    <row r="5" spans="2:87" x14ac:dyDescent="0.25">
      <c r="C5" s="3"/>
    </row>
    <row r="6" spans="2:87" ht="23.25" customHeight="1" x14ac:dyDescent="0.25">
      <c r="B6" s="117" t="s">
        <v>3</v>
      </c>
      <c r="C6" s="118"/>
      <c r="D6" s="121" t="s">
        <v>374</v>
      </c>
      <c r="E6" s="121"/>
      <c r="F6" s="121"/>
      <c r="G6" s="121"/>
      <c r="H6" s="121"/>
      <c r="I6" s="121"/>
      <c r="J6" s="121" t="s">
        <v>375</v>
      </c>
      <c r="K6" s="121"/>
      <c r="L6" s="121"/>
      <c r="M6" s="121"/>
      <c r="N6" s="121"/>
      <c r="O6" s="121"/>
      <c r="P6" s="114" t="s">
        <v>376</v>
      </c>
      <c r="Q6" s="115"/>
      <c r="R6" s="115"/>
      <c r="S6" s="115"/>
      <c r="T6" s="115"/>
      <c r="U6" s="116"/>
      <c r="V6" s="114" t="s">
        <v>377</v>
      </c>
      <c r="W6" s="115"/>
      <c r="X6" s="115"/>
      <c r="Y6" s="115"/>
      <c r="Z6" s="115"/>
      <c r="AA6" s="116"/>
      <c r="AB6" s="114" t="s">
        <v>378</v>
      </c>
      <c r="AC6" s="115"/>
      <c r="AD6" s="115"/>
      <c r="AE6" s="115"/>
      <c r="AF6" s="115"/>
      <c r="AG6" s="116"/>
      <c r="AH6" s="121" t="s">
        <v>379</v>
      </c>
      <c r="AI6" s="121"/>
      <c r="AJ6" s="121"/>
      <c r="AK6" s="121"/>
      <c r="AL6" s="121"/>
      <c r="AM6" s="121"/>
      <c r="AN6" s="121" t="s">
        <v>380</v>
      </c>
      <c r="AO6" s="121"/>
      <c r="AP6" s="121"/>
      <c r="AQ6" s="121"/>
      <c r="AR6" s="121"/>
      <c r="AS6" s="121"/>
      <c r="AT6" s="114" t="s">
        <v>381</v>
      </c>
      <c r="AU6" s="115"/>
      <c r="AV6" s="115"/>
      <c r="AW6" s="115"/>
      <c r="AX6" s="115"/>
      <c r="AY6" s="116"/>
      <c r="AZ6" s="114" t="s">
        <v>382</v>
      </c>
      <c r="BA6" s="115"/>
      <c r="BB6" s="115"/>
      <c r="BC6" s="115"/>
      <c r="BD6" s="115"/>
      <c r="BE6" s="116"/>
      <c r="BF6" s="114" t="s">
        <v>383</v>
      </c>
      <c r="BG6" s="115"/>
      <c r="BH6" s="115"/>
      <c r="BI6" s="115"/>
      <c r="BJ6" s="115"/>
      <c r="BK6" s="116"/>
      <c r="BL6" s="121" t="s">
        <v>384</v>
      </c>
      <c r="BM6" s="121"/>
      <c r="BN6" s="121"/>
      <c r="BO6" s="121"/>
      <c r="BP6" s="121"/>
      <c r="BQ6" s="121"/>
      <c r="BR6" s="121" t="s">
        <v>385</v>
      </c>
      <c r="BS6" s="121"/>
      <c r="BT6" s="121"/>
      <c r="BU6" s="121"/>
      <c r="BV6" s="121"/>
      <c r="BW6" s="121"/>
      <c r="BX6" s="114" t="s">
        <v>386</v>
      </c>
      <c r="BY6" s="115"/>
      <c r="BZ6" s="115"/>
      <c r="CA6" s="115"/>
      <c r="CB6" s="115"/>
      <c r="CC6" s="116"/>
      <c r="CD6" s="114" t="s">
        <v>387</v>
      </c>
      <c r="CE6" s="115"/>
      <c r="CF6" s="115"/>
      <c r="CG6" s="115"/>
      <c r="CH6" s="115"/>
      <c r="CI6" s="116"/>
    </row>
    <row r="7" spans="2:87" ht="48" x14ac:dyDescent="0.25">
      <c r="B7" s="119"/>
      <c r="C7" s="120"/>
      <c r="D7" s="4" t="s">
        <v>396</v>
      </c>
      <c r="E7" s="4" t="s">
        <v>397</v>
      </c>
      <c r="F7" s="4" t="s">
        <v>398</v>
      </c>
      <c r="G7" s="4" t="s">
        <v>399</v>
      </c>
      <c r="H7" s="4" t="s">
        <v>400</v>
      </c>
      <c r="I7" s="102" t="s">
        <v>389</v>
      </c>
      <c r="J7" s="4" t="s">
        <v>396</v>
      </c>
      <c r="K7" s="4" t="s">
        <v>397</v>
      </c>
      <c r="L7" s="4" t="s">
        <v>398</v>
      </c>
      <c r="M7" s="4" t="s">
        <v>399</v>
      </c>
      <c r="N7" s="4" t="s">
        <v>400</v>
      </c>
      <c r="O7" s="102" t="s">
        <v>389</v>
      </c>
      <c r="P7" s="4" t="s">
        <v>396</v>
      </c>
      <c r="Q7" s="4" t="s">
        <v>397</v>
      </c>
      <c r="R7" s="4" t="s">
        <v>398</v>
      </c>
      <c r="S7" s="4" t="s">
        <v>399</v>
      </c>
      <c r="T7" s="4" t="s">
        <v>400</v>
      </c>
      <c r="U7" s="102" t="s">
        <v>389</v>
      </c>
      <c r="V7" s="4" t="s">
        <v>396</v>
      </c>
      <c r="W7" s="4" t="s">
        <v>397</v>
      </c>
      <c r="X7" s="4" t="s">
        <v>398</v>
      </c>
      <c r="Y7" s="4" t="s">
        <v>399</v>
      </c>
      <c r="Z7" s="4" t="s">
        <v>400</v>
      </c>
      <c r="AA7" s="102" t="s">
        <v>389</v>
      </c>
      <c r="AB7" s="4" t="s">
        <v>396</v>
      </c>
      <c r="AC7" s="4" t="s">
        <v>397</v>
      </c>
      <c r="AD7" s="4" t="s">
        <v>398</v>
      </c>
      <c r="AE7" s="4" t="s">
        <v>399</v>
      </c>
      <c r="AF7" s="4" t="s">
        <v>400</v>
      </c>
      <c r="AG7" s="102" t="s">
        <v>389</v>
      </c>
      <c r="AH7" s="4" t="s">
        <v>396</v>
      </c>
      <c r="AI7" s="4" t="s">
        <v>397</v>
      </c>
      <c r="AJ7" s="4" t="s">
        <v>398</v>
      </c>
      <c r="AK7" s="4" t="s">
        <v>399</v>
      </c>
      <c r="AL7" s="4" t="s">
        <v>400</v>
      </c>
      <c r="AM7" s="102" t="s">
        <v>389</v>
      </c>
      <c r="AN7" s="4" t="s">
        <v>396</v>
      </c>
      <c r="AO7" s="4" t="s">
        <v>397</v>
      </c>
      <c r="AP7" s="4" t="s">
        <v>398</v>
      </c>
      <c r="AQ7" s="4" t="s">
        <v>399</v>
      </c>
      <c r="AR7" s="4" t="s">
        <v>400</v>
      </c>
      <c r="AS7" s="102" t="s">
        <v>389</v>
      </c>
      <c r="AT7" s="4" t="s">
        <v>396</v>
      </c>
      <c r="AU7" s="4" t="s">
        <v>397</v>
      </c>
      <c r="AV7" s="4" t="s">
        <v>398</v>
      </c>
      <c r="AW7" s="4" t="s">
        <v>399</v>
      </c>
      <c r="AX7" s="4" t="s">
        <v>400</v>
      </c>
      <c r="AY7" s="102" t="s">
        <v>389</v>
      </c>
      <c r="AZ7" s="4" t="s">
        <v>396</v>
      </c>
      <c r="BA7" s="4" t="s">
        <v>397</v>
      </c>
      <c r="BB7" s="4" t="s">
        <v>398</v>
      </c>
      <c r="BC7" s="4" t="s">
        <v>399</v>
      </c>
      <c r="BD7" s="4" t="s">
        <v>400</v>
      </c>
      <c r="BE7" s="102" t="s">
        <v>389</v>
      </c>
      <c r="BF7" s="4" t="s">
        <v>396</v>
      </c>
      <c r="BG7" s="4" t="s">
        <v>397</v>
      </c>
      <c r="BH7" s="4" t="s">
        <v>398</v>
      </c>
      <c r="BI7" s="4" t="s">
        <v>399</v>
      </c>
      <c r="BJ7" s="4" t="s">
        <v>400</v>
      </c>
      <c r="BK7" s="102" t="s">
        <v>389</v>
      </c>
      <c r="BL7" s="4" t="s">
        <v>396</v>
      </c>
      <c r="BM7" s="4" t="s">
        <v>397</v>
      </c>
      <c r="BN7" s="4" t="s">
        <v>398</v>
      </c>
      <c r="BO7" s="4" t="s">
        <v>399</v>
      </c>
      <c r="BP7" s="4" t="s">
        <v>400</v>
      </c>
      <c r="BQ7" s="102" t="s">
        <v>389</v>
      </c>
      <c r="BR7" s="4" t="s">
        <v>396</v>
      </c>
      <c r="BS7" s="4" t="s">
        <v>397</v>
      </c>
      <c r="BT7" s="4" t="s">
        <v>398</v>
      </c>
      <c r="BU7" s="4" t="s">
        <v>399</v>
      </c>
      <c r="BV7" s="4" t="s">
        <v>400</v>
      </c>
      <c r="BW7" s="102" t="s">
        <v>389</v>
      </c>
      <c r="BX7" s="4" t="s">
        <v>396</v>
      </c>
      <c r="BY7" s="4" t="s">
        <v>397</v>
      </c>
      <c r="BZ7" s="4" t="s">
        <v>398</v>
      </c>
      <c r="CA7" s="4" t="s">
        <v>399</v>
      </c>
      <c r="CB7" s="4" t="s">
        <v>400</v>
      </c>
      <c r="CC7" s="102" t="s">
        <v>389</v>
      </c>
      <c r="CD7" s="4" t="s">
        <v>396</v>
      </c>
      <c r="CE7" s="4" t="s">
        <v>397</v>
      </c>
      <c r="CF7" s="4" t="s">
        <v>398</v>
      </c>
      <c r="CG7" s="4" t="s">
        <v>399</v>
      </c>
      <c r="CH7" s="4" t="s">
        <v>400</v>
      </c>
      <c r="CI7" s="102" t="s">
        <v>389</v>
      </c>
    </row>
    <row r="8" spans="2:87" x14ac:dyDescent="0.25">
      <c r="B8" s="5">
        <v>1</v>
      </c>
      <c r="C8" s="6" t="s">
        <v>7</v>
      </c>
      <c r="D8" s="6" t="s">
        <v>8</v>
      </c>
      <c r="E8" s="7"/>
      <c r="F8" s="7"/>
      <c r="G8" s="7"/>
      <c r="H8" s="7"/>
      <c r="I8" s="7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6" t="s">
        <v>8</v>
      </c>
      <c r="AI8" s="7"/>
      <c r="AJ8" s="7"/>
      <c r="AK8" s="7"/>
      <c r="AL8" s="7"/>
      <c r="AM8" s="7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6" t="s">
        <v>8</v>
      </c>
      <c r="BM8" s="7"/>
      <c r="BN8" s="7"/>
      <c r="BO8" s="7"/>
      <c r="BP8" s="7"/>
      <c r="BQ8" s="7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</row>
    <row r="9" spans="2:87" x14ac:dyDescent="0.25">
      <c r="B9" s="9" t="s">
        <v>9</v>
      </c>
      <c r="C9" s="10" t="s">
        <v>10</v>
      </c>
      <c r="D9" s="11">
        <v>47481</v>
      </c>
      <c r="E9" s="12">
        <v>52479</v>
      </c>
      <c r="F9" s="12">
        <v>130005.25838630859</v>
      </c>
      <c r="G9" s="12">
        <v>49980</v>
      </c>
      <c r="H9" s="12">
        <v>118186.59853300781</v>
      </c>
      <c r="I9" s="13">
        <f>AVERAGE(D9:E9)</f>
        <v>49980</v>
      </c>
      <c r="J9" s="11">
        <v>50872.5</v>
      </c>
      <c r="K9" s="12">
        <v>56227.5</v>
      </c>
      <c r="L9" s="12">
        <v>134527.18041713675</v>
      </c>
      <c r="M9" s="12">
        <v>53550</v>
      </c>
      <c r="N9" s="12">
        <v>122297.43674285158</v>
      </c>
      <c r="O9" s="13">
        <f>AVERAGE(J9:N9)</f>
        <v>83494.923431997668</v>
      </c>
      <c r="P9" s="11">
        <v>69525.75</v>
      </c>
      <c r="Q9" s="12">
        <v>76844.25</v>
      </c>
      <c r="R9" s="12">
        <v>135657.66092484377</v>
      </c>
      <c r="S9" s="12">
        <v>73185</v>
      </c>
      <c r="T9" s="12">
        <v>123325.14629531252</v>
      </c>
      <c r="U9" s="13">
        <f>AVERAGE(P9:T9)</f>
        <v>95707.561444031249</v>
      </c>
      <c r="V9" s="11">
        <v>72917.25</v>
      </c>
      <c r="W9" s="12">
        <v>80592.75</v>
      </c>
      <c r="X9" s="12">
        <v>137918.62194025781</v>
      </c>
      <c r="Y9" s="12">
        <v>76755</v>
      </c>
      <c r="Z9" s="12">
        <v>125380.56540023439</v>
      </c>
      <c r="AA9" s="13">
        <f>AVERAGE(V9:Z9)</f>
        <v>98712.837468098456</v>
      </c>
      <c r="AB9" s="11">
        <v>44089.5</v>
      </c>
      <c r="AC9" s="11">
        <v>48730.5</v>
      </c>
      <c r="AD9" s="11">
        <v>141310.06346337893</v>
      </c>
      <c r="AE9" s="12">
        <v>46410</v>
      </c>
      <c r="AF9" s="12">
        <v>128463.69405761721</v>
      </c>
      <c r="AG9" s="13">
        <f>AVERAGE(AB9:AF9)</f>
        <v>81800.75150419923</v>
      </c>
      <c r="AH9" s="11">
        <v>54264</v>
      </c>
      <c r="AI9" s="12">
        <v>59976</v>
      </c>
      <c r="AJ9" s="12">
        <v>148748.62520409119</v>
      </c>
      <c r="AK9" s="12">
        <v>57120</v>
      </c>
      <c r="AL9" s="12">
        <v>135226.02291281018</v>
      </c>
      <c r="AM9" s="13">
        <f>AVERAGE(AH9:AL9)</f>
        <v>91066.929623380274</v>
      </c>
      <c r="AN9" s="11">
        <v>59351.25</v>
      </c>
      <c r="AO9" s="12">
        <v>65598.75</v>
      </c>
      <c r="AP9" s="12">
        <v>145831.98549420707</v>
      </c>
      <c r="AQ9" s="12">
        <v>62475</v>
      </c>
      <c r="AR9" s="12">
        <v>132574.53226746095</v>
      </c>
      <c r="AS9" s="13">
        <f>AVERAGE(AN9:AR9)</f>
        <v>93166.3035523336</v>
      </c>
      <c r="AT9" s="11">
        <v>61047</v>
      </c>
      <c r="AU9" s="12">
        <v>67473</v>
      </c>
      <c r="AV9" s="12">
        <v>149223.42701732815</v>
      </c>
      <c r="AW9" s="12">
        <v>64260</v>
      </c>
      <c r="AX9" s="12">
        <v>135657.66092484377</v>
      </c>
      <c r="AY9" s="13">
        <f>AVERAGE(AT9:AX9)</f>
        <v>95532.217588434389</v>
      </c>
      <c r="AZ9" s="11">
        <v>66134.25</v>
      </c>
      <c r="BA9" s="12">
        <v>73095.75</v>
      </c>
      <c r="BB9" s="12">
        <v>152614.86854044924</v>
      </c>
      <c r="BC9" s="12">
        <v>69615</v>
      </c>
      <c r="BD9" s="12">
        <v>138740.7895822266</v>
      </c>
      <c r="BE9" s="13">
        <f>AVERAGE(AZ9:BD9)</f>
        <v>100040.13162453516</v>
      </c>
      <c r="BF9" s="11">
        <v>76308.75</v>
      </c>
      <c r="BG9" s="12">
        <v>84341.25</v>
      </c>
      <c r="BH9" s="12">
        <v>158267.27107898443</v>
      </c>
      <c r="BI9" s="12">
        <v>80325</v>
      </c>
      <c r="BJ9" s="12">
        <v>143879.33734453126</v>
      </c>
      <c r="BK9" s="13">
        <f>AVERAGE(BF9:BJ9)</f>
        <v>108624.32168470314</v>
      </c>
      <c r="BL9" s="11">
        <v>78004.5</v>
      </c>
      <c r="BM9" s="12">
        <v>86215.5</v>
      </c>
      <c r="BN9" s="12">
        <v>152614.86854044924</v>
      </c>
      <c r="BO9" s="12">
        <v>82110</v>
      </c>
      <c r="BP9" s="12">
        <v>138740.7895822266</v>
      </c>
      <c r="BQ9" s="13">
        <f>AVERAGE(BL9:BP9)</f>
        <v>107537.13162453516</v>
      </c>
      <c r="BR9" s="11">
        <v>49176.75</v>
      </c>
      <c r="BS9" s="12">
        <v>54353.25</v>
      </c>
      <c r="BT9" s="12">
        <v>148092.94650962111</v>
      </c>
      <c r="BU9" s="12">
        <v>51765</v>
      </c>
      <c r="BV9" s="12">
        <v>134629.95137238281</v>
      </c>
      <c r="BW9" s="13">
        <f>AVERAGE(BR9:BV9)</f>
        <v>87603.579576400778</v>
      </c>
      <c r="BX9" s="11">
        <v>64438.5</v>
      </c>
      <c r="BY9" s="11">
        <v>71221.5</v>
      </c>
      <c r="BZ9" s="11">
        <v>160528.23209439844</v>
      </c>
      <c r="CA9" s="11">
        <v>67830</v>
      </c>
      <c r="CB9" s="12">
        <v>145934.75644945313</v>
      </c>
      <c r="CC9" s="13">
        <f>AVERAGE(BX9:CB9)</f>
        <v>101990.59770877032</v>
      </c>
      <c r="CD9" s="11">
        <v>57655.5</v>
      </c>
      <c r="CE9" s="12">
        <v>63724.5</v>
      </c>
      <c r="CF9" s="12">
        <v>158267.27107898443</v>
      </c>
      <c r="CG9" s="12">
        <v>60690</v>
      </c>
      <c r="CH9" s="12">
        <v>143879.33734453126</v>
      </c>
      <c r="CI9" s="13">
        <f>AVERAGE(CD9:CH9)</f>
        <v>96843.321684703144</v>
      </c>
    </row>
    <row r="10" spans="2:87" x14ac:dyDescent="0.25">
      <c r="B10" s="9" t="s">
        <v>11</v>
      </c>
      <c r="C10" s="14" t="s">
        <v>12</v>
      </c>
      <c r="D10" s="11">
        <v>40698</v>
      </c>
      <c r="E10" s="12">
        <v>44982</v>
      </c>
      <c r="F10" s="12">
        <v>59726.077255195305</v>
      </c>
      <c r="G10" s="12">
        <v>42840</v>
      </c>
      <c r="H10" s="12">
        <v>54296.433868359367</v>
      </c>
      <c r="I10" s="13">
        <f t="shared" ref="I10:I18" si="0">AVERAGE(D10:E10)</f>
        <v>42840</v>
      </c>
      <c r="J10" s="11">
        <v>44089.5</v>
      </c>
      <c r="K10" s="12">
        <v>48730.5</v>
      </c>
      <c r="L10" s="12">
        <v>61803.50602928907</v>
      </c>
      <c r="M10" s="12">
        <v>46410</v>
      </c>
      <c r="N10" s="12">
        <v>56185.00548117188</v>
      </c>
      <c r="O10" s="13">
        <f t="shared" ref="O10:O73" si="1">AVERAGE(J10:N10)</f>
        <v>51443.702302092192</v>
      </c>
      <c r="P10" s="11">
        <v>59351.25</v>
      </c>
      <c r="Q10" s="12">
        <v>65598.75</v>
      </c>
      <c r="R10" s="12">
        <v>62322.863222812513</v>
      </c>
      <c r="S10" s="12">
        <v>62475</v>
      </c>
      <c r="T10" s="12">
        <v>56657.14838437501</v>
      </c>
      <c r="U10" s="13">
        <f t="shared" ref="U10:U18" si="2">AVERAGE(P10:T10)</f>
        <v>61281.002321437503</v>
      </c>
      <c r="V10" s="11">
        <v>61047</v>
      </c>
      <c r="W10" s="12">
        <v>67473</v>
      </c>
      <c r="X10" s="12">
        <v>63361.577609859378</v>
      </c>
      <c r="Y10" s="12">
        <v>64260</v>
      </c>
      <c r="Z10" s="12">
        <v>57601.434190781249</v>
      </c>
      <c r="AA10" s="13">
        <f t="shared" ref="AA10:AA18" si="3">AVERAGE(V10:Z10)</f>
        <v>62748.602360128119</v>
      </c>
      <c r="AB10" s="11">
        <v>37306.5</v>
      </c>
      <c r="AC10" s="11">
        <v>41233.5</v>
      </c>
      <c r="AD10" s="11">
        <v>64919.649190429685</v>
      </c>
      <c r="AE10" s="12">
        <v>39270</v>
      </c>
      <c r="AF10" s="12">
        <v>59017.862900390624</v>
      </c>
      <c r="AG10" s="13">
        <f t="shared" ref="AG10:AG18" si="4">AVERAGE(AB10:AF10)</f>
        <v>48349.502418164062</v>
      </c>
      <c r="AH10" s="11">
        <v>47481</v>
      </c>
      <c r="AI10" s="12">
        <v>52479</v>
      </c>
      <c r="AJ10" s="12">
        <v>68337.019523813899</v>
      </c>
      <c r="AK10" s="12">
        <v>49980</v>
      </c>
      <c r="AL10" s="12">
        <v>62124.563203467187</v>
      </c>
      <c r="AM10" s="13">
        <f t="shared" ref="AM10:AM18" si="5">AVERAGE(AH10:AL10)</f>
        <v>56080.316545456219</v>
      </c>
      <c r="AN10" s="11">
        <v>50872.5</v>
      </c>
      <c r="AO10" s="12">
        <v>56227.5</v>
      </c>
      <c r="AP10" s="12">
        <v>66997.077964523429</v>
      </c>
      <c r="AQ10" s="12">
        <v>53550</v>
      </c>
      <c r="AR10" s="12">
        <v>60906.434513203123</v>
      </c>
      <c r="AS10" s="13">
        <f t="shared" ref="AS10:AS18" si="6">AVERAGE(AN10:AR10)</f>
        <v>57710.702495545309</v>
      </c>
      <c r="AT10" s="11">
        <v>52568.25</v>
      </c>
      <c r="AU10" s="12">
        <v>58101.75</v>
      </c>
      <c r="AV10" s="12">
        <v>68555.149545093751</v>
      </c>
      <c r="AW10" s="12">
        <v>55335</v>
      </c>
      <c r="AX10" s="12">
        <v>62322.863222812499</v>
      </c>
      <c r="AY10" s="13">
        <f t="shared" ref="AY10:AY18" si="7">AVERAGE(AT10:AX10)</f>
        <v>59376.602553581251</v>
      </c>
      <c r="AZ10" s="11">
        <v>55959.75</v>
      </c>
      <c r="BA10" s="12">
        <v>61850.25</v>
      </c>
      <c r="BB10" s="12">
        <v>70113.221125664058</v>
      </c>
      <c r="BC10" s="12">
        <v>58905</v>
      </c>
      <c r="BD10" s="12">
        <v>63739.291932421882</v>
      </c>
      <c r="BE10" s="13">
        <f t="shared" ref="BE10:BE18" si="8">AVERAGE(AZ10:BD10)</f>
        <v>62113.502611617187</v>
      </c>
      <c r="BF10" s="11">
        <v>64438.5</v>
      </c>
      <c r="BG10" s="12">
        <v>71221.5</v>
      </c>
      <c r="BH10" s="12">
        <v>72710.007093281252</v>
      </c>
      <c r="BI10" s="12">
        <v>67830</v>
      </c>
      <c r="BJ10" s="12">
        <v>66100.006448437503</v>
      </c>
      <c r="BK10" s="13">
        <f t="shared" ref="BK10:BK18" si="9">AVERAGE(BF10:BJ10)</f>
        <v>68460.00270834376</v>
      </c>
      <c r="BL10" s="11">
        <v>67830</v>
      </c>
      <c r="BM10" s="12">
        <v>74970</v>
      </c>
      <c r="BN10" s="12">
        <v>70113.221125664058</v>
      </c>
      <c r="BO10" s="12">
        <v>71400</v>
      </c>
      <c r="BP10" s="12">
        <v>63739.291932421882</v>
      </c>
      <c r="BQ10" s="13">
        <f t="shared" ref="BQ10:BQ18" si="10">AVERAGE(BL10:BP10)</f>
        <v>69610.502611617179</v>
      </c>
      <c r="BR10" s="11">
        <v>42393.75</v>
      </c>
      <c r="BS10" s="12">
        <v>46856.25</v>
      </c>
      <c r="BT10" s="12">
        <v>68035.792351570315</v>
      </c>
      <c r="BU10" s="12">
        <v>44625</v>
      </c>
      <c r="BV10" s="12">
        <v>61850.720319609383</v>
      </c>
      <c r="BW10" s="13">
        <f t="shared" ref="BW10:BW18" si="11">AVERAGE(BR10:BV10)</f>
        <v>52752.302534235947</v>
      </c>
      <c r="BX10" s="11">
        <v>54264</v>
      </c>
      <c r="BY10" s="11">
        <v>59976</v>
      </c>
      <c r="BZ10" s="11">
        <v>73748.721480328124</v>
      </c>
      <c r="CA10" s="11">
        <v>57120</v>
      </c>
      <c r="CB10" s="12">
        <v>67044.292254843749</v>
      </c>
      <c r="CC10" s="13">
        <f t="shared" ref="CC10:CC18" si="12">AVERAGE(BX10:CB10)</f>
        <v>62430.602747034376</v>
      </c>
      <c r="CD10" s="11">
        <v>49176.75</v>
      </c>
      <c r="CE10" s="12">
        <v>54353.25</v>
      </c>
      <c r="CF10" s="12">
        <v>72710.007093281252</v>
      </c>
      <c r="CG10" s="12">
        <v>51765</v>
      </c>
      <c r="CH10" s="12">
        <v>66100.006448437503</v>
      </c>
      <c r="CI10" s="13">
        <f t="shared" ref="CI10:CI18" si="13">AVERAGE(CD10:CH10)</f>
        <v>58821.002708343753</v>
      </c>
    </row>
    <row r="11" spans="2:87" x14ac:dyDescent="0.25">
      <c r="B11" s="9" t="s">
        <v>13</v>
      </c>
      <c r="C11" s="14" t="s">
        <v>14</v>
      </c>
      <c r="D11" s="11">
        <v>457852.5</v>
      </c>
      <c r="E11" s="12">
        <v>506047.5</v>
      </c>
      <c r="F11" s="12">
        <v>842357.49638906261</v>
      </c>
      <c r="G11" s="12">
        <v>481950</v>
      </c>
      <c r="H11" s="12">
        <v>765779.54217187501</v>
      </c>
      <c r="I11" s="13">
        <f t="shared" si="0"/>
        <v>481950</v>
      </c>
      <c r="J11" s="11">
        <v>495159</v>
      </c>
      <c r="K11" s="12">
        <v>547281</v>
      </c>
      <c r="L11" s="12">
        <v>871656.88756781258</v>
      </c>
      <c r="M11" s="12">
        <v>521220</v>
      </c>
      <c r="N11" s="12">
        <v>792415.35233437514</v>
      </c>
      <c r="O11" s="13">
        <f t="shared" si="1"/>
        <v>645546.44798043754</v>
      </c>
      <c r="P11" s="11">
        <v>664734</v>
      </c>
      <c r="Q11" s="12">
        <v>734706</v>
      </c>
      <c r="R11" s="12">
        <v>878981.73536249995</v>
      </c>
      <c r="S11" s="12">
        <v>699720</v>
      </c>
      <c r="T11" s="12">
        <v>799074.30487499991</v>
      </c>
      <c r="U11" s="13">
        <f t="shared" si="2"/>
        <v>755443.2080475</v>
      </c>
      <c r="V11" s="11">
        <v>695257.5</v>
      </c>
      <c r="W11" s="12">
        <v>768442.5</v>
      </c>
      <c r="X11" s="12">
        <v>893631.43095187505</v>
      </c>
      <c r="Y11" s="12">
        <v>731850</v>
      </c>
      <c r="Z11" s="12">
        <v>812392.20995625004</v>
      </c>
      <c r="AA11" s="13">
        <f t="shared" si="3"/>
        <v>780314.72818162502</v>
      </c>
      <c r="AB11" s="11">
        <v>420546</v>
      </c>
      <c r="AC11" s="11">
        <v>464814</v>
      </c>
      <c r="AD11" s="11">
        <v>915605.97433593753</v>
      </c>
      <c r="AE11" s="12">
        <v>442680</v>
      </c>
      <c r="AF11" s="12">
        <v>832369.06757812505</v>
      </c>
      <c r="AG11" s="13">
        <f t="shared" si="4"/>
        <v>615203.00838281249</v>
      </c>
      <c r="AH11" s="11">
        <v>525682.5</v>
      </c>
      <c r="AI11" s="12">
        <v>581017.5</v>
      </c>
      <c r="AJ11" s="12">
        <v>963803.4728249812</v>
      </c>
      <c r="AK11" s="12">
        <v>553350</v>
      </c>
      <c r="AL11" s="12">
        <v>876184.9752954375</v>
      </c>
      <c r="AM11" s="13">
        <f t="shared" si="5"/>
        <v>700007.68962408381</v>
      </c>
      <c r="AN11" s="11">
        <v>573163.5</v>
      </c>
      <c r="AO11" s="12">
        <v>633496.5</v>
      </c>
      <c r="AP11" s="12">
        <v>944905.36551468761</v>
      </c>
      <c r="AQ11" s="12">
        <v>603330</v>
      </c>
      <c r="AR11" s="12">
        <v>859004.87774062506</v>
      </c>
      <c r="AS11" s="13">
        <f t="shared" si="6"/>
        <v>722780.04865106253</v>
      </c>
      <c r="AT11" s="11">
        <v>586729.5</v>
      </c>
      <c r="AU11" s="12">
        <v>648490.5</v>
      </c>
      <c r="AV11" s="12">
        <v>966879.90889875009</v>
      </c>
      <c r="AW11" s="12">
        <v>617610</v>
      </c>
      <c r="AX11" s="12">
        <v>878981.73536249995</v>
      </c>
      <c r="AY11" s="13">
        <f t="shared" si="7"/>
        <v>739738.32885225001</v>
      </c>
      <c r="AZ11" s="11">
        <v>632514.75</v>
      </c>
      <c r="BA11" s="12">
        <v>699095.25</v>
      </c>
      <c r="BB11" s="12">
        <v>988854.45228281245</v>
      </c>
      <c r="BC11" s="12">
        <v>665805</v>
      </c>
      <c r="BD11" s="12">
        <v>898958.59298437496</v>
      </c>
      <c r="BE11" s="13">
        <f t="shared" si="8"/>
        <v>777045.60905343748</v>
      </c>
      <c r="BF11" s="11">
        <v>732564</v>
      </c>
      <c r="BG11" s="12">
        <v>809676</v>
      </c>
      <c r="BH11" s="12">
        <v>1025478.6912562499</v>
      </c>
      <c r="BI11" s="12">
        <v>771120</v>
      </c>
      <c r="BJ11" s="12">
        <v>932253.35568749986</v>
      </c>
      <c r="BK11" s="13">
        <f t="shared" si="9"/>
        <v>854218.40938874986</v>
      </c>
      <c r="BL11" s="11">
        <v>756304.5</v>
      </c>
      <c r="BM11" s="12">
        <v>835915.5</v>
      </c>
      <c r="BN11" s="12">
        <v>988854.45228281245</v>
      </c>
      <c r="BO11" s="12">
        <v>796110</v>
      </c>
      <c r="BP11" s="12">
        <v>898958.59298437496</v>
      </c>
      <c r="BQ11" s="13">
        <f t="shared" si="10"/>
        <v>855228.60905343737</v>
      </c>
      <c r="BR11" s="11">
        <v>481593</v>
      </c>
      <c r="BS11" s="12">
        <v>532287</v>
      </c>
      <c r="BT11" s="12">
        <v>959555.06110406236</v>
      </c>
      <c r="BU11" s="12">
        <v>506940</v>
      </c>
      <c r="BV11" s="12">
        <v>872322.78282187483</v>
      </c>
      <c r="BW11" s="13">
        <f t="shared" si="11"/>
        <v>670539.56878518744</v>
      </c>
      <c r="BX11" s="11">
        <v>617253</v>
      </c>
      <c r="BY11" s="11">
        <v>682227</v>
      </c>
      <c r="BZ11" s="11">
        <v>1040128.3868456248</v>
      </c>
      <c r="CA11" s="11">
        <v>649740</v>
      </c>
      <c r="CB11" s="12">
        <v>945571.26076874987</v>
      </c>
      <c r="CC11" s="13">
        <f t="shared" si="12"/>
        <v>786983.929522875</v>
      </c>
      <c r="CD11" s="11">
        <v>559597.5</v>
      </c>
      <c r="CE11" s="12">
        <v>618502.5</v>
      </c>
      <c r="CF11" s="12">
        <v>1025478.6912562499</v>
      </c>
      <c r="CG11" s="12">
        <v>589050</v>
      </c>
      <c r="CH11" s="12">
        <v>932253.35568749986</v>
      </c>
      <c r="CI11" s="13">
        <f t="shared" si="13"/>
        <v>744976.40938874998</v>
      </c>
    </row>
    <row r="12" spans="2:87" x14ac:dyDescent="0.25">
      <c r="B12" s="9" t="s">
        <v>15</v>
      </c>
      <c r="C12" s="15" t="s">
        <v>16</v>
      </c>
      <c r="D12" s="11">
        <v>30523.5</v>
      </c>
      <c r="E12" s="12">
        <v>33736.5</v>
      </c>
      <c r="F12" s="12">
        <v>34802.789378027344</v>
      </c>
      <c r="G12" s="12">
        <v>32130</v>
      </c>
      <c r="H12" s="12">
        <v>31638.89943457031</v>
      </c>
      <c r="I12" s="13">
        <f t="shared" si="0"/>
        <v>32130</v>
      </c>
      <c r="J12" s="11">
        <v>32219.25</v>
      </c>
      <c r="K12" s="12">
        <v>35610.75</v>
      </c>
      <c r="L12" s="12">
        <v>36013.321182480475</v>
      </c>
      <c r="M12" s="12">
        <v>33915</v>
      </c>
      <c r="N12" s="12">
        <v>32739.382893164067</v>
      </c>
      <c r="O12" s="13">
        <f t="shared" si="1"/>
        <v>34099.540815128908</v>
      </c>
      <c r="P12" s="11">
        <v>44089.5</v>
      </c>
      <c r="Q12" s="12">
        <v>48730.5</v>
      </c>
      <c r="R12" s="12">
        <v>36315.954133593747</v>
      </c>
      <c r="S12" s="12">
        <v>46410</v>
      </c>
      <c r="T12" s="12">
        <v>33014.503757812497</v>
      </c>
      <c r="U12" s="13">
        <f t="shared" si="2"/>
        <v>41712.091578281244</v>
      </c>
      <c r="V12" s="11">
        <v>45785.25</v>
      </c>
      <c r="W12" s="12">
        <v>50604.75</v>
      </c>
      <c r="X12" s="12">
        <v>36921.220035820312</v>
      </c>
      <c r="Y12" s="12">
        <v>48195</v>
      </c>
      <c r="Z12" s="12">
        <v>33564.745487109372</v>
      </c>
      <c r="AA12" s="13">
        <f t="shared" si="3"/>
        <v>43014.193104585938</v>
      </c>
      <c r="AB12" s="11">
        <v>28827.75</v>
      </c>
      <c r="AC12" s="11">
        <v>31862.25</v>
      </c>
      <c r="AD12" s="11">
        <v>37829.118889160156</v>
      </c>
      <c r="AE12" s="12">
        <v>30345</v>
      </c>
      <c r="AF12" s="12">
        <v>34390.108081054685</v>
      </c>
      <c r="AG12" s="13">
        <f t="shared" si="4"/>
        <v>32650.845394042972</v>
      </c>
      <c r="AH12" s="11">
        <v>35610.75</v>
      </c>
      <c r="AI12" s="12">
        <v>39359.25</v>
      </c>
      <c r="AJ12" s="12">
        <v>39820.443707485545</v>
      </c>
      <c r="AK12" s="12">
        <v>37485</v>
      </c>
      <c r="AL12" s="12">
        <v>36200.403370441411</v>
      </c>
      <c r="AM12" s="13">
        <f t="shared" si="5"/>
        <v>37695.169415585391</v>
      </c>
      <c r="AN12" s="11">
        <v>37306.5</v>
      </c>
      <c r="AO12" s="12">
        <v>41233.5</v>
      </c>
      <c r="AP12" s="12">
        <v>39039.650693613286</v>
      </c>
      <c r="AQ12" s="12">
        <v>39270</v>
      </c>
      <c r="AR12" s="12">
        <v>35490.591539648434</v>
      </c>
      <c r="AS12" s="13">
        <f t="shared" si="6"/>
        <v>38468.048446652341</v>
      </c>
      <c r="AT12" s="11">
        <v>39002.25</v>
      </c>
      <c r="AU12" s="12">
        <v>43107.75</v>
      </c>
      <c r="AV12" s="12">
        <v>39947.549546953131</v>
      </c>
      <c r="AW12" s="12">
        <v>41055</v>
      </c>
      <c r="AX12" s="12">
        <v>36315.954133593754</v>
      </c>
      <c r="AY12" s="13">
        <f t="shared" si="7"/>
        <v>39885.700736109378</v>
      </c>
      <c r="AZ12" s="11">
        <v>42393.75</v>
      </c>
      <c r="BA12" s="12">
        <v>46856.25</v>
      </c>
      <c r="BB12" s="12">
        <v>40855.448400292975</v>
      </c>
      <c r="BC12" s="12">
        <v>44625</v>
      </c>
      <c r="BD12" s="12">
        <v>37141.316727539066</v>
      </c>
      <c r="BE12" s="13">
        <f t="shared" si="8"/>
        <v>42374.353025566408</v>
      </c>
      <c r="BF12" s="11">
        <v>49176.75</v>
      </c>
      <c r="BG12" s="12">
        <v>54353.25</v>
      </c>
      <c r="BH12" s="12">
        <v>42368.613155859377</v>
      </c>
      <c r="BI12" s="12">
        <v>51765</v>
      </c>
      <c r="BJ12" s="12">
        <v>38516.921050781253</v>
      </c>
      <c r="BK12" s="13">
        <f t="shared" si="9"/>
        <v>47236.106841328125</v>
      </c>
      <c r="BL12" s="11">
        <v>50872.5</v>
      </c>
      <c r="BM12" s="12">
        <v>56227.5</v>
      </c>
      <c r="BN12" s="12">
        <v>40855.448400292975</v>
      </c>
      <c r="BO12" s="12">
        <v>53550</v>
      </c>
      <c r="BP12" s="12">
        <v>37141.316727539066</v>
      </c>
      <c r="BQ12" s="13">
        <f t="shared" si="10"/>
        <v>47729.353025566408</v>
      </c>
      <c r="BR12" s="11">
        <v>32219.25</v>
      </c>
      <c r="BS12" s="12">
        <v>35610.75</v>
      </c>
      <c r="BT12" s="12">
        <v>39644.916595839837</v>
      </c>
      <c r="BU12" s="12">
        <v>33915</v>
      </c>
      <c r="BV12" s="12">
        <v>36040.833268945309</v>
      </c>
      <c r="BW12" s="13">
        <f t="shared" si="11"/>
        <v>35486.149972957028</v>
      </c>
      <c r="BX12" s="11">
        <v>40698</v>
      </c>
      <c r="BY12" s="11">
        <v>44982</v>
      </c>
      <c r="BZ12" s="11">
        <v>42973.879058085935</v>
      </c>
      <c r="CA12" s="11">
        <v>42840</v>
      </c>
      <c r="CB12" s="12">
        <v>39067.162780078121</v>
      </c>
      <c r="CC12" s="13">
        <f t="shared" si="12"/>
        <v>42112.208367632811</v>
      </c>
      <c r="CD12" s="11">
        <v>37306.5</v>
      </c>
      <c r="CE12" s="12">
        <v>41233.5</v>
      </c>
      <c r="CF12" s="12">
        <v>42368.613155859377</v>
      </c>
      <c r="CG12" s="12">
        <v>39270</v>
      </c>
      <c r="CH12" s="12">
        <v>38516.921050781253</v>
      </c>
      <c r="CI12" s="13">
        <f t="shared" si="13"/>
        <v>39739.106841328125</v>
      </c>
    </row>
    <row r="13" spans="2:87" x14ac:dyDescent="0.25">
      <c r="B13" s="9" t="s">
        <v>17</v>
      </c>
      <c r="C13" s="15" t="s">
        <v>18</v>
      </c>
      <c r="D13" s="11">
        <v>23740.5</v>
      </c>
      <c r="E13" s="12">
        <v>26239.5</v>
      </c>
      <c r="F13" s="12">
        <v>32557.448127832031</v>
      </c>
      <c r="G13" s="12">
        <v>24990</v>
      </c>
      <c r="H13" s="12">
        <v>29597.68011621094</v>
      </c>
      <c r="I13" s="13">
        <f t="shared" si="0"/>
        <v>24990</v>
      </c>
      <c r="J13" s="11">
        <v>25436.25</v>
      </c>
      <c r="K13" s="12">
        <v>28113.75</v>
      </c>
      <c r="L13" s="12">
        <v>33689.881106191402</v>
      </c>
      <c r="M13" s="12">
        <v>26775</v>
      </c>
      <c r="N13" s="12">
        <v>30627.164641992189</v>
      </c>
      <c r="O13" s="13">
        <f t="shared" si="1"/>
        <v>28928.409149636718</v>
      </c>
      <c r="P13" s="11">
        <v>33915</v>
      </c>
      <c r="Q13" s="12">
        <v>37485</v>
      </c>
      <c r="R13" s="12">
        <v>33972.989350781245</v>
      </c>
      <c r="S13" s="12">
        <v>35700</v>
      </c>
      <c r="T13" s="12">
        <v>30884.535773437496</v>
      </c>
      <c r="U13" s="13">
        <f t="shared" si="2"/>
        <v>34391.505024843747</v>
      </c>
      <c r="V13" s="11">
        <v>35610.75</v>
      </c>
      <c r="W13" s="12">
        <v>39359.25</v>
      </c>
      <c r="X13" s="12">
        <v>34539.205839960938</v>
      </c>
      <c r="Y13" s="12">
        <v>37485</v>
      </c>
      <c r="Z13" s="12">
        <v>31399.278036328124</v>
      </c>
      <c r="AA13" s="13">
        <f t="shared" si="3"/>
        <v>35678.696775257813</v>
      </c>
      <c r="AB13" s="11">
        <v>22044.75</v>
      </c>
      <c r="AC13" s="11">
        <v>24365.25</v>
      </c>
      <c r="AD13" s="11">
        <v>35388.530573730466</v>
      </c>
      <c r="AE13" s="12">
        <v>23205</v>
      </c>
      <c r="AF13" s="12">
        <v>32171.391430664062</v>
      </c>
      <c r="AG13" s="13">
        <f t="shared" si="4"/>
        <v>27434.984400878904</v>
      </c>
      <c r="AH13" s="11">
        <v>27132</v>
      </c>
      <c r="AI13" s="12">
        <v>29988</v>
      </c>
      <c r="AJ13" s="12">
        <v>37251.382823131644</v>
      </c>
      <c r="AK13" s="12">
        <v>28560</v>
      </c>
      <c r="AL13" s="12">
        <v>33864.893475574216</v>
      </c>
      <c r="AM13" s="13">
        <f t="shared" si="5"/>
        <v>31359.255259741174</v>
      </c>
      <c r="AN13" s="11">
        <v>30523.5</v>
      </c>
      <c r="AO13" s="12">
        <v>33736.5</v>
      </c>
      <c r="AP13" s="12">
        <v>36520.963552089837</v>
      </c>
      <c r="AQ13" s="12">
        <v>32130</v>
      </c>
      <c r="AR13" s="12">
        <v>33200.875956445307</v>
      </c>
      <c r="AS13" s="13">
        <f t="shared" si="6"/>
        <v>33222.367901707032</v>
      </c>
      <c r="AT13" s="11">
        <v>30523.5</v>
      </c>
      <c r="AU13" s="12">
        <v>33736.5</v>
      </c>
      <c r="AV13" s="12">
        <v>37370.288285859373</v>
      </c>
      <c r="AW13" s="12">
        <v>32130</v>
      </c>
      <c r="AX13" s="12">
        <v>33972.989350781245</v>
      </c>
      <c r="AY13" s="13">
        <f t="shared" si="7"/>
        <v>33546.655527328126</v>
      </c>
      <c r="AZ13" s="11">
        <v>32219.25</v>
      </c>
      <c r="BA13" s="12">
        <v>35610.75</v>
      </c>
      <c r="BB13" s="12">
        <v>38219.613019628909</v>
      </c>
      <c r="BC13" s="12">
        <v>33915</v>
      </c>
      <c r="BD13" s="12">
        <v>34745.102745117183</v>
      </c>
      <c r="BE13" s="13">
        <f t="shared" si="8"/>
        <v>34941.943152949221</v>
      </c>
      <c r="BF13" s="11">
        <v>37306.5</v>
      </c>
      <c r="BG13" s="12">
        <v>41233.5</v>
      </c>
      <c r="BH13" s="12">
        <v>39635.15424257813</v>
      </c>
      <c r="BI13" s="12">
        <v>39270</v>
      </c>
      <c r="BJ13" s="12">
        <v>36031.958402343749</v>
      </c>
      <c r="BK13" s="13">
        <f t="shared" si="9"/>
        <v>38695.422528984374</v>
      </c>
      <c r="BL13" s="11">
        <v>39002.25</v>
      </c>
      <c r="BM13" s="12">
        <v>43107.75</v>
      </c>
      <c r="BN13" s="12">
        <v>38219.613019628909</v>
      </c>
      <c r="BO13" s="12">
        <v>41055</v>
      </c>
      <c r="BP13" s="12">
        <v>34745.102745117183</v>
      </c>
      <c r="BQ13" s="13">
        <f t="shared" si="10"/>
        <v>39225.943152949221</v>
      </c>
      <c r="BR13" s="11">
        <v>25436.25</v>
      </c>
      <c r="BS13" s="12">
        <v>28113.75</v>
      </c>
      <c r="BT13" s="12">
        <v>37087.18004126953</v>
      </c>
      <c r="BU13" s="12">
        <v>26775</v>
      </c>
      <c r="BV13" s="12">
        <v>33715.618219335942</v>
      </c>
      <c r="BW13" s="13">
        <f t="shared" si="11"/>
        <v>30225.559652121097</v>
      </c>
      <c r="BX13" s="11">
        <v>32219.25</v>
      </c>
      <c r="BY13" s="11">
        <v>35610.75</v>
      </c>
      <c r="BZ13" s="11">
        <v>40201.370731757816</v>
      </c>
      <c r="CA13" s="11">
        <v>33915</v>
      </c>
      <c r="CB13" s="12">
        <v>36546.700665234377</v>
      </c>
      <c r="CC13" s="13">
        <f t="shared" si="12"/>
        <v>35698.61427939844</v>
      </c>
      <c r="CD13" s="11">
        <v>28827.75</v>
      </c>
      <c r="CE13" s="12">
        <v>31862.25</v>
      </c>
      <c r="CF13" s="12">
        <v>39635.15424257813</v>
      </c>
      <c r="CG13" s="12">
        <v>30345</v>
      </c>
      <c r="CH13" s="12">
        <v>36031.958402343749</v>
      </c>
      <c r="CI13" s="13">
        <f t="shared" si="13"/>
        <v>33340.422528984374</v>
      </c>
    </row>
    <row r="14" spans="2:87" x14ac:dyDescent="0.25">
      <c r="B14" s="9" t="s">
        <v>19</v>
      </c>
      <c r="C14" s="15" t="s">
        <v>20</v>
      </c>
      <c r="D14" s="11">
        <v>54264</v>
      </c>
      <c r="E14" s="12">
        <v>59976</v>
      </c>
      <c r="F14" s="12">
        <v>56133.531254882815</v>
      </c>
      <c r="G14" s="12">
        <v>57120</v>
      </c>
      <c r="H14" s="12">
        <v>51030.482958984372</v>
      </c>
      <c r="I14" s="13">
        <f t="shared" si="0"/>
        <v>57120</v>
      </c>
      <c r="J14" s="11">
        <v>59351.25</v>
      </c>
      <c r="K14" s="12">
        <v>65598.75</v>
      </c>
      <c r="L14" s="12">
        <v>58086.001907226564</v>
      </c>
      <c r="M14" s="12">
        <v>62475</v>
      </c>
      <c r="N14" s="12">
        <v>52805.456279296879</v>
      </c>
      <c r="O14" s="13">
        <f t="shared" si="1"/>
        <v>59663.29163730469</v>
      </c>
      <c r="P14" s="11">
        <v>78004.5</v>
      </c>
      <c r="Q14" s="12">
        <v>86215.5</v>
      </c>
      <c r="R14" s="12">
        <v>58574.119570312498</v>
      </c>
      <c r="S14" s="12">
        <v>82110</v>
      </c>
      <c r="T14" s="12">
        <v>53249.199609374999</v>
      </c>
      <c r="U14" s="13">
        <f t="shared" si="2"/>
        <v>71630.663835937492</v>
      </c>
      <c r="V14" s="11">
        <v>83091.75</v>
      </c>
      <c r="W14" s="12">
        <v>91838.25</v>
      </c>
      <c r="X14" s="12">
        <v>59550.354896484379</v>
      </c>
      <c r="Y14" s="12">
        <v>87465</v>
      </c>
      <c r="Z14" s="12">
        <v>54136.686269531252</v>
      </c>
      <c r="AA14" s="13">
        <f t="shared" si="3"/>
        <v>75216.408233203139</v>
      </c>
      <c r="AB14" s="11">
        <v>50872.5</v>
      </c>
      <c r="AC14" s="11">
        <v>56227.5</v>
      </c>
      <c r="AD14" s="11">
        <v>61014.707885742188</v>
      </c>
      <c r="AE14" s="12">
        <v>53550</v>
      </c>
      <c r="AF14" s="12">
        <v>55467.916259765625</v>
      </c>
      <c r="AG14" s="13">
        <f t="shared" si="4"/>
        <v>55426.52482910156</v>
      </c>
      <c r="AH14" s="11">
        <v>62742.75</v>
      </c>
      <c r="AI14" s="12">
        <v>69347.25</v>
      </c>
      <c r="AJ14" s="12">
        <v>64226.522108847654</v>
      </c>
      <c r="AK14" s="12">
        <v>66045</v>
      </c>
      <c r="AL14" s="12">
        <v>58387.747371679681</v>
      </c>
      <c r="AM14" s="13">
        <f t="shared" si="5"/>
        <v>64149.853896105466</v>
      </c>
      <c r="AN14" s="11">
        <v>67830</v>
      </c>
      <c r="AO14" s="12">
        <v>74970</v>
      </c>
      <c r="AP14" s="12">
        <v>62967.178538085944</v>
      </c>
      <c r="AQ14" s="12">
        <v>71400</v>
      </c>
      <c r="AR14" s="12">
        <v>57242.889580078125</v>
      </c>
      <c r="AS14" s="13">
        <f t="shared" si="6"/>
        <v>66882.013623632811</v>
      </c>
      <c r="AT14" s="11">
        <v>69525.75</v>
      </c>
      <c r="AU14" s="12">
        <v>76844.25</v>
      </c>
      <c r="AV14" s="12">
        <v>64431.531527343752</v>
      </c>
      <c r="AW14" s="12">
        <v>73185</v>
      </c>
      <c r="AX14" s="12">
        <v>58574.119570312498</v>
      </c>
      <c r="AY14" s="13">
        <f t="shared" si="7"/>
        <v>68512.13021953126</v>
      </c>
      <c r="AZ14" s="11">
        <v>74613</v>
      </c>
      <c r="BA14" s="12">
        <v>82467</v>
      </c>
      <c r="BB14" s="12">
        <v>65895.884516601567</v>
      </c>
      <c r="BC14" s="12">
        <v>78540</v>
      </c>
      <c r="BD14" s="12">
        <v>59905.349560546878</v>
      </c>
      <c r="BE14" s="13">
        <f t="shared" si="8"/>
        <v>72284.24681542968</v>
      </c>
      <c r="BF14" s="11">
        <v>86483.25</v>
      </c>
      <c r="BG14" s="12">
        <v>95586.75</v>
      </c>
      <c r="BH14" s="12">
        <v>68336.472832031257</v>
      </c>
      <c r="BI14" s="12">
        <v>91035</v>
      </c>
      <c r="BJ14" s="12">
        <v>62124.066210937497</v>
      </c>
      <c r="BK14" s="13">
        <f t="shared" si="9"/>
        <v>80713.107808593748</v>
      </c>
      <c r="BL14" s="11">
        <v>89874.75</v>
      </c>
      <c r="BM14" s="12">
        <v>99335.25</v>
      </c>
      <c r="BN14" s="12">
        <v>65895.884516601567</v>
      </c>
      <c r="BO14" s="12">
        <v>94605</v>
      </c>
      <c r="BP14" s="12">
        <v>59905.349560546878</v>
      </c>
      <c r="BQ14" s="13">
        <f t="shared" si="10"/>
        <v>81923.24681542968</v>
      </c>
      <c r="BR14" s="11">
        <v>57655.5</v>
      </c>
      <c r="BS14" s="12">
        <v>63724.5</v>
      </c>
      <c r="BT14" s="12">
        <v>63943.413864257811</v>
      </c>
      <c r="BU14" s="12">
        <v>60690</v>
      </c>
      <c r="BV14" s="12">
        <v>58130.376240234371</v>
      </c>
      <c r="BW14" s="13">
        <f t="shared" si="11"/>
        <v>60828.758020898429</v>
      </c>
      <c r="BX14" s="11">
        <v>72917.25</v>
      </c>
      <c r="BY14" s="11">
        <v>80592.75</v>
      </c>
      <c r="BZ14" s="11">
        <v>69312.708158203124</v>
      </c>
      <c r="CA14" s="11">
        <v>76755</v>
      </c>
      <c r="CB14" s="12">
        <v>63011.552871093751</v>
      </c>
      <c r="CC14" s="13">
        <f t="shared" si="12"/>
        <v>72517.852205859366</v>
      </c>
      <c r="CD14" s="11">
        <v>66134.25</v>
      </c>
      <c r="CE14" s="12">
        <v>73095.75</v>
      </c>
      <c r="CF14" s="12">
        <v>68336.472832031257</v>
      </c>
      <c r="CG14" s="12">
        <v>69615</v>
      </c>
      <c r="CH14" s="12">
        <v>62124.066210937497</v>
      </c>
      <c r="CI14" s="13">
        <f t="shared" si="13"/>
        <v>67861.107808593748</v>
      </c>
    </row>
    <row r="15" spans="2:87" x14ac:dyDescent="0.25">
      <c r="B15" s="9" t="s">
        <v>21</v>
      </c>
      <c r="C15" s="15" t="s">
        <v>22</v>
      </c>
      <c r="D15" s="11">
        <v>50872.5</v>
      </c>
      <c r="E15" s="12">
        <v>56227.5</v>
      </c>
      <c r="F15" s="12">
        <v>85322.967507421869</v>
      </c>
      <c r="G15" s="12">
        <v>53550</v>
      </c>
      <c r="H15" s="12">
        <v>77566.334097656247</v>
      </c>
      <c r="I15" s="13">
        <f t="shared" si="0"/>
        <v>53550</v>
      </c>
      <c r="J15" s="11">
        <v>54264</v>
      </c>
      <c r="K15" s="12">
        <v>59976</v>
      </c>
      <c r="L15" s="12">
        <v>88290.722898984357</v>
      </c>
      <c r="M15" s="12">
        <v>57120</v>
      </c>
      <c r="N15" s="12">
        <v>80264.293544531232</v>
      </c>
      <c r="O15" s="13">
        <f t="shared" si="1"/>
        <v>67983.003288703127</v>
      </c>
      <c r="P15" s="11">
        <v>74613</v>
      </c>
      <c r="Q15" s="12">
        <v>82467</v>
      </c>
      <c r="R15" s="12">
        <v>89032.661746874976</v>
      </c>
      <c r="S15" s="12">
        <v>78540</v>
      </c>
      <c r="T15" s="12">
        <v>80938.78340624999</v>
      </c>
      <c r="U15" s="13">
        <f t="shared" si="2"/>
        <v>81118.28903062499</v>
      </c>
      <c r="V15" s="11">
        <v>78004.5</v>
      </c>
      <c r="W15" s="12">
        <v>86215.5</v>
      </c>
      <c r="X15" s="12">
        <v>90516.539442656227</v>
      </c>
      <c r="Y15" s="12">
        <v>82110</v>
      </c>
      <c r="Z15" s="12">
        <v>82287.76312968749</v>
      </c>
      <c r="AA15" s="13">
        <f t="shared" si="3"/>
        <v>83826.860514468746</v>
      </c>
      <c r="AB15" s="11">
        <v>47481</v>
      </c>
      <c r="AC15" s="11">
        <v>52479</v>
      </c>
      <c r="AD15" s="11">
        <v>92742.355986328126</v>
      </c>
      <c r="AE15" s="12">
        <v>49980</v>
      </c>
      <c r="AF15" s="12">
        <v>84311.232714843747</v>
      </c>
      <c r="AG15" s="13">
        <f t="shared" si="4"/>
        <v>65398.717740234373</v>
      </c>
      <c r="AH15" s="11">
        <v>57655.5</v>
      </c>
      <c r="AI15" s="12">
        <v>63724.5</v>
      </c>
      <c r="AJ15" s="12">
        <v>97624.313605448435</v>
      </c>
      <c r="AK15" s="12">
        <v>60690</v>
      </c>
      <c r="AL15" s="12">
        <v>88749.376004953127</v>
      </c>
      <c r="AM15" s="13">
        <f t="shared" si="5"/>
        <v>73688.737922080312</v>
      </c>
      <c r="AN15" s="11">
        <v>64438.5</v>
      </c>
      <c r="AO15" s="12">
        <v>71221.5</v>
      </c>
      <c r="AP15" s="12">
        <v>95710.111377890629</v>
      </c>
      <c r="AQ15" s="12">
        <v>67830</v>
      </c>
      <c r="AR15" s="12">
        <v>87009.192161718747</v>
      </c>
      <c r="AS15" s="13">
        <f t="shared" si="6"/>
        <v>77241.860707921878</v>
      </c>
      <c r="AT15" s="11">
        <v>64438.5</v>
      </c>
      <c r="AU15" s="12">
        <v>71221.5</v>
      </c>
      <c r="AV15" s="12">
        <v>97935.927921562499</v>
      </c>
      <c r="AW15" s="12">
        <v>67830</v>
      </c>
      <c r="AX15" s="12">
        <v>89032.66174687499</v>
      </c>
      <c r="AY15" s="13">
        <f t="shared" si="7"/>
        <v>78091.717933687498</v>
      </c>
      <c r="AZ15" s="11">
        <v>69525.75</v>
      </c>
      <c r="BA15" s="12">
        <v>76844.25</v>
      </c>
      <c r="BB15" s="12">
        <v>100161.74446523437</v>
      </c>
      <c r="BC15" s="12">
        <v>73185</v>
      </c>
      <c r="BD15" s="12">
        <v>91056.131332031247</v>
      </c>
      <c r="BE15" s="13">
        <f t="shared" si="8"/>
        <v>82154.575159453118</v>
      </c>
      <c r="BF15" s="11">
        <v>81396</v>
      </c>
      <c r="BG15" s="12">
        <v>89964</v>
      </c>
      <c r="BH15" s="12">
        <v>103871.43870468749</v>
      </c>
      <c r="BI15" s="12">
        <v>85680</v>
      </c>
      <c r="BJ15" s="12">
        <v>94428.58064062499</v>
      </c>
      <c r="BK15" s="13">
        <f t="shared" si="9"/>
        <v>91068.003869062493</v>
      </c>
      <c r="BL15" s="11">
        <v>84787.5</v>
      </c>
      <c r="BM15" s="12">
        <v>93712.5</v>
      </c>
      <c r="BN15" s="12">
        <v>100161.74446523437</v>
      </c>
      <c r="BO15" s="12">
        <v>89250</v>
      </c>
      <c r="BP15" s="12">
        <v>91056.131332031247</v>
      </c>
      <c r="BQ15" s="13">
        <f t="shared" si="10"/>
        <v>91793.575159453118</v>
      </c>
      <c r="BR15" s="11">
        <v>54264</v>
      </c>
      <c r="BS15" s="12">
        <v>59976</v>
      </c>
      <c r="BT15" s="12">
        <v>97193.989073671866</v>
      </c>
      <c r="BU15" s="12">
        <v>57120</v>
      </c>
      <c r="BV15" s="12">
        <v>88358.171885156247</v>
      </c>
      <c r="BW15" s="13">
        <f t="shared" si="11"/>
        <v>71382.43219176562</v>
      </c>
      <c r="BX15" s="11">
        <v>67830</v>
      </c>
      <c r="BY15" s="11">
        <v>74970</v>
      </c>
      <c r="BZ15" s="11">
        <v>105355.31640046873</v>
      </c>
      <c r="CA15" s="11">
        <v>71400</v>
      </c>
      <c r="CB15" s="12">
        <v>95777.56036406249</v>
      </c>
      <c r="CC15" s="13">
        <f t="shared" si="12"/>
        <v>83066.575352906235</v>
      </c>
      <c r="CD15" s="11">
        <v>62742.75</v>
      </c>
      <c r="CE15" s="12">
        <v>69347.25</v>
      </c>
      <c r="CF15" s="12">
        <v>103871.43870468749</v>
      </c>
      <c r="CG15" s="12">
        <v>66045</v>
      </c>
      <c r="CH15" s="12">
        <v>94428.58064062499</v>
      </c>
      <c r="CI15" s="13">
        <f t="shared" si="13"/>
        <v>79287.003869062493</v>
      </c>
    </row>
    <row r="16" spans="2:87" x14ac:dyDescent="0.25">
      <c r="B16" s="9" t="s">
        <v>23</v>
      </c>
      <c r="C16" s="15" t="s">
        <v>24</v>
      </c>
      <c r="D16" s="11">
        <v>44089.5</v>
      </c>
      <c r="E16" s="12">
        <v>48730.5</v>
      </c>
      <c r="F16" s="12">
        <v>78586.943756835928</v>
      </c>
      <c r="G16" s="12">
        <v>46410</v>
      </c>
      <c r="H16" s="12">
        <v>71442.67614257813</v>
      </c>
      <c r="I16" s="13">
        <f t="shared" si="0"/>
        <v>46410</v>
      </c>
      <c r="J16" s="11">
        <v>47481</v>
      </c>
      <c r="K16" s="12">
        <v>52479</v>
      </c>
      <c r="L16" s="12">
        <v>81320.402670117182</v>
      </c>
      <c r="M16" s="12">
        <v>49980</v>
      </c>
      <c r="N16" s="12">
        <v>73927.638791015619</v>
      </c>
      <c r="O16" s="13">
        <f t="shared" si="1"/>
        <v>61037.608292226563</v>
      </c>
      <c r="P16" s="11">
        <v>64438.5</v>
      </c>
      <c r="Q16" s="12">
        <v>71221.5</v>
      </c>
      <c r="R16" s="12">
        <v>82003.767398437514</v>
      </c>
      <c r="S16" s="12">
        <v>67830</v>
      </c>
      <c r="T16" s="12">
        <v>74548.879453125002</v>
      </c>
      <c r="U16" s="13">
        <f t="shared" si="2"/>
        <v>72008.529370312492</v>
      </c>
      <c r="V16" s="11">
        <v>67830</v>
      </c>
      <c r="W16" s="12">
        <v>74970</v>
      </c>
      <c r="X16" s="12">
        <v>83370.496855078134</v>
      </c>
      <c r="Y16" s="12">
        <v>71400</v>
      </c>
      <c r="Z16" s="12">
        <v>75791.360777343754</v>
      </c>
      <c r="AA16" s="13">
        <f t="shared" si="3"/>
        <v>74672.371526484378</v>
      </c>
      <c r="AB16" s="11">
        <v>40698</v>
      </c>
      <c r="AC16" s="11">
        <v>44982</v>
      </c>
      <c r="AD16" s="11">
        <v>85420.591040039057</v>
      </c>
      <c r="AE16" s="12">
        <v>42840</v>
      </c>
      <c r="AF16" s="12">
        <v>77655.082763671875</v>
      </c>
      <c r="AG16" s="13">
        <f t="shared" si="4"/>
        <v>58319.134760742192</v>
      </c>
      <c r="AH16" s="11">
        <v>50872.5</v>
      </c>
      <c r="AI16" s="12">
        <v>56227.5</v>
      </c>
      <c r="AJ16" s="12">
        <v>89917.130952386695</v>
      </c>
      <c r="AK16" s="12">
        <v>53550</v>
      </c>
      <c r="AL16" s="12">
        <v>81742.846320351557</v>
      </c>
      <c r="AM16" s="13">
        <f t="shared" si="5"/>
        <v>66461.99545454765</v>
      </c>
      <c r="AN16" s="11">
        <v>54264</v>
      </c>
      <c r="AO16" s="12">
        <v>59976</v>
      </c>
      <c r="AP16" s="12">
        <v>88154.049953320311</v>
      </c>
      <c r="AQ16" s="12">
        <v>57120</v>
      </c>
      <c r="AR16" s="12">
        <v>80140.045412109379</v>
      </c>
      <c r="AS16" s="13">
        <f t="shared" si="6"/>
        <v>67930.819073085935</v>
      </c>
      <c r="AT16" s="11">
        <v>55959.75</v>
      </c>
      <c r="AU16" s="12">
        <v>61850.25</v>
      </c>
      <c r="AV16" s="12">
        <v>90204.144138281234</v>
      </c>
      <c r="AW16" s="12">
        <v>58905</v>
      </c>
      <c r="AX16" s="12">
        <v>82003.767398437485</v>
      </c>
      <c r="AY16" s="13">
        <f t="shared" si="7"/>
        <v>69784.58230734375</v>
      </c>
      <c r="AZ16" s="11">
        <v>61047</v>
      </c>
      <c r="BA16" s="12">
        <v>67473</v>
      </c>
      <c r="BB16" s="12">
        <v>92254.238323242185</v>
      </c>
      <c r="BC16" s="12">
        <v>64260</v>
      </c>
      <c r="BD16" s="12">
        <v>83867.48938476562</v>
      </c>
      <c r="BE16" s="13">
        <f t="shared" si="8"/>
        <v>73780.345541601564</v>
      </c>
      <c r="BF16" s="11">
        <v>71221.5</v>
      </c>
      <c r="BG16" s="12">
        <v>78718.5</v>
      </c>
      <c r="BH16" s="12">
        <v>95671.061964843742</v>
      </c>
      <c r="BI16" s="12">
        <v>74970</v>
      </c>
      <c r="BJ16" s="12">
        <v>86973.692695312493</v>
      </c>
      <c r="BK16" s="13">
        <f t="shared" si="9"/>
        <v>81510.95093203125</v>
      </c>
      <c r="BL16" s="11">
        <v>72917.25</v>
      </c>
      <c r="BM16" s="12">
        <v>80592.75</v>
      </c>
      <c r="BN16" s="12">
        <v>92254.238323242185</v>
      </c>
      <c r="BO16" s="12">
        <v>76755</v>
      </c>
      <c r="BP16" s="12">
        <v>83867.48938476562</v>
      </c>
      <c r="BQ16" s="13">
        <f t="shared" si="10"/>
        <v>81277.345541601564</v>
      </c>
      <c r="BR16" s="11">
        <v>45785.25</v>
      </c>
      <c r="BS16" s="12">
        <v>50604.75</v>
      </c>
      <c r="BT16" s="12">
        <v>89520.779409960945</v>
      </c>
      <c r="BU16" s="12">
        <v>48195</v>
      </c>
      <c r="BV16" s="12">
        <v>81382.526736328131</v>
      </c>
      <c r="BW16" s="13">
        <f t="shared" si="11"/>
        <v>63097.661229257821</v>
      </c>
      <c r="BX16" s="11">
        <v>59351.25</v>
      </c>
      <c r="BY16" s="11">
        <v>65598.75</v>
      </c>
      <c r="BZ16" s="11">
        <v>97037.791421484391</v>
      </c>
      <c r="CA16" s="11">
        <v>62475</v>
      </c>
      <c r="CB16" s="12">
        <v>88216.17401953126</v>
      </c>
      <c r="CC16" s="13">
        <f t="shared" si="12"/>
        <v>74535.793088203136</v>
      </c>
      <c r="CD16" s="11">
        <v>54264</v>
      </c>
      <c r="CE16" s="12">
        <v>59976</v>
      </c>
      <c r="CF16" s="12">
        <v>95671.061964843742</v>
      </c>
      <c r="CG16" s="12">
        <v>57120</v>
      </c>
      <c r="CH16" s="12">
        <v>86973.692695312493</v>
      </c>
      <c r="CI16" s="13">
        <f t="shared" si="13"/>
        <v>70800.95093203125</v>
      </c>
    </row>
    <row r="17" spans="2:87" x14ac:dyDescent="0.25">
      <c r="B17" s="9" t="s">
        <v>25</v>
      </c>
      <c r="C17" s="15" t="s">
        <v>26</v>
      </c>
      <c r="D17" s="11">
        <v>94962</v>
      </c>
      <c r="E17" s="12">
        <v>104958</v>
      </c>
      <c r="F17" s="12">
        <v>249232.87877167968</v>
      </c>
      <c r="G17" s="12">
        <v>99960</v>
      </c>
      <c r="H17" s="12">
        <v>226575.34433789059</v>
      </c>
      <c r="I17" s="13">
        <f t="shared" si="0"/>
        <v>99960</v>
      </c>
      <c r="J17" s="11">
        <v>101745</v>
      </c>
      <c r="K17" s="12">
        <v>112455</v>
      </c>
      <c r="L17" s="12">
        <v>257901.84846808593</v>
      </c>
      <c r="M17" s="12">
        <v>107100</v>
      </c>
      <c r="N17" s="12">
        <v>234456.2258800781</v>
      </c>
      <c r="O17" s="13">
        <f t="shared" si="1"/>
        <v>162731.61486963282</v>
      </c>
      <c r="P17" s="11">
        <v>137355.75</v>
      </c>
      <c r="Q17" s="12">
        <v>151814.25</v>
      </c>
      <c r="R17" s="12">
        <v>260069.09089218747</v>
      </c>
      <c r="S17" s="12">
        <v>144585</v>
      </c>
      <c r="T17" s="12">
        <v>236426.44626562498</v>
      </c>
      <c r="U17" s="13">
        <f t="shared" si="2"/>
        <v>186050.10743156247</v>
      </c>
      <c r="V17" s="11">
        <v>144138.75</v>
      </c>
      <c r="W17" s="12">
        <v>159311.25</v>
      </c>
      <c r="X17" s="12">
        <v>264403.57574039057</v>
      </c>
      <c r="Y17" s="12">
        <v>151725</v>
      </c>
      <c r="Z17" s="12">
        <v>240366.88703671872</v>
      </c>
      <c r="AA17" s="13">
        <f t="shared" si="3"/>
        <v>191989.09255542187</v>
      </c>
      <c r="AB17" s="11">
        <v>88179</v>
      </c>
      <c r="AC17" s="11">
        <v>97461</v>
      </c>
      <c r="AD17" s="11">
        <v>270905.30301269534</v>
      </c>
      <c r="AE17" s="12">
        <v>92820</v>
      </c>
      <c r="AF17" s="12">
        <v>246277.54819335937</v>
      </c>
      <c r="AG17" s="13">
        <f t="shared" si="4"/>
        <v>159128.57024121095</v>
      </c>
      <c r="AH17" s="11">
        <v>108528</v>
      </c>
      <c r="AI17" s="12">
        <v>119952</v>
      </c>
      <c r="AJ17" s="12">
        <v>285165.75816328358</v>
      </c>
      <c r="AK17" s="12">
        <v>114240</v>
      </c>
      <c r="AL17" s="12">
        <v>259241.59833025781</v>
      </c>
      <c r="AM17" s="13">
        <f t="shared" si="5"/>
        <v>177425.47129870829</v>
      </c>
      <c r="AN17" s="11">
        <v>118702.5</v>
      </c>
      <c r="AO17" s="12">
        <v>131197.5</v>
      </c>
      <c r="AP17" s="12">
        <v>279574.27270910155</v>
      </c>
      <c r="AQ17" s="12">
        <v>124950</v>
      </c>
      <c r="AR17" s="12">
        <v>254158.42973554684</v>
      </c>
      <c r="AS17" s="13">
        <f t="shared" si="6"/>
        <v>181716.54048892966</v>
      </c>
      <c r="AT17" s="11">
        <v>122094</v>
      </c>
      <c r="AU17" s="12">
        <v>134946</v>
      </c>
      <c r="AV17" s="12">
        <v>286075.99998140626</v>
      </c>
      <c r="AW17" s="12">
        <v>128520</v>
      </c>
      <c r="AX17" s="12">
        <v>260069.09089218749</v>
      </c>
      <c r="AY17" s="13">
        <f t="shared" si="7"/>
        <v>186341.01817471875</v>
      </c>
      <c r="AZ17" s="11">
        <v>130572.75</v>
      </c>
      <c r="BA17" s="12">
        <v>144317.25</v>
      </c>
      <c r="BB17" s="12">
        <v>292577.72725371097</v>
      </c>
      <c r="BC17" s="12">
        <v>137445</v>
      </c>
      <c r="BD17" s="12">
        <v>265979.75204882812</v>
      </c>
      <c r="BE17" s="13">
        <f t="shared" si="8"/>
        <v>194178.4958605078</v>
      </c>
      <c r="BF17" s="11">
        <v>152617.5</v>
      </c>
      <c r="BG17" s="12">
        <v>168682.5</v>
      </c>
      <c r="BH17" s="12">
        <v>303413.93937421869</v>
      </c>
      <c r="BI17" s="12">
        <v>160650</v>
      </c>
      <c r="BJ17" s="12">
        <v>275830.8539765625</v>
      </c>
      <c r="BK17" s="13">
        <f t="shared" si="9"/>
        <v>212238.95867015625</v>
      </c>
      <c r="BL17" s="11">
        <v>156009</v>
      </c>
      <c r="BM17" s="12">
        <v>172431</v>
      </c>
      <c r="BN17" s="12">
        <v>292577.72725371097</v>
      </c>
      <c r="BO17" s="12">
        <v>164220</v>
      </c>
      <c r="BP17" s="12">
        <v>265979.75204882812</v>
      </c>
      <c r="BQ17" s="13">
        <f t="shared" si="10"/>
        <v>210243.4958605078</v>
      </c>
      <c r="BR17" s="11">
        <v>100049.25</v>
      </c>
      <c r="BS17" s="12">
        <v>110580.75</v>
      </c>
      <c r="BT17" s="12">
        <v>283908.75755730469</v>
      </c>
      <c r="BU17" s="12">
        <v>105315</v>
      </c>
      <c r="BV17" s="12">
        <v>258098.87050664061</v>
      </c>
      <c r="BW17" s="13">
        <f t="shared" si="11"/>
        <v>171590.52561278906</v>
      </c>
      <c r="BX17" s="11">
        <v>128877</v>
      </c>
      <c r="BY17" s="11">
        <v>142443</v>
      </c>
      <c r="BZ17" s="11">
        <v>307748.42422242183</v>
      </c>
      <c r="CA17" s="11">
        <v>135660</v>
      </c>
      <c r="CB17" s="12">
        <v>279771.29474765621</v>
      </c>
      <c r="CC17" s="13">
        <f t="shared" si="12"/>
        <v>198899.94379401562</v>
      </c>
      <c r="CD17" s="11">
        <v>115311</v>
      </c>
      <c r="CE17" s="12">
        <v>127449</v>
      </c>
      <c r="CF17" s="12">
        <v>303413.93937421869</v>
      </c>
      <c r="CG17" s="12">
        <v>121380</v>
      </c>
      <c r="CH17" s="12">
        <v>275830.8539765625</v>
      </c>
      <c r="CI17" s="13">
        <f t="shared" si="13"/>
        <v>188676.95867015625</v>
      </c>
    </row>
    <row r="18" spans="2:87" x14ac:dyDescent="0.25">
      <c r="B18" s="9" t="s">
        <v>27</v>
      </c>
      <c r="C18" s="15" t="s">
        <v>28</v>
      </c>
      <c r="D18" s="11">
        <v>67830</v>
      </c>
      <c r="E18" s="12">
        <v>74970</v>
      </c>
      <c r="F18" s="12">
        <v>184117.98251601565</v>
      </c>
      <c r="G18" s="12">
        <v>71400</v>
      </c>
      <c r="H18" s="12">
        <v>167379.98410546879</v>
      </c>
      <c r="I18" s="13">
        <f t="shared" si="0"/>
        <v>71400</v>
      </c>
      <c r="J18" s="16">
        <v>72917.25</v>
      </c>
      <c r="K18" s="12">
        <v>80592.75</v>
      </c>
      <c r="L18" s="12">
        <v>190522.08625570312</v>
      </c>
      <c r="M18" s="12">
        <v>76755</v>
      </c>
      <c r="N18" s="12">
        <v>173201.89659609375</v>
      </c>
      <c r="O18" s="13">
        <f t="shared" si="1"/>
        <v>118797.79657035938</v>
      </c>
      <c r="P18" s="11">
        <v>98353.5</v>
      </c>
      <c r="Q18" s="12">
        <v>108706.5</v>
      </c>
      <c r="R18" s="12">
        <v>192123.11219062499</v>
      </c>
      <c r="S18" s="12">
        <v>103530</v>
      </c>
      <c r="T18" s="12">
        <v>174657.37471875001</v>
      </c>
      <c r="U18" s="13">
        <f t="shared" si="2"/>
        <v>135474.09738187501</v>
      </c>
      <c r="V18" s="11">
        <v>103440.75</v>
      </c>
      <c r="W18" s="12">
        <v>114329.25</v>
      </c>
      <c r="X18" s="12">
        <v>195325.16406046876</v>
      </c>
      <c r="Y18" s="12">
        <v>108885</v>
      </c>
      <c r="Z18" s="12">
        <v>177568.33096406248</v>
      </c>
      <c r="AA18" s="13">
        <f t="shared" si="3"/>
        <v>139909.69900490626</v>
      </c>
      <c r="AB18" s="11">
        <v>62742.75</v>
      </c>
      <c r="AC18" s="11">
        <v>69347.25</v>
      </c>
      <c r="AD18" s="11">
        <v>200128.24186523439</v>
      </c>
      <c r="AE18" s="12">
        <v>66045</v>
      </c>
      <c r="AF18" s="12">
        <v>181934.76533203124</v>
      </c>
      <c r="AG18" s="13">
        <f t="shared" si="4"/>
        <v>116039.60143945312</v>
      </c>
      <c r="AH18" s="11">
        <v>78004.5</v>
      </c>
      <c r="AI18" s="12">
        <v>86215.5</v>
      </c>
      <c r="AJ18" s="12">
        <v>210662.99251702032</v>
      </c>
      <c r="AK18" s="12">
        <v>82110</v>
      </c>
      <c r="AL18" s="12">
        <v>191511.81137910939</v>
      </c>
      <c r="AM18" s="13">
        <f t="shared" si="5"/>
        <v>129700.96077922595</v>
      </c>
      <c r="AN18" s="11">
        <v>84787.5</v>
      </c>
      <c r="AO18" s="12">
        <v>93712.5</v>
      </c>
      <c r="AP18" s="12">
        <v>206532.34560492187</v>
      </c>
      <c r="AQ18" s="12">
        <v>89250</v>
      </c>
      <c r="AR18" s="12">
        <v>187756.67782265623</v>
      </c>
      <c r="AS18" s="13">
        <f t="shared" si="6"/>
        <v>132407.80468551564</v>
      </c>
      <c r="AT18" s="11">
        <v>86483.25</v>
      </c>
      <c r="AU18" s="12">
        <v>95586.75</v>
      </c>
      <c r="AV18" s="12">
        <v>211335.4234096875</v>
      </c>
      <c r="AW18" s="12">
        <v>91035</v>
      </c>
      <c r="AX18" s="12">
        <v>192123.11219062499</v>
      </c>
      <c r="AY18" s="13">
        <f t="shared" si="7"/>
        <v>135312.70712006249</v>
      </c>
      <c r="AZ18" s="11">
        <v>93266.25</v>
      </c>
      <c r="BA18" s="12">
        <v>103083.75</v>
      </c>
      <c r="BB18" s="12">
        <v>216138.50121445308</v>
      </c>
      <c r="BC18" s="12">
        <v>98175</v>
      </c>
      <c r="BD18" s="12">
        <v>196489.54655859372</v>
      </c>
      <c r="BE18" s="13">
        <f t="shared" si="8"/>
        <v>141430.60955460934</v>
      </c>
      <c r="BF18" s="11">
        <v>108528</v>
      </c>
      <c r="BG18" s="12">
        <v>119952</v>
      </c>
      <c r="BH18" s="12">
        <v>224143.63088906254</v>
      </c>
      <c r="BI18" s="12">
        <v>114240</v>
      </c>
      <c r="BJ18" s="12">
        <v>203766.93717187503</v>
      </c>
      <c r="BK18" s="13">
        <f t="shared" si="9"/>
        <v>154126.1136121875</v>
      </c>
      <c r="BL18" s="11">
        <v>111919.5</v>
      </c>
      <c r="BM18" s="12">
        <v>123700.5</v>
      </c>
      <c r="BN18" s="12">
        <v>216138.50121445308</v>
      </c>
      <c r="BO18" s="12">
        <v>117810</v>
      </c>
      <c r="BP18" s="12">
        <v>196489.54655859372</v>
      </c>
      <c r="BQ18" s="13">
        <f t="shared" si="10"/>
        <v>153211.60955460934</v>
      </c>
      <c r="BR18" s="11">
        <v>71221.5</v>
      </c>
      <c r="BS18" s="12">
        <v>78718.5</v>
      </c>
      <c r="BT18" s="12">
        <v>209734.39747476563</v>
      </c>
      <c r="BU18" s="12">
        <v>74970</v>
      </c>
      <c r="BV18" s="12">
        <v>190667.63406796876</v>
      </c>
      <c r="BW18" s="13">
        <f t="shared" si="11"/>
        <v>125062.4063085469</v>
      </c>
      <c r="BX18" s="11">
        <v>91570.5</v>
      </c>
      <c r="BY18" s="11">
        <v>101209.5</v>
      </c>
      <c r="BZ18" s="11">
        <v>227345.68275890627</v>
      </c>
      <c r="CA18" s="11">
        <v>96390</v>
      </c>
      <c r="CB18" s="12">
        <v>206677.8934171875</v>
      </c>
      <c r="CC18" s="13">
        <f t="shared" si="12"/>
        <v>144638.71523521875</v>
      </c>
      <c r="CD18" s="11">
        <v>83091.75</v>
      </c>
      <c r="CE18" s="12">
        <v>91838.25</v>
      </c>
      <c r="CF18" s="12">
        <v>224143.63088906254</v>
      </c>
      <c r="CG18" s="12">
        <v>87465</v>
      </c>
      <c r="CH18" s="12">
        <v>203766.93717187503</v>
      </c>
      <c r="CI18" s="13">
        <f t="shared" si="13"/>
        <v>138061.1136121875</v>
      </c>
    </row>
    <row r="19" spans="2:87" x14ac:dyDescent="0.25">
      <c r="B19" s="5">
        <v>2</v>
      </c>
      <c r="C19" s="6" t="s">
        <v>29</v>
      </c>
      <c r="D19" s="99"/>
      <c r="E19" s="99"/>
      <c r="F19" s="99"/>
      <c r="G19" s="99"/>
      <c r="H19" s="99"/>
      <c r="I19" s="99"/>
      <c r="J19" s="99"/>
      <c r="K19" s="99"/>
      <c r="L19" s="99"/>
      <c r="M19" s="99"/>
      <c r="N19" s="99"/>
      <c r="O19" s="99"/>
      <c r="P19" s="99"/>
      <c r="Q19" s="99"/>
      <c r="R19" s="99"/>
      <c r="S19" s="99"/>
      <c r="T19" s="99"/>
      <c r="U19" s="99"/>
      <c r="V19" s="99"/>
      <c r="W19" s="99"/>
      <c r="X19" s="99"/>
      <c r="Y19" s="99"/>
      <c r="Z19" s="99"/>
      <c r="AA19" s="99"/>
      <c r="AB19" s="99"/>
      <c r="AC19" s="99"/>
      <c r="AD19" s="99"/>
      <c r="AE19" s="99"/>
      <c r="AF19" s="99"/>
      <c r="AG19" s="99"/>
      <c r="AH19" s="99"/>
      <c r="AI19" s="99"/>
      <c r="AJ19" s="99"/>
      <c r="AK19" s="99"/>
      <c r="AL19" s="99"/>
      <c r="AM19" s="99"/>
      <c r="AN19" s="99"/>
      <c r="AO19" s="99"/>
      <c r="AP19" s="99"/>
      <c r="AQ19" s="99"/>
      <c r="AR19" s="99"/>
      <c r="AS19" s="99"/>
      <c r="AT19" s="99"/>
      <c r="AU19" s="99"/>
      <c r="AV19" s="99"/>
      <c r="AW19" s="99"/>
      <c r="AX19" s="99"/>
      <c r="AY19" s="99"/>
      <c r="AZ19" s="99"/>
      <c r="BA19" s="99"/>
      <c r="BB19" s="99"/>
      <c r="BC19" s="99"/>
      <c r="BD19" s="99"/>
      <c r="BE19" s="99"/>
      <c r="BF19" s="99"/>
      <c r="BG19" s="99"/>
      <c r="BH19" s="99"/>
      <c r="BI19" s="99"/>
      <c r="BJ19" s="99"/>
      <c r="BK19" s="99"/>
      <c r="BL19" s="99"/>
      <c r="BM19" s="99"/>
      <c r="BN19" s="99"/>
      <c r="BO19" s="99"/>
      <c r="BP19" s="99"/>
      <c r="BQ19" s="99"/>
      <c r="BR19" s="99"/>
      <c r="BS19" s="99"/>
      <c r="BT19" s="99"/>
      <c r="BU19" s="99"/>
      <c r="BV19" s="99"/>
      <c r="BW19" s="99"/>
      <c r="BX19" s="99"/>
      <c r="BY19" s="99"/>
      <c r="BZ19" s="99"/>
      <c r="CA19" s="99"/>
      <c r="CB19" s="99"/>
      <c r="CC19" s="99"/>
      <c r="CD19" s="99"/>
      <c r="CE19" s="99"/>
      <c r="CF19" s="99"/>
      <c r="CG19" s="99"/>
      <c r="CH19" s="99"/>
      <c r="CI19" s="99"/>
    </row>
    <row r="20" spans="2:87" x14ac:dyDescent="0.25">
      <c r="B20" s="9" t="s">
        <v>30</v>
      </c>
      <c r="C20" s="10" t="s">
        <v>31</v>
      </c>
      <c r="D20" s="11">
        <v>108528</v>
      </c>
      <c r="E20" s="12">
        <v>119952</v>
      </c>
      <c r="F20" s="12">
        <v>192874.81339177737</v>
      </c>
      <c r="G20" s="12">
        <v>114240</v>
      </c>
      <c r="H20" s="12">
        <v>175340.73944707031</v>
      </c>
      <c r="I20" s="13">
        <f t="shared" ref="I20:I37" si="14">AVERAGE(D20:E20)</f>
        <v>114240</v>
      </c>
      <c r="J20" s="11">
        <v>117006.75</v>
      </c>
      <c r="K20" s="12">
        <v>129323.25</v>
      </c>
      <c r="L20" s="12">
        <v>199583.5025532305</v>
      </c>
      <c r="M20" s="12">
        <v>123165</v>
      </c>
      <c r="N20" s="12">
        <v>181439.54777566408</v>
      </c>
      <c r="O20" s="13">
        <f>AVERAGE(J20:N20)</f>
        <v>150103.61006577889</v>
      </c>
      <c r="P20" s="11">
        <v>157704.75</v>
      </c>
      <c r="Q20" s="12">
        <v>174305.25</v>
      </c>
      <c r="R20" s="12">
        <v>201260.67484359379</v>
      </c>
      <c r="S20" s="12">
        <v>166005</v>
      </c>
      <c r="T20" s="12">
        <v>182964.24985781254</v>
      </c>
      <c r="U20" s="13">
        <f t="shared" ref="U20:U37" si="15">AVERAGE(P20:T20)</f>
        <v>176447.98494028125</v>
      </c>
      <c r="V20" s="11">
        <v>164487.75</v>
      </c>
      <c r="W20" s="12">
        <v>181802.25</v>
      </c>
      <c r="X20" s="12">
        <v>204615.01942432032</v>
      </c>
      <c r="Y20" s="12">
        <v>173145</v>
      </c>
      <c r="Z20" s="12">
        <v>186013.65402210937</v>
      </c>
      <c r="AA20" s="13">
        <f t="shared" ref="AA20:AA37" si="16">AVERAGE(V20:Z20)</f>
        <v>182012.73468928592</v>
      </c>
      <c r="AB20" s="11">
        <v>100049.25</v>
      </c>
      <c r="AC20" s="11">
        <v>110580.75</v>
      </c>
      <c r="AD20" s="11">
        <v>209646.53629541016</v>
      </c>
      <c r="AE20" s="12">
        <v>105315</v>
      </c>
      <c r="AF20" s="12">
        <v>190587.76026855467</v>
      </c>
      <c r="AG20" s="13">
        <f t="shared" ref="AG20:AG37" si="17">AVERAGE(AB20:AF20)</f>
        <v>143235.85931279295</v>
      </c>
      <c r="AH20" s="11">
        <v>125485.5</v>
      </c>
      <c r="AI20" s="12">
        <v>138694.5</v>
      </c>
      <c r="AJ20" s="12">
        <v>220682.32996600051</v>
      </c>
      <c r="AK20" s="12">
        <v>132090</v>
      </c>
      <c r="AL20" s="12">
        <v>200620.29996909137</v>
      </c>
      <c r="AM20" s="13">
        <f t="shared" ref="AM20:AM37" si="18">AVERAGE(AH20:AL20)</f>
        <v>163514.52598701837</v>
      </c>
      <c r="AN20" s="11">
        <v>135660</v>
      </c>
      <c r="AO20" s="12">
        <v>149940</v>
      </c>
      <c r="AP20" s="12">
        <v>216355.22545686323</v>
      </c>
      <c r="AQ20" s="12">
        <v>142800</v>
      </c>
      <c r="AR20" s="12">
        <v>196686.56859714841</v>
      </c>
      <c r="AS20" s="13">
        <f t="shared" ref="AS20:AS37" si="19">AVERAGE(AN20:AR20)</f>
        <v>168288.35881080231</v>
      </c>
      <c r="AT20" s="11">
        <v>139051.5</v>
      </c>
      <c r="AU20" s="12">
        <v>153688.5</v>
      </c>
      <c r="AV20" s="12">
        <v>221386.74232795311</v>
      </c>
      <c r="AW20" s="12">
        <v>146370</v>
      </c>
      <c r="AX20" s="12">
        <v>201260.67484359373</v>
      </c>
      <c r="AY20" s="13">
        <f t="shared" ref="AY20:AY37" si="20">AVERAGE(AT20:AX20)</f>
        <v>172351.48343430937</v>
      </c>
      <c r="AZ20" s="11">
        <v>149226</v>
      </c>
      <c r="BA20" s="12">
        <v>164934</v>
      </c>
      <c r="BB20" s="12">
        <v>226418.25919904298</v>
      </c>
      <c r="BC20" s="12">
        <v>157080</v>
      </c>
      <c r="BD20" s="12">
        <v>205834.78109003909</v>
      </c>
      <c r="BE20" s="13">
        <f t="shared" ref="BE20:BE37" si="21">AVERAGE(AZ20:BD20)</f>
        <v>180698.60805781643</v>
      </c>
      <c r="BF20" s="11">
        <v>172966.5</v>
      </c>
      <c r="BG20" s="12">
        <v>191173.5</v>
      </c>
      <c r="BH20" s="12">
        <v>234804.1206508594</v>
      </c>
      <c r="BI20" s="12">
        <v>182070</v>
      </c>
      <c r="BJ20" s="12">
        <v>213458.29150078128</v>
      </c>
      <c r="BK20" s="13">
        <f t="shared" ref="BK20:BK37" si="22">AVERAGE(BF20:BJ20)</f>
        <v>198894.48243032815</v>
      </c>
      <c r="BL20" s="11">
        <v>179749.5</v>
      </c>
      <c r="BM20" s="12">
        <v>198670.5</v>
      </c>
      <c r="BN20" s="12">
        <v>226418.25919904298</v>
      </c>
      <c r="BO20" s="12">
        <v>189210</v>
      </c>
      <c r="BP20" s="12">
        <v>205834.78109003909</v>
      </c>
      <c r="BQ20" s="13">
        <f t="shared" ref="BQ20:BQ37" si="23">AVERAGE(BL20:BP20)</f>
        <v>199976.60805781643</v>
      </c>
      <c r="BR20" s="11">
        <v>113615.25</v>
      </c>
      <c r="BS20" s="12">
        <v>125574.75</v>
      </c>
      <c r="BT20" s="12">
        <v>219709.57003758987</v>
      </c>
      <c r="BU20" s="12">
        <v>119595</v>
      </c>
      <c r="BV20" s="12">
        <v>199735.97276144533</v>
      </c>
      <c r="BW20" s="13">
        <f t="shared" ref="BW20:BW37" si="24">AVERAGE(BR20:BV20)</f>
        <v>155646.10855980703</v>
      </c>
      <c r="BX20" s="11">
        <v>145834.5</v>
      </c>
      <c r="BY20" s="11">
        <v>161185.5</v>
      </c>
      <c r="BZ20" s="11">
        <v>238158.46523158596</v>
      </c>
      <c r="CA20" s="11">
        <v>153510</v>
      </c>
      <c r="CB20" s="12">
        <v>216507.69566507815</v>
      </c>
      <c r="CC20" s="13">
        <f t="shared" ref="CC20:CC37" si="25">AVERAGE(BX20:CB20)</f>
        <v>183039.23217933282</v>
      </c>
      <c r="CD20" s="11">
        <v>132268.5</v>
      </c>
      <c r="CE20" s="12">
        <v>146191.5</v>
      </c>
      <c r="CF20" s="12">
        <v>234804.1206508594</v>
      </c>
      <c r="CG20" s="12">
        <v>139230</v>
      </c>
      <c r="CH20" s="12">
        <v>213458.29150078128</v>
      </c>
      <c r="CI20" s="13">
        <f t="shared" ref="CI20:CI37" si="26">AVERAGE(CD20:CH20)</f>
        <v>173190.48243032815</v>
      </c>
    </row>
    <row r="21" spans="2:87" x14ac:dyDescent="0.25">
      <c r="B21" s="9" t="s">
        <v>32</v>
      </c>
      <c r="C21" s="10" t="s">
        <v>33</v>
      </c>
      <c r="D21" s="11">
        <v>254362.5</v>
      </c>
      <c r="E21" s="12">
        <v>281137.5</v>
      </c>
      <c r="F21" s="12">
        <v>379013.60303296871</v>
      </c>
      <c r="G21" s="12">
        <v>267750</v>
      </c>
      <c r="H21" s="12">
        <v>344557.82093906251</v>
      </c>
      <c r="I21" s="13">
        <f t="shared" si="14"/>
        <v>267750</v>
      </c>
      <c r="J21" s="11">
        <v>274711.5</v>
      </c>
      <c r="K21" s="12">
        <v>303628.5</v>
      </c>
      <c r="L21" s="12">
        <v>392196.68487759377</v>
      </c>
      <c r="M21" s="12">
        <v>289170</v>
      </c>
      <c r="N21" s="12">
        <v>356542.44079781248</v>
      </c>
      <c r="O21" s="13">
        <f t="shared" si="1"/>
        <v>323249.82513508125</v>
      </c>
      <c r="P21" s="11">
        <v>369673.5</v>
      </c>
      <c r="Q21" s="12">
        <v>408586.5</v>
      </c>
      <c r="R21" s="12">
        <v>395492.45533874998</v>
      </c>
      <c r="S21" s="12">
        <v>389130</v>
      </c>
      <c r="T21" s="12">
        <v>359538.59576250002</v>
      </c>
      <c r="U21" s="13">
        <f t="shared" si="15"/>
        <v>384484.21022025001</v>
      </c>
      <c r="V21" s="11">
        <v>386631</v>
      </c>
      <c r="W21" s="12">
        <v>427329</v>
      </c>
      <c r="X21" s="12">
        <v>402083.99626106251</v>
      </c>
      <c r="Y21" s="12">
        <v>406980</v>
      </c>
      <c r="Z21" s="12">
        <v>365530.90569187497</v>
      </c>
      <c r="AA21" s="13">
        <f t="shared" si="16"/>
        <v>397710.98039058747</v>
      </c>
      <c r="AB21" s="11">
        <v>234013.5</v>
      </c>
      <c r="AC21" s="11">
        <v>258646.5</v>
      </c>
      <c r="AD21" s="11">
        <v>411971.30764453125</v>
      </c>
      <c r="AE21" s="12">
        <v>246330</v>
      </c>
      <c r="AF21" s="12">
        <v>374519.37058593752</v>
      </c>
      <c r="AG21" s="13">
        <f t="shared" si="17"/>
        <v>305096.13564609375</v>
      </c>
      <c r="AH21" s="11">
        <v>291669</v>
      </c>
      <c r="AI21" s="12">
        <v>322371</v>
      </c>
      <c r="AJ21" s="12">
        <v>433657.47727893933</v>
      </c>
      <c r="AK21" s="12">
        <v>307020</v>
      </c>
      <c r="AL21" s="12">
        <v>394234.07025358127</v>
      </c>
      <c r="AM21" s="13">
        <f t="shared" si="18"/>
        <v>349790.30950650416</v>
      </c>
      <c r="AN21" s="11">
        <v>318801</v>
      </c>
      <c r="AO21" s="12">
        <v>352359</v>
      </c>
      <c r="AP21" s="12">
        <v>425154.38948915625</v>
      </c>
      <c r="AQ21" s="12">
        <v>335580</v>
      </c>
      <c r="AR21" s="12">
        <v>386503.99044468754</v>
      </c>
      <c r="AS21" s="13">
        <f t="shared" si="19"/>
        <v>363679.67598676879</v>
      </c>
      <c r="AT21" s="11">
        <v>325584</v>
      </c>
      <c r="AU21" s="12">
        <v>359856</v>
      </c>
      <c r="AV21" s="12">
        <v>435041.70087262511</v>
      </c>
      <c r="AW21" s="12">
        <v>342720</v>
      </c>
      <c r="AX21" s="12">
        <v>395492.45533875003</v>
      </c>
      <c r="AY21" s="13">
        <f t="shared" si="20"/>
        <v>371738.83124227508</v>
      </c>
      <c r="AZ21" s="11">
        <v>351020.25</v>
      </c>
      <c r="BA21" s="12">
        <v>387969.75</v>
      </c>
      <c r="BB21" s="12">
        <v>444929.01225609379</v>
      </c>
      <c r="BC21" s="12">
        <v>369495</v>
      </c>
      <c r="BD21" s="12">
        <v>404480.92023281252</v>
      </c>
      <c r="BE21" s="13">
        <f t="shared" si="21"/>
        <v>391578.98649778124</v>
      </c>
      <c r="BF21" s="11">
        <v>406980</v>
      </c>
      <c r="BG21" s="12">
        <v>449820</v>
      </c>
      <c r="BH21" s="12">
        <v>461407.86456187506</v>
      </c>
      <c r="BI21" s="12">
        <v>428400</v>
      </c>
      <c r="BJ21" s="12">
        <v>419461.69505625003</v>
      </c>
      <c r="BK21" s="13">
        <f t="shared" si="22"/>
        <v>433213.91192362504</v>
      </c>
      <c r="BL21" s="11">
        <v>420546</v>
      </c>
      <c r="BM21" s="12">
        <v>464814</v>
      </c>
      <c r="BN21" s="12">
        <v>444929.01225609379</v>
      </c>
      <c r="BO21" s="12">
        <v>442680</v>
      </c>
      <c r="BP21" s="12">
        <v>404480.92023281252</v>
      </c>
      <c r="BQ21" s="13">
        <f t="shared" si="23"/>
        <v>435489.98649778124</v>
      </c>
      <c r="BR21" s="11">
        <v>267928.5</v>
      </c>
      <c r="BS21" s="12">
        <v>296131.5</v>
      </c>
      <c r="BT21" s="12">
        <v>431745.93041146878</v>
      </c>
      <c r="BU21" s="12">
        <v>282030</v>
      </c>
      <c r="BV21" s="12">
        <v>392496.3003740625</v>
      </c>
      <c r="BW21" s="13">
        <f t="shared" si="24"/>
        <v>334066.44615710626</v>
      </c>
      <c r="BX21" s="11">
        <v>342541.5</v>
      </c>
      <c r="BY21" s="11">
        <v>378598.5</v>
      </c>
      <c r="BZ21" s="11">
        <v>467999.40548418753</v>
      </c>
      <c r="CA21" s="11">
        <v>360570</v>
      </c>
      <c r="CB21" s="12">
        <v>425454.00498562498</v>
      </c>
      <c r="CC21" s="13">
        <f t="shared" si="25"/>
        <v>395032.68209396244</v>
      </c>
      <c r="CD21" s="11">
        <v>310322.25</v>
      </c>
      <c r="CE21" s="12">
        <v>342987.75</v>
      </c>
      <c r="CF21" s="12">
        <v>461407.86456187506</v>
      </c>
      <c r="CG21" s="12">
        <v>326655</v>
      </c>
      <c r="CH21" s="12">
        <v>419461.69505625003</v>
      </c>
      <c r="CI21" s="13">
        <f t="shared" si="26"/>
        <v>372166.91192362504</v>
      </c>
    </row>
    <row r="22" spans="2:87" x14ac:dyDescent="0.25">
      <c r="B22" s="9" t="s">
        <v>34</v>
      </c>
      <c r="C22" s="14" t="s">
        <v>35</v>
      </c>
      <c r="D22" s="11">
        <v>156009</v>
      </c>
      <c r="E22" s="12">
        <v>172431</v>
      </c>
      <c r="F22" s="12">
        <v>476012.34504140628</v>
      </c>
      <c r="G22" s="12">
        <v>164220</v>
      </c>
      <c r="H22" s="12">
        <v>432738.49549218756</v>
      </c>
      <c r="I22" s="13">
        <f>AVERAGE(D22:E22)</f>
        <v>164220</v>
      </c>
      <c r="J22" s="11">
        <v>167879.25</v>
      </c>
      <c r="K22" s="12">
        <v>185550.75</v>
      </c>
      <c r="L22" s="12">
        <v>492569.29617328121</v>
      </c>
      <c r="M22" s="12">
        <v>176715</v>
      </c>
      <c r="N22" s="12">
        <v>447790.26924843749</v>
      </c>
      <c r="O22" s="13">
        <f t="shared" si="1"/>
        <v>294100.91308434372</v>
      </c>
      <c r="P22" s="11">
        <v>225534.75</v>
      </c>
      <c r="Q22" s="12">
        <v>249275.25</v>
      </c>
      <c r="R22" s="12">
        <v>496708.53395625006</v>
      </c>
      <c r="S22" s="12">
        <v>237405</v>
      </c>
      <c r="T22" s="12">
        <v>451553.2126875</v>
      </c>
      <c r="U22" s="13">
        <f t="shared" si="15"/>
        <v>332095.34932875005</v>
      </c>
      <c r="V22" s="11">
        <v>237405</v>
      </c>
      <c r="W22" s="12">
        <v>262395</v>
      </c>
      <c r="X22" s="12">
        <v>504987.00952218747</v>
      </c>
      <c r="Y22" s="12">
        <v>249900</v>
      </c>
      <c r="Z22" s="12">
        <v>459079.09956562496</v>
      </c>
      <c r="AA22" s="13">
        <f t="shared" si="16"/>
        <v>342753.22181756247</v>
      </c>
      <c r="AB22" s="11">
        <v>144138.75</v>
      </c>
      <c r="AC22" s="11">
        <v>159311.25</v>
      </c>
      <c r="AD22" s="11">
        <v>517404.72287109378</v>
      </c>
      <c r="AE22" s="12">
        <v>151725</v>
      </c>
      <c r="AF22" s="12">
        <v>470367.92988281249</v>
      </c>
      <c r="AG22" s="13">
        <f t="shared" si="17"/>
        <v>288589.53055078129</v>
      </c>
      <c r="AH22" s="11">
        <v>179749.5</v>
      </c>
      <c r="AI22" s="12">
        <v>198670.5</v>
      </c>
      <c r="AJ22" s="12">
        <v>544640.90748302813</v>
      </c>
      <c r="AK22" s="12">
        <v>189210</v>
      </c>
      <c r="AL22" s="12">
        <v>495128.09771184379</v>
      </c>
      <c r="AM22" s="13">
        <f t="shared" si="18"/>
        <v>321479.80103897443</v>
      </c>
      <c r="AN22" s="11">
        <v>195011.25</v>
      </c>
      <c r="AO22" s="12">
        <v>215538.75</v>
      </c>
      <c r="AP22" s="12">
        <v>533961.67400296882</v>
      </c>
      <c r="AQ22" s="12">
        <v>205275</v>
      </c>
      <c r="AR22" s="12">
        <v>485419.70363906247</v>
      </c>
      <c r="AS22" s="13">
        <f t="shared" si="19"/>
        <v>327041.27552840626</v>
      </c>
      <c r="AT22" s="11">
        <v>200098.5</v>
      </c>
      <c r="AU22" s="12">
        <v>221161.5</v>
      </c>
      <c r="AV22" s="12">
        <v>546379.38735187496</v>
      </c>
      <c r="AW22" s="12">
        <v>210630</v>
      </c>
      <c r="AX22" s="12">
        <v>496708.53395625006</v>
      </c>
      <c r="AY22" s="13">
        <f t="shared" si="20"/>
        <v>334995.58426162496</v>
      </c>
      <c r="AZ22" s="11">
        <v>215360.25</v>
      </c>
      <c r="BA22" s="12">
        <v>238029.75</v>
      </c>
      <c r="BB22" s="12">
        <v>558797.10070078121</v>
      </c>
      <c r="BC22" s="12">
        <v>226695</v>
      </c>
      <c r="BD22" s="12">
        <v>507997.36427343747</v>
      </c>
      <c r="BE22" s="13">
        <f t="shared" si="21"/>
        <v>349375.89299484377</v>
      </c>
      <c r="BF22" s="11">
        <v>249275.25</v>
      </c>
      <c r="BG22" s="12">
        <v>275514.75</v>
      </c>
      <c r="BH22" s="12">
        <v>579493.28961562505</v>
      </c>
      <c r="BI22" s="12">
        <v>262395</v>
      </c>
      <c r="BJ22" s="12">
        <v>526812.08146875002</v>
      </c>
      <c r="BK22" s="13">
        <f t="shared" si="22"/>
        <v>378698.07421687501</v>
      </c>
      <c r="BL22" s="11">
        <v>257754</v>
      </c>
      <c r="BM22" s="12">
        <v>284886</v>
      </c>
      <c r="BN22" s="12">
        <v>558797.10070078121</v>
      </c>
      <c r="BO22" s="12">
        <v>271320</v>
      </c>
      <c r="BP22" s="12">
        <v>507997.36427343747</v>
      </c>
      <c r="BQ22" s="13">
        <f t="shared" si="23"/>
        <v>376150.89299484377</v>
      </c>
      <c r="BR22" s="11">
        <v>164487.75</v>
      </c>
      <c r="BS22" s="12">
        <v>181802.25</v>
      </c>
      <c r="BT22" s="12">
        <v>542240.14956890629</v>
      </c>
      <c r="BU22" s="12">
        <v>173145</v>
      </c>
      <c r="BV22" s="12">
        <v>492945.59051718755</v>
      </c>
      <c r="BW22" s="13">
        <f t="shared" si="24"/>
        <v>310924.14801721874</v>
      </c>
      <c r="BX22" s="11">
        <v>210273</v>
      </c>
      <c r="BY22" s="11">
        <v>232407</v>
      </c>
      <c r="BZ22" s="11">
        <v>587771.7651815624</v>
      </c>
      <c r="CA22" s="11">
        <v>221340</v>
      </c>
      <c r="CB22" s="12">
        <v>534337.96834687493</v>
      </c>
      <c r="CC22" s="13">
        <f t="shared" si="25"/>
        <v>357225.94670568744</v>
      </c>
      <c r="CD22" s="11">
        <v>189924</v>
      </c>
      <c r="CE22" s="12">
        <v>209916</v>
      </c>
      <c r="CF22" s="12">
        <v>579493.28961562505</v>
      </c>
      <c r="CG22" s="12">
        <v>199920</v>
      </c>
      <c r="CH22" s="12">
        <v>526812.08146875002</v>
      </c>
      <c r="CI22" s="13">
        <f t="shared" si="26"/>
        <v>341213.07421687501</v>
      </c>
    </row>
    <row r="23" spans="2:87" x14ac:dyDescent="0.25">
      <c r="B23" s="9" t="s">
        <v>36</v>
      </c>
      <c r="C23" s="14" t="s">
        <v>37</v>
      </c>
      <c r="D23" s="11">
        <v>118702.5</v>
      </c>
      <c r="E23" s="12">
        <v>131197.5</v>
      </c>
      <c r="F23" s="12">
        <v>212716.5394921875</v>
      </c>
      <c r="G23" s="12">
        <v>124950</v>
      </c>
      <c r="H23" s="12">
        <v>193378.67226562501</v>
      </c>
      <c r="I23" s="13">
        <f t="shared" si="14"/>
        <v>124950</v>
      </c>
      <c r="J23" s="11">
        <v>128877</v>
      </c>
      <c r="K23" s="12">
        <v>142443</v>
      </c>
      <c r="L23" s="12">
        <v>220115.37564843748</v>
      </c>
      <c r="M23" s="12">
        <v>135660</v>
      </c>
      <c r="N23" s="12">
        <v>200104.88695312501</v>
      </c>
      <c r="O23" s="13">
        <f t="shared" si="1"/>
        <v>165440.05252031251</v>
      </c>
      <c r="P23" s="11">
        <v>172966.5</v>
      </c>
      <c r="Q23" s="12">
        <v>191173.5</v>
      </c>
      <c r="R23" s="12">
        <v>221965.0846875</v>
      </c>
      <c r="S23" s="12">
        <v>182070</v>
      </c>
      <c r="T23" s="12">
        <v>201786.44062499999</v>
      </c>
      <c r="U23" s="13">
        <f t="shared" si="15"/>
        <v>193992.3050625</v>
      </c>
      <c r="V23" s="11">
        <v>179749.5</v>
      </c>
      <c r="W23" s="12">
        <v>198670.5</v>
      </c>
      <c r="X23" s="12">
        <v>225664.50276562502</v>
      </c>
      <c r="Y23" s="12">
        <v>189210</v>
      </c>
      <c r="Z23" s="12">
        <v>205149.54796875</v>
      </c>
      <c r="AA23" s="13">
        <f t="shared" si="16"/>
        <v>199688.81014687501</v>
      </c>
      <c r="AB23" s="11">
        <v>108528</v>
      </c>
      <c r="AC23" s="11">
        <v>119952</v>
      </c>
      <c r="AD23" s="11">
        <v>231213.6298828125</v>
      </c>
      <c r="AE23" s="12">
        <v>114240</v>
      </c>
      <c r="AF23" s="12">
        <v>210194.208984375</v>
      </c>
      <c r="AG23" s="13">
        <f t="shared" si="17"/>
        <v>156825.56777343751</v>
      </c>
      <c r="AH23" s="11">
        <v>135660</v>
      </c>
      <c r="AI23" s="12">
        <v>149940</v>
      </c>
      <c r="AJ23" s="12">
        <v>243384.71535984374</v>
      </c>
      <c r="AK23" s="12">
        <v>142800</v>
      </c>
      <c r="AL23" s="12">
        <v>221258.83214531251</v>
      </c>
      <c r="AM23" s="13">
        <f t="shared" si="18"/>
        <v>178608.70950103126</v>
      </c>
      <c r="AN23" s="11">
        <v>149226</v>
      </c>
      <c r="AO23" s="12">
        <v>164934</v>
      </c>
      <c r="AP23" s="12">
        <v>238612.46603906248</v>
      </c>
      <c r="AQ23" s="12">
        <v>157080</v>
      </c>
      <c r="AR23" s="12">
        <v>216920.423671875</v>
      </c>
      <c r="AS23" s="13">
        <f t="shared" si="19"/>
        <v>185354.57794218749</v>
      </c>
      <c r="AT23" s="11">
        <v>152617.5</v>
      </c>
      <c r="AU23" s="12">
        <v>168682.5</v>
      </c>
      <c r="AV23" s="12">
        <v>244161.59315625002</v>
      </c>
      <c r="AW23" s="12">
        <v>160650</v>
      </c>
      <c r="AX23" s="12">
        <v>221965.0846875</v>
      </c>
      <c r="AY23" s="13">
        <f t="shared" si="20"/>
        <v>189615.33556874999</v>
      </c>
      <c r="AZ23" s="11">
        <v>164487.75</v>
      </c>
      <c r="BA23" s="12">
        <v>181802.25</v>
      </c>
      <c r="BB23" s="12">
        <v>249710.7202734375</v>
      </c>
      <c r="BC23" s="12">
        <v>173145</v>
      </c>
      <c r="BD23" s="12">
        <v>227009.74570312499</v>
      </c>
      <c r="BE23" s="13">
        <f t="shared" si="21"/>
        <v>199231.09319531248</v>
      </c>
      <c r="BF23" s="11">
        <v>189924</v>
      </c>
      <c r="BG23" s="12">
        <v>209916</v>
      </c>
      <c r="BH23" s="12">
        <v>258959.26546875</v>
      </c>
      <c r="BI23" s="12">
        <v>199920</v>
      </c>
      <c r="BJ23" s="12">
        <v>235417.51406250001</v>
      </c>
      <c r="BK23" s="13">
        <f t="shared" si="22"/>
        <v>218827.35590625001</v>
      </c>
      <c r="BL23" s="11">
        <v>196707</v>
      </c>
      <c r="BM23" s="12">
        <v>217413</v>
      </c>
      <c r="BN23" s="12">
        <v>249710.7202734375</v>
      </c>
      <c r="BO23" s="12">
        <v>207060</v>
      </c>
      <c r="BP23" s="12">
        <v>227009.74570312499</v>
      </c>
      <c r="BQ23" s="13">
        <f t="shared" si="23"/>
        <v>219580.09319531248</v>
      </c>
      <c r="BR23" s="11">
        <v>125485.5</v>
      </c>
      <c r="BS23" s="12">
        <v>138694.5</v>
      </c>
      <c r="BT23" s="12">
        <v>242311.88411718752</v>
      </c>
      <c r="BU23" s="12">
        <v>132090</v>
      </c>
      <c r="BV23" s="12">
        <v>220283.53101562499</v>
      </c>
      <c r="BW23" s="13">
        <f t="shared" si="24"/>
        <v>171773.0830265625</v>
      </c>
      <c r="BX23" s="11">
        <v>159400.5</v>
      </c>
      <c r="BY23" s="11">
        <v>176179.5</v>
      </c>
      <c r="BZ23" s="11">
        <v>262658.68354687502</v>
      </c>
      <c r="CA23" s="11">
        <v>167790</v>
      </c>
      <c r="CB23" s="12">
        <v>238780.62140624999</v>
      </c>
      <c r="CC23" s="13">
        <f t="shared" si="25"/>
        <v>200961.86099062502</v>
      </c>
      <c r="CD23" s="11">
        <v>144138.75</v>
      </c>
      <c r="CE23" s="12">
        <v>159311.25</v>
      </c>
      <c r="CF23" s="12">
        <v>258959.26546875</v>
      </c>
      <c r="CG23" s="12">
        <v>151725</v>
      </c>
      <c r="CH23" s="12">
        <v>235417.51406250001</v>
      </c>
      <c r="CI23" s="13">
        <f t="shared" si="26"/>
        <v>189910.35590625001</v>
      </c>
    </row>
    <row r="24" spans="2:87" x14ac:dyDescent="0.25">
      <c r="B24" s="9" t="s">
        <v>38</v>
      </c>
      <c r="C24" s="14" t="s">
        <v>39</v>
      </c>
      <c r="D24" s="11">
        <v>661342.5</v>
      </c>
      <c r="E24" s="12">
        <v>730957.5</v>
      </c>
      <c r="F24" s="12">
        <v>612192.29186575196</v>
      </c>
      <c r="G24" s="12">
        <v>696150</v>
      </c>
      <c r="H24" s="12">
        <v>556538.44715068361</v>
      </c>
      <c r="I24" s="13">
        <f t="shared" si="14"/>
        <v>696150</v>
      </c>
      <c r="J24" s="11">
        <v>713910.75</v>
      </c>
      <c r="K24" s="12">
        <v>789059.25</v>
      </c>
      <c r="L24" s="12">
        <v>633485.93680021295</v>
      </c>
      <c r="M24" s="12">
        <v>751485</v>
      </c>
      <c r="N24" s="12">
        <v>575896.30618201173</v>
      </c>
      <c r="O24" s="13">
        <f t="shared" si="1"/>
        <v>692767.44859644491</v>
      </c>
      <c r="P24" s="11">
        <v>959794.5</v>
      </c>
      <c r="Q24" s="12">
        <v>1060825.5</v>
      </c>
      <c r="R24" s="12">
        <v>638809.34803382808</v>
      </c>
      <c r="S24" s="12">
        <v>1010310</v>
      </c>
      <c r="T24" s="12">
        <v>580735.77093984385</v>
      </c>
      <c r="U24" s="13">
        <f t="shared" si="15"/>
        <v>850095.0237947345</v>
      </c>
      <c r="V24" s="11">
        <v>1005579.75</v>
      </c>
      <c r="W24" s="12">
        <v>1111430.25</v>
      </c>
      <c r="X24" s="12">
        <v>649456.17050105857</v>
      </c>
      <c r="Y24" s="12">
        <v>1058505</v>
      </c>
      <c r="Z24" s="12">
        <v>590414.70045550785</v>
      </c>
      <c r="AA24" s="13">
        <f t="shared" si="16"/>
        <v>883077.17419131321</v>
      </c>
      <c r="AB24" s="11">
        <v>608774.25</v>
      </c>
      <c r="AC24" s="11">
        <v>672855.75</v>
      </c>
      <c r="AD24" s="11">
        <v>665426.4042019042</v>
      </c>
      <c r="AE24" s="12">
        <v>640815</v>
      </c>
      <c r="AF24" s="12">
        <v>604933.09472900385</v>
      </c>
      <c r="AG24" s="13">
        <f t="shared" si="17"/>
        <v>638560.89978618163</v>
      </c>
      <c r="AH24" s="11">
        <v>759696</v>
      </c>
      <c r="AI24" s="12">
        <v>839664</v>
      </c>
      <c r="AJ24" s="12">
        <v>700454.45011909248</v>
      </c>
      <c r="AK24" s="12">
        <v>799680</v>
      </c>
      <c r="AL24" s="12">
        <v>636776.77283553861</v>
      </c>
      <c r="AM24" s="13">
        <f t="shared" si="18"/>
        <v>747254.24459092622</v>
      </c>
      <c r="AN24" s="11">
        <v>827526</v>
      </c>
      <c r="AO24" s="12">
        <v>914634</v>
      </c>
      <c r="AP24" s="12">
        <v>686720.04913636507</v>
      </c>
      <c r="AQ24" s="12">
        <v>871080</v>
      </c>
      <c r="AR24" s="12">
        <v>624290.95376033196</v>
      </c>
      <c r="AS24" s="13">
        <f t="shared" si="19"/>
        <v>784850.20057933941</v>
      </c>
      <c r="AT24" s="11">
        <v>847875</v>
      </c>
      <c r="AU24" s="12">
        <v>937125</v>
      </c>
      <c r="AV24" s="12">
        <v>702690.28283721092</v>
      </c>
      <c r="AW24" s="12">
        <v>892500</v>
      </c>
      <c r="AX24" s="12">
        <v>638809.34803382808</v>
      </c>
      <c r="AY24" s="13">
        <f t="shared" si="20"/>
        <v>803799.92617420782</v>
      </c>
      <c r="AZ24" s="11">
        <v>912313.5</v>
      </c>
      <c r="BA24" s="12">
        <v>1008346.5</v>
      </c>
      <c r="BB24" s="12">
        <v>718660.51653805654</v>
      </c>
      <c r="BC24" s="12">
        <v>960330</v>
      </c>
      <c r="BD24" s="12">
        <v>653327.7423073242</v>
      </c>
      <c r="BE24" s="13">
        <f t="shared" si="21"/>
        <v>850595.65176907612</v>
      </c>
      <c r="BF24" s="11">
        <v>1058148</v>
      </c>
      <c r="BG24" s="12">
        <v>1169532</v>
      </c>
      <c r="BH24" s="12">
        <v>745277.57270613278</v>
      </c>
      <c r="BI24" s="12">
        <v>1113840</v>
      </c>
      <c r="BJ24" s="12">
        <v>677525.06609648443</v>
      </c>
      <c r="BK24" s="13">
        <f t="shared" si="22"/>
        <v>952864.52776052337</v>
      </c>
      <c r="BL24" s="11">
        <v>1092063</v>
      </c>
      <c r="BM24" s="12">
        <v>1207017</v>
      </c>
      <c r="BN24" s="12">
        <v>718660.51653805654</v>
      </c>
      <c r="BO24" s="12">
        <v>1149540</v>
      </c>
      <c r="BP24" s="12">
        <v>653327.7423073242</v>
      </c>
      <c r="BQ24" s="13">
        <f t="shared" si="23"/>
        <v>964121.65176907612</v>
      </c>
      <c r="BR24" s="11">
        <v>695257.5</v>
      </c>
      <c r="BS24" s="12">
        <v>768442.5</v>
      </c>
      <c r="BT24" s="12">
        <v>697366.87160359567</v>
      </c>
      <c r="BU24" s="12">
        <v>731850</v>
      </c>
      <c r="BV24" s="12">
        <v>633969.88327599608</v>
      </c>
      <c r="BW24" s="13">
        <f t="shared" si="24"/>
        <v>705377.35097591835</v>
      </c>
      <c r="BX24" s="11">
        <v>891964.5</v>
      </c>
      <c r="BY24" s="11">
        <v>985855.5</v>
      </c>
      <c r="BZ24" s="11">
        <v>755924.39517336315</v>
      </c>
      <c r="CA24" s="11">
        <v>938910</v>
      </c>
      <c r="CB24" s="12">
        <v>687203.99561214831</v>
      </c>
      <c r="CC24" s="13">
        <f t="shared" si="25"/>
        <v>851971.67815710232</v>
      </c>
      <c r="CD24" s="11">
        <v>807177</v>
      </c>
      <c r="CE24" s="12">
        <v>892143</v>
      </c>
      <c r="CF24" s="12">
        <v>745277.57270613278</v>
      </c>
      <c r="CG24" s="12">
        <v>849660</v>
      </c>
      <c r="CH24" s="12">
        <v>677525.06609648443</v>
      </c>
      <c r="CI24" s="13">
        <f t="shared" si="26"/>
        <v>794356.52776052337</v>
      </c>
    </row>
    <row r="25" spans="2:87" x14ac:dyDescent="0.25">
      <c r="B25" s="9" t="s">
        <v>40</v>
      </c>
      <c r="C25" s="14" t="s">
        <v>41</v>
      </c>
      <c r="D25" s="11">
        <v>525682.5</v>
      </c>
      <c r="E25" s="12">
        <v>581017.5</v>
      </c>
      <c r="F25" s="12">
        <v>664171.94180777343</v>
      </c>
      <c r="G25" s="12">
        <v>553350</v>
      </c>
      <c r="H25" s="12">
        <v>603792.67437070317</v>
      </c>
      <c r="I25" s="13">
        <f t="shared" si="14"/>
        <v>553350</v>
      </c>
      <c r="J25" s="11">
        <v>568076.25</v>
      </c>
      <c r="K25" s="12">
        <v>627873.75</v>
      </c>
      <c r="L25" s="12">
        <v>687273.57456630468</v>
      </c>
      <c r="M25" s="12">
        <v>597975</v>
      </c>
      <c r="N25" s="12">
        <v>624794.15869664052</v>
      </c>
      <c r="O25" s="13">
        <f t="shared" si="1"/>
        <v>621198.54665258899</v>
      </c>
      <c r="P25" s="11">
        <v>763087.5</v>
      </c>
      <c r="Q25" s="12">
        <v>843412.5</v>
      </c>
      <c r="R25" s="12">
        <v>693048.98275593738</v>
      </c>
      <c r="S25" s="12">
        <v>803250</v>
      </c>
      <c r="T25" s="12">
        <v>630044.52977812488</v>
      </c>
      <c r="U25" s="13">
        <f t="shared" si="15"/>
        <v>746568.70250681252</v>
      </c>
      <c r="V25" s="11">
        <v>798698.25</v>
      </c>
      <c r="W25" s="12">
        <v>882771.75</v>
      </c>
      <c r="X25" s="12">
        <v>704599.79913520301</v>
      </c>
      <c r="Y25" s="12">
        <v>840735</v>
      </c>
      <c r="Z25" s="12">
        <v>640545.27194109373</v>
      </c>
      <c r="AA25" s="13">
        <f t="shared" si="16"/>
        <v>773470.01421525935</v>
      </c>
      <c r="AB25" s="11">
        <v>483288.75</v>
      </c>
      <c r="AC25" s="11">
        <v>534161.25</v>
      </c>
      <c r="AD25" s="11">
        <v>721926.02370410156</v>
      </c>
      <c r="AE25" s="12">
        <v>508725</v>
      </c>
      <c r="AF25" s="12">
        <v>656296.38518554694</v>
      </c>
      <c r="AG25" s="13">
        <f t="shared" si="17"/>
        <v>580879.4817779297</v>
      </c>
      <c r="AH25" s="11">
        <v>603687</v>
      </c>
      <c r="AI25" s="12">
        <v>667233</v>
      </c>
      <c r="AJ25" s="12">
        <v>759928.20959188533</v>
      </c>
      <c r="AK25" s="12">
        <v>635460</v>
      </c>
      <c r="AL25" s="12">
        <v>690843.82690171397</v>
      </c>
      <c r="AM25" s="13">
        <f t="shared" si="18"/>
        <v>671430.40729871974</v>
      </c>
      <c r="AN25" s="11">
        <v>657951</v>
      </c>
      <c r="AO25" s="12">
        <v>727209</v>
      </c>
      <c r="AP25" s="12">
        <v>745027.6564626327</v>
      </c>
      <c r="AQ25" s="12">
        <v>692580</v>
      </c>
      <c r="AR25" s="12">
        <v>677297.86951148428</v>
      </c>
      <c r="AS25" s="13">
        <f t="shared" si="19"/>
        <v>700013.10519482335</v>
      </c>
      <c r="AT25" s="11">
        <v>673212.75</v>
      </c>
      <c r="AU25" s="12">
        <v>744077.25</v>
      </c>
      <c r="AV25" s="12">
        <v>762353.88103153126</v>
      </c>
      <c r="AW25" s="12">
        <v>708645</v>
      </c>
      <c r="AX25" s="12">
        <v>693048.9827559375</v>
      </c>
      <c r="AY25" s="13">
        <f t="shared" si="20"/>
        <v>716267.57275749382</v>
      </c>
      <c r="AZ25" s="11">
        <v>725781</v>
      </c>
      <c r="BA25" s="12">
        <v>802179</v>
      </c>
      <c r="BB25" s="12">
        <v>779680.1056004297</v>
      </c>
      <c r="BC25" s="12">
        <v>763980</v>
      </c>
      <c r="BD25" s="12">
        <v>708800.09600039059</v>
      </c>
      <c r="BE25" s="13">
        <f t="shared" si="21"/>
        <v>756084.04032016406</v>
      </c>
      <c r="BF25" s="11">
        <v>841092</v>
      </c>
      <c r="BG25" s="12">
        <v>929628</v>
      </c>
      <c r="BH25" s="12">
        <v>808557.14654859377</v>
      </c>
      <c r="BI25" s="12">
        <v>885360</v>
      </c>
      <c r="BJ25" s="12">
        <v>735051.95140781254</v>
      </c>
      <c r="BK25" s="13">
        <f t="shared" si="22"/>
        <v>839937.81959128124</v>
      </c>
      <c r="BL25" s="11">
        <v>868224</v>
      </c>
      <c r="BM25" s="12">
        <v>959616</v>
      </c>
      <c r="BN25" s="12">
        <v>779680.1056004297</v>
      </c>
      <c r="BO25" s="12">
        <v>913920</v>
      </c>
      <c r="BP25" s="12">
        <v>708800.09600039059</v>
      </c>
      <c r="BQ25" s="13">
        <f t="shared" si="23"/>
        <v>846048.04032016394</v>
      </c>
      <c r="BR25" s="11">
        <v>552814.5</v>
      </c>
      <c r="BS25" s="12">
        <v>611005.5</v>
      </c>
      <c r="BT25" s="12">
        <v>756578.47284189845</v>
      </c>
      <c r="BU25" s="12">
        <v>581910</v>
      </c>
      <c r="BV25" s="12">
        <v>687798.61167445313</v>
      </c>
      <c r="BW25" s="13">
        <f t="shared" si="24"/>
        <v>638021.41690327029</v>
      </c>
      <c r="BX25" s="11">
        <v>708823.5</v>
      </c>
      <c r="BY25" s="11">
        <v>783436.5</v>
      </c>
      <c r="BZ25" s="11">
        <v>820107.96292785928</v>
      </c>
      <c r="CA25" s="11">
        <v>746130</v>
      </c>
      <c r="CB25" s="12">
        <v>745552.69357078127</v>
      </c>
      <c r="CC25" s="13">
        <f t="shared" si="25"/>
        <v>760810.13129972818</v>
      </c>
      <c r="CD25" s="11">
        <v>640993.5</v>
      </c>
      <c r="CE25" s="12">
        <v>708466.5</v>
      </c>
      <c r="CF25" s="12">
        <v>808557.14654859377</v>
      </c>
      <c r="CG25" s="12">
        <v>674730</v>
      </c>
      <c r="CH25" s="12">
        <v>735051.95140781254</v>
      </c>
      <c r="CI25" s="13">
        <f t="shared" si="26"/>
        <v>713559.81959128124</v>
      </c>
    </row>
    <row r="26" spans="2:87" x14ac:dyDescent="0.25">
      <c r="B26" s="9" t="s">
        <v>42</v>
      </c>
      <c r="C26" s="14" t="s">
        <v>43</v>
      </c>
      <c r="D26" s="11">
        <v>830917.5</v>
      </c>
      <c r="E26" s="12">
        <v>918382.5</v>
      </c>
      <c r="F26" s="12">
        <v>705823.0219988965</v>
      </c>
      <c r="G26" s="12">
        <v>874650</v>
      </c>
      <c r="H26" s="12">
        <v>641657.29272626946</v>
      </c>
      <c r="I26" s="13">
        <f t="shared" si="14"/>
        <v>874650</v>
      </c>
      <c r="J26" s="11">
        <v>897051.75</v>
      </c>
      <c r="K26" s="12">
        <v>991478.25</v>
      </c>
      <c r="L26" s="12">
        <v>730373.38798146672</v>
      </c>
      <c r="M26" s="12">
        <v>944265</v>
      </c>
      <c r="N26" s="12">
        <v>663975.80725587881</v>
      </c>
      <c r="O26" s="13">
        <f t="shared" si="1"/>
        <v>845428.8390474692</v>
      </c>
      <c r="P26" s="11">
        <v>1203982.5</v>
      </c>
      <c r="Q26" s="12">
        <v>1330717.5</v>
      </c>
      <c r="R26" s="12">
        <v>736510.97947710939</v>
      </c>
      <c r="S26" s="12">
        <v>1267350</v>
      </c>
      <c r="T26" s="12">
        <v>669555.43588828132</v>
      </c>
      <c r="U26" s="13">
        <f t="shared" si="15"/>
        <v>1041623.2830730781</v>
      </c>
      <c r="V26" s="11">
        <v>1263333.75</v>
      </c>
      <c r="W26" s="12">
        <v>1396316.25</v>
      </c>
      <c r="X26" s="12">
        <v>748786.1624683945</v>
      </c>
      <c r="Y26" s="12">
        <v>1329825</v>
      </c>
      <c r="Z26" s="12">
        <v>680714.69315308589</v>
      </c>
      <c r="AA26" s="13">
        <f t="shared" si="16"/>
        <v>1083795.171124296</v>
      </c>
      <c r="AB26" s="11">
        <v>764783.25</v>
      </c>
      <c r="AC26" s="11">
        <v>845286.75</v>
      </c>
      <c r="AD26" s="11">
        <v>767198.93695532228</v>
      </c>
      <c r="AE26" s="12">
        <v>805035</v>
      </c>
      <c r="AF26" s="12">
        <v>697453.57905029296</v>
      </c>
      <c r="AG26" s="13">
        <f t="shared" si="17"/>
        <v>775951.50320112309</v>
      </c>
      <c r="AH26" s="11">
        <v>956403</v>
      </c>
      <c r="AI26" s="12">
        <v>1057077</v>
      </c>
      <c r="AJ26" s="12">
        <v>807584.28899665037</v>
      </c>
      <c r="AK26" s="12">
        <v>1006740</v>
      </c>
      <c r="AL26" s="12">
        <v>734167.53545150033</v>
      </c>
      <c r="AM26" s="13">
        <f t="shared" si="18"/>
        <v>912394.36488963012</v>
      </c>
      <c r="AN26" s="11">
        <v>1037799</v>
      </c>
      <c r="AO26" s="12">
        <v>1147041</v>
      </c>
      <c r="AP26" s="12">
        <v>791749.30293789261</v>
      </c>
      <c r="AQ26" s="12">
        <v>1092420</v>
      </c>
      <c r="AR26" s="12">
        <v>719772.09357990231</v>
      </c>
      <c r="AS26" s="13">
        <f t="shared" si="19"/>
        <v>957756.27930355887</v>
      </c>
      <c r="AT26" s="11">
        <v>1063235.25</v>
      </c>
      <c r="AU26" s="12">
        <v>1175154.75</v>
      </c>
      <c r="AV26" s="12">
        <v>810162.0774248204</v>
      </c>
      <c r="AW26" s="12">
        <v>1119195</v>
      </c>
      <c r="AX26" s="12">
        <v>736510.97947710939</v>
      </c>
      <c r="AY26" s="13">
        <f t="shared" si="20"/>
        <v>980851.61138038593</v>
      </c>
      <c r="AZ26" s="11">
        <v>1146327</v>
      </c>
      <c r="BA26" s="12">
        <v>1266993</v>
      </c>
      <c r="BB26" s="12">
        <v>828574.85191174806</v>
      </c>
      <c r="BC26" s="12">
        <v>1206660</v>
      </c>
      <c r="BD26" s="12">
        <v>753249.86537431646</v>
      </c>
      <c r="BE26" s="13">
        <f t="shared" si="21"/>
        <v>1040360.9434572129</v>
      </c>
      <c r="BF26" s="11">
        <v>1329468</v>
      </c>
      <c r="BG26" s="12">
        <v>1469412</v>
      </c>
      <c r="BH26" s="12">
        <v>859262.80938996095</v>
      </c>
      <c r="BI26" s="12">
        <v>1399440</v>
      </c>
      <c r="BJ26" s="12">
        <v>781148.0085363281</v>
      </c>
      <c r="BK26" s="13">
        <f t="shared" si="22"/>
        <v>1167746.1635852579</v>
      </c>
      <c r="BL26" s="11">
        <v>1370166</v>
      </c>
      <c r="BM26" s="12">
        <v>1514394</v>
      </c>
      <c r="BN26" s="12">
        <v>828574.85191174806</v>
      </c>
      <c r="BO26" s="12">
        <v>1442280</v>
      </c>
      <c r="BP26" s="12">
        <v>753249.86537431646</v>
      </c>
      <c r="BQ26" s="13">
        <f t="shared" si="23"/>
        <v>1181732.9434572128</v>
      </c>
      <c r="BR26" s="11">
        <v>871615.5</v>
      </c>
      <c r="BS26" s="12">
        <v>963364.5</v>
      </c>
      <c r="BT26" s="12">
        <v>804024.48592917784</v>
      </c>
      <c r="BU26" s="12">
        <v>917490</v>
      </c>
      <c r="BV26" s="12">
        <v>730931.35084470711</v>
      </c>
      <c r="BW26" s="13">
        <f t="shared" si="24"/>
        <v>857485.16735477711</v>
      </c>
      <c r="BX26" s="11">
        <v>1122586.5</v>
      </c>
      <c r="BY26" s="11">
        <v>1240753.5</v>
      </c>
      <c r="BZ26" s="11">
        <v>871537.99238124618</v>
      </c>
      <c r="CA26" s="11">
        <v>1181670</v>
      </c>
      <c r="CB26" s="12">
        <v>792307.26580113289</v>
      </c>
      <c r="CC26" s="13">
        <f t="shared" si="25"/>
        <v>1041771.0516364758</v>
      </c>
      <c r="CD26" s="11">
        <v>1014058.5</v>
      </c>
      <c r="CE26" s="12">
        <v>1120801.5</v>
      </c>
      <c r="CF26" s="12">
        <v>859262.80938996095</v>
      </c>
      <c r="CG26" s="12">
        <v>1067430</v>
      </c>
      <c r="CH26" s="12">
        <v>781148.0085363281</v>
      </c>
      <c r="CI26" s="13">
        <f t="shared" si="26"/>
        <v>968540.16358525795</v>
      </c>
    </row>
    <row r="27" spans="2:87" x14ac:dyDescent="0.25">
      <c r="B27" s="9" t="s">
        <v>44</v>
      </c>
      <c r="C27" s="14" t="s">
        <v>45</v>
      </c>
      <c r="D27" s="11">
        <v>162792</v>
      </c>
      <c r="E27" s="12">
        <v>179928</v>
      </c>
      <c r="F27" s="12">
        <v>486902.25010485353</v>
      </c>
      <c r="G27" s="12">
        <v>171360</v>
      </c>
      <c r="H27" s="12">
        <v>442638.40918623051</v>
      </c>
      <c r="I27" s="13">
        <f t="shared" si="14"/>
        <v>171360</v>
      </c>
      <c r="J27" s="11">
        <v>176358</v>
      </c>
      <c r="K27" s="12">
        <v>194922</v>
      </c>
      <c r="L27" s="12">
        <v>503837.98054328328</v>
      </c>
      <c r="M27" s="12">
        <v>185640</v>
      </c>
      <c r="N27" s="12">
        <v>458034.52776662115</v>
      </c>
      <c r="O27" s="13">
        <f t="shared" si="1"/>
        <v>303758.50166198087</v>
      </c>
      <c r="P27" s="11">
        <v>235709.25</v>
      </c>
      <c r="Q27" s="12">
        <v>260520.75</v>
      </c>
      <c r="R27" s="12">
        <v>508071.91315289069</v>
      </c>
      <c r="S27" s="12">
        <v>248115</v>
      </c>
      <c r="T27" s="12">
        <v>461883.55741171876</v>
      </c>
      <c r="U27" s="13">
        <f t="shared" si="15"/>
        <v>342860.09411292186</v>
      </c>
      <c r="V27" s="11">
        <v>247579.5</v>
      </c>
      <c r="W27" s="12">
        <v>273640.5</v>
      </c>
      <c r="X27" s="12">
        <v>516539.7783721055</v>
      </c>
      <c r="Y27" s="12">
        <v>260610</v>
      </c>
      <c r="Z27" s="12">
        <v>469581.61670191406</v>
      </c>
      <c r="AA27" s="13">
        <f t="shared" si="16"/>
        <v>353590.27901480388</v>
      </c>
      <c r="AB27" s="11">
        <v>149226</v>
      </c>
      <c r="AC27" s="11">
        <v>164934</v>
      </c>
      <c r="AD27" s="11">
        <v>529241.57620092772</v>
      </c>
      <c r="AE27" s="12">
        <v>157080</v>
      </c>
      <c r="AF27" s="12">
        <v>481128.70563720702</v>
      </c>
      <c r="AG27" s="13">
        <f t="shared" si="17"/>
        <v>296322.056367627</v>
      </c>
      <c r="AH27" s="11">
        <v>186532.5</v>
      </c>
      <c r="AI27" s="12">
        <v>206167.5</v>
      </c>
      <c r="AJ27" s="12">
        <v>557100.85277214448</v>
      </c>
      <c r="AK27" s="12">
        <v>196350</v>
      </c>
      <c r="AL27" s="12">
        <v>506455.32070194959</v>
      </c>
      <c r="AM27" s="13">
        <f t="shared" si="18"/>
        <v>330521.23469481885</v>
      </c>
      <c r="AN27" s="11">
        <v>203490</v>
      </c>
      <c r="AO27" s="12">
        <v>224910</v>
      </c>
      <c r="AP27" s="12">
        <v>546177.30663935735</v>
      </c>
      <c r="AQ27" s="12">
        <v>214200</v>
      </c>
      <c r="AR27" s="12">
        <v>496524.8242175976</v>
      </c>
      <c r="AS27" s="13">
        <f t="shared" si="19"/>
        <v>337060.42617139098</v>
      </c>
      <c r="AT27" s="11">
        <v>208577.25</v>
      </c>
      <c r="AU27" s="12">
        <v>230532.75</v>
      </c>
      <c r="AV27" s="12">
        <v>558879.10446817975</v>
      </c>
      <c r="AW27" s="12">
        <v>219555</v>
      </c>
      <c r="AX27" s="12">
        <v>508071.91315289069</v>
      </c>
      <c r="AY27" s="13">
        <f t="shared" si="20"/>
        <v>345123.2035242141</v>
      </c>
      <c r="AZ27" s="11">
        <v>223839</v>
      </c>
      <c r="BA27" s="12">
        <v>247401</v>
      </c>
      <c r="BB27" s="12">
        <v>571580.90229700203</v>
      </c>
      <c r="BC27" s="12">
        <v>235620</v>
      </c>
      <c r="BD27" s="12">
        <v>519619.0020881836</v>
      </c>
      <c r="BE27" s="13">
        <f t="shared" si="21"/>
        <v>359611.9808770371</v>
      </c>
      <c r="BF27" s="11">
        <v>261145.5</v>
      </c>
      <c r="BG27" s="12">
        <v>288634.5</v>
      </c>
      <c r="BH27" s="12">
        <v>592750.56534503913</v>
      </c>
      <c r="BI27" s="12">
        <v>274890</v>
      </c>
      <c r="BJ27" s="12">
        <v>538864.15031367191</v>
      </c>
      <c r="BK27" s="13">
        <f t="shared" si="22"/>
        <v>391256.94313174218</v>
      </c>
      <c r="BL27" s="11">
        <v>267928.5</v>
      </c>
      <c r="BM27" s="12">
        <v>296131.5</v>
      </c>
      <c r="BN27" s="12">
        <v>571580.90229700203</v>
      </c>
      <c r="BO27" s="12">
        <v>282030</v>
      </c>
      <c r="BP27" s="12">
        <v>519619.0020881836</v>
      </c>
      <c r="BQ27" s="13">
        <f t="shared" si="23"/>
        <v>387457.9808770371</v>
      </c>
      <c r="BR27" s="11">
        <v>171270.75</v>
      </c>
      <c r="BS27" s="12">
        <v>189299.25</v>
      </c>
      <c r="BT27" s="12">
        <v>554645.17185857228</v>
      </c>
      <c r="BU27" s="12">
        <v>180285</v>
      </c>
      <c r="BV27" s="12">
        <v>504222.88350779295</v>
      </c>
      <c r="BW27" s="13">
        <f t="shared" si="24"/>
        <v>319944.61107327306</v>
      </c>
      <c r="BX27" s="11">
        <v>220447.5</v>
      </c>
      <c r="BY27" s="11">
        <v>243652.5</v>
      </c>
      <c r="BZ27" s="11">
        <v>601218.43056425394</v>
      </c>
      <c r="CA27" s="11">
        <v>232050</v>
      </c>
      <c r="CB27" s="12">
        <v>546562.20960386726</v>
      </c>
      <c r="CC27" s="13">
        <f t="shared" si="25"/>
        <v>368786.12803362426</v>
      </c>
      <c r="CD27" s="11">
        <v>198402.75</v>
      </c>
      <c r="CE27" s="12">
        <v>219287.25</v>
      </c>
      <c r="CF27" s="12">
        <v>592750.56534503913</v>
      </c>
      <c r="CG27" s="12">
        <v>208845</v>
      </c>
      <c r="CH27" s="12">
        <v>538864.15031367191</v>
      </c>
      <c r="CI27" s="13">
        <f t="shared" si="26"/>
        <v>351629.94313174218</v>
      </c>
    </row>
    <row r="28" spans="2:87" x14ac:dyDescent="0.25">
      <c r="B28" s="9" t="s">
        <v>46</v>
      </c>
      <c r="C28" s="14" t="s">
        <v>47</v>
      </c>
      <c r="D28" s="11">
        <v>244188</v>
      </c>
      <c r="E28" s="12">
        <v>269892</v>
      </c>
      <c r="F28" s="12">
        <v>558528.63598608377</v>
      </c>
      <c r="G28" s="12">
        <v>257040</v>
      </c>
      <c r="H28" s="12">
        <v>507753.30544189439</v>
      </c>
      <c r="I28" s="13">
        <f t="shared" si="14"/>
        <v>257040</v>
      </c>
      <c r="J28" s="11">
        <v>264537</v>
      </c>
      <c r="K28" s="12">
        <v>292383</v>
      </c>
      <c r="L28" s="12">
        <v>577955.71897690417</v>
      </c>
      <c r="M28" s="12">
        <v>278460</v>
      </c>
      <c r="N28" s="12">
        <v>525414.28997900384</v>
      </c>
      <c r="O28" s="13">
        <f t="shared" si="1"/>
        <v>387750.00179118162</v>
      </c>
      <c r="P28" s="11">
        <v>354411.75</v>
      </c>
      <c r="Q28" s="12">
        <v>391718.25</v>
      </c>
      <c r="R28" s="12">
        <v>582812.48972460919</v>
      </c>
      <c r="S28" s="12">
        <v>373065</v>
      </c>
      <c r="T28" s="12">
        <v>529829.53611328115</v>
      </c>
      <c r="U28" s="13">
        <f t="shared" si="15"/>
        <v>446367.40516757808</v>
      </c>
      <c r="V28" s="11">
        <v>371369.25</v>
      </c>
      <c r="W28" s="12">
        <v>410460.75</v>
      </c>
      <c r="X28" s="12">
        <v>592526.03122001933</v>
      </c>
      <c r="Y28" s="12">
        <v>390915</v>
      </c>
      <c r="Z28" s="12">
        <v>538660.02838183579</v>
      </c>
      <c r="AA28" s="13">
        <f t="shared" si="16"/>
        <v>460786.21192037099</v>
      </c>
      <c r="AB28" s="11">
        <v>223839</v>
      </c>
      <c r="AC28" s="11">
        <v>247401</v>
      </c>
      <c r="AD28" s="11">
        <v>607096.34346313472</v>
      </c>
      <c r="AE28" s="12">
        <v>235620</v>
      </c>
      <c r="AF28" s="12">
        <v>551905.76678466785</v>
      </c>
      <c r="AG28" s="13">
        <f t="shared" si="17"/>
        <v>373172.42204956047</v>
      </c>
      <c r="AH28" s="11">
        <v>281494.5</v>
      </c>
      <c r="AI28" s="12">
        <v>311125.5</v>
      </c>
      <c r="AJ28" s="12">
        <v>639053.894983034</v>
      </c>
      <c r="AK28" s="12">
        <v>296310</v>
      </c>
      <c r="AL28" s="12">
        <v>580958.08634821267</v>
      </c>
      <c r="AM28" s="13">
        <f t="shared" si="18"/>
        <v>421788.39626624936</v>
      </c>
      <c r="AN28" s="11">
        <v>305235</v>
      </c>
      <c r="AO28" s="12">
        <v>337365</v>
      </c>
      <c r="AP28" s="12">
        <v>626523.42645395489</v>
      </c>
      <c r="AQ28" s="12">
        <v>321300</v>
      </c>
      <c r="AR28" s="12">
        <v>569566.75132177724</v>
      </c>
      <c r="AS28" s="13">
        <f t="shared" si="19"/>
        <v>431998.03555514646</v>
      </c>
      <c r="AT28" s="11">
        <v>312018</v>
      </c>
      <c r="AU28" s="12">
        <v>344862</v>
      </c>
      <c r="AV28" s="12">
        <v>641093.73869707028</v>
      </c>
      <c r="AW28" s="12">
        <v>328440</v>
      </c>
      <c r="AX28" s="12">
        <v>582812.4897246093</v>
      </c>
      <c r="AY28" s="13">
        <f t="shared" si="20"/>
        <v>441845.24568433594</v>
      </c>
      <c r="AZ28" s="11">
        <v>337454.25</v>
      </c>
      <c r="BA28" s="12">
        <v>372975.75</v>
      </c>
      <c r="BB28" s="12">
        <v>655664.05094018544</v>
      </c>
      <c r="BC28" s="12">
        <v>355215</v>
      </c>
      <c r="BD28" s="12">
        <v>596058.22812744137</v>
      </c>
      <c r="BE28" s="13">
        <f t="shared" si="21"/>
        <v>463473.45581352536</v>
      </c>
      <c r="BF28" s="11">
        <v>390022.5</v>
      </c>
      <c r="BG28" s="12">
        <v>431077.5</v>
      </c>
      <c r="BH28" s="12">
        <v>679947.90467871074</v>
      </c>
      <c r="BI28" s="12">
        <v>410550</v>
      </c>
      <c r="BJ28" s="12">
        <v>618134.45879882795</v>
      </c>
      <c r="BK28" s="13">
        <f t="shared" si="22"/>
        <v>505946.47269550775</v>
      </c>
      <c r="BL28" s="11">
        <v>403588.5</v>
      </c>
      <c r="BM28" s="12">
        <v>446071.5</v>
      </c>
      <c r="BN28" s="12">
        <v>655664.05094018544</v>
      </c>
      <c r="BO28" s="12">
        <v>424830</v>
      </c>
      <c r="BP28" s="12">
        <v>596058.22812744137</v>
      </c>
      <c r="BQ28" s="13">
        <f t="shared" si="23"/>
        <v>505242.45581352536</v>
      </c>
      <c r="BR28" s="11">
        <v>256058.25</v>
      </c>
      <c r="BS28" s="12">
        <v>283011.75</v>
      </c>
      <c r="BT28" s="12">
        <v>636236.96794936515</v>
      </c>
      <c r="BU28" s="12">
        <v>269535</v>
      </c>
      <c r="BV28" s="12">
        <v>578397.24359033187</v>
      </c>
      <c r="BW28" s="13">
        <f t="shared" si="24"/>
        <v>404647.84230793943</v>
      </c>
      <c r="BX28" s="11">
        <v>328975.5</v>
      </c>
      <c r="BY28" s="11">
        <v>363604.5</v>
      </c>
      <c r="BZ28" s="11">
        <v>689661.446174121</v>
      </c>
      <c r="CA28" s="11">
        <v>346290</v>
      </c>
      <c r="CB28" s="12">
        <v>626964.9510673827</v>
      </c>
      <c r="CC28" s="13">
        <f t="shared" si="25"/>
        <v>471099.27944830077</v>
      </c>
      <c r="CD28" s="11">
        <v>298452</v>
      </c>
      <c r="CE28" s="12">
        <v>329868</v>
      </c>
      <c r="CF28" s="12">
        <v>679947.90467871074</v>
      </c>
      <c r="CG28" s="12">
        <v>314160</v>
      </c>
      <c r="CH28" s="12">
        <v>618134.45879882795</v>
      </c>
      <c r="CI28" s="13">
        <f t="shared" si="26"/>
        <v>448112.47269550775</v>
      </c>
    </row>
    <row r="29" spans="2:87" x14ac:dyDescent="0.25">
      <c r="B29" s="9" t="s">
        <v>48</v>
      </c>
      <c r="C29" s="14" t="s">
        <v>49</v>
      </c>
      <c r="D29" s="11">
        <v>47481</v>
      </c>
      <c r="E29" s="12">
        <v>52479</v>
      </c>
      <c r="F29" s="12">
        <v>105306.50463416014</v>
      </c>
      <c r="G29" s="12">
        <v>49980</v>
      </c>
      <c r="H29" s="12">
        <v>95733.186031054676</v>
      </c>
      <c r="I29" s="13">
        <f t="shared" si="14"/>
        <v>49980</v>
      </c>
      <c r="J29" s="11">
        <v>50872.5</v>
      </c>
      <c r="K29" s="12">
        <v>56227.5</v>
      </c>
      <c r="L29" s="12">
        <v>108969.33957795703</v>
      </c>
      <c r="M29" s="12">
        <v>53550</v>
      </c>
      <c r="N29" s="12">
        <v>99063.035979960929</v>
      </c>
      <c r="O29" s="13">
        <f t="shared" si="1"/>
        <v>73736.475111583597</v>
      </c>
      <c r="P29" s="11">
        <v>69525.75</v>
      </c>
      <c r="Q29" s="12">
        <v>76844.25</v>
      </c>
      <c r="R29" s="12">
        <v>109885.04831390624</v>
      </c>
      <c r="S29" s="12">
        <v>73185</v>
      </c>
      <c r="T29" s="12">
        <v>99895.498467187499</v>
      </c>
      <c r="U29" s="13">
        <f t="shared" si="15"/>
        <v>85867.109356218745</v>
      </c>
      <c r="V29" s="11">
        <v>72917.25</v>
      </c>
      <c r="W29" s="12">
        <v>80592.75</v>
      </c>
      <c r="X29" s="12">
        <v>111716.46578580468</v>
      </c>
      <c r="Y29" s="12">
        <v>76755</v>
      </c>
      <c r="Z29" s="12">
        <v>101560.42344164063</v>
      </c>
      <c r="AA29" s="13">
        <f t="shared" si="16"/>
        <v>88708.377845489056</v>
      </c>
      <c r="AB29" s="11">
        <v>44089.5</v>
      </c>
      <c r="AC29" s="11">
        <v>48730.5</v>
      </c>
      <c r="AD29" s="11">
        <v>114463.59199365234</v>
      </c>
      <c r="AE29" s="12">
        <v>46410</v>
      </c>
      <c r="AF29" s="12">
        <v>104057.81090332031</v>
      </c>
      <c r="AG29" s="13">
        <f t="shared" si="17"/>
        <v>71550.28057939453</v>
      </c>
      <c r="AH29" s="11">
        <v>54264</v>
      </c>
      <c r="AI29" s="12">
        <v>59976</v>
      </c>
      <c r="AJ29" s="12">
        <v>120488.9554761982</v>
      </c>
      <c r="AK29" s="12">
        <v>57120</v>
      </c>
      <c r="AL29" s="12">
        <v>109535.41406927108</v>
      </c>
      <c r="AM29" s="13">
        <f t="shared" si="18"/>
        <v>80276.873909093862</v>
      </c>
      <c r="AN29" s="11">
        <v>59351.25</v>
      </c>
      <c r="AO29" s="12">
        <v>65598.75</v>
      </c>
      <c r="AP29" s="12">
        <v>118126.42693744921</v>
      </c>
      <c r="AQ29" s="12">
        <v>62475</v>
      </c>
      <c r="AR29" s="12">
        <v>107387.66085222656</v>
      </c>
      <c r="AS29" s="13">
        <f t="shared" si="19"/>
        <v>82587.817557935152</v>
      </c>
      <c r="AT29" s="11">
        <v>61047</v>
      </c>
      <c r="AU29" s="12">
        <v>67473</v>
      </c>
      <c r="AV29" s="12">
        <v>120873.55314529687</v>
      </c>
      <c r="AW29" s="12">
        <v>64260</v>
      </c>
      <c r="AX29" s="12">
        <v>109885.04831390624</v>
      </c>
      <c r="AY29" s="13">
        <f t="shared" si="20"/>
        <v>84707.720291840626</v>
      </c>
      <c r="AZ29" s="11">
        <v>66134.25</v>
      </c>
      <c r="BA29" s="12">
        <v>73095.75</v>
      </c>
      <c r="BB29" s="12">
        <v>123620.67935314454</v>
      </c>
      <c r="BC29" s="12">
        <v>69615</v>
      </c>
      <c r="BD29" s="12">
        <v>112382.43577558594</v>
      </c>
      <c r="BE29" s="13">
        <f t="shared" si="21"/>
        <v>88969.623025746099</v>
      </c>
      <c r="BF29" s="11">
        <v>76308.75</v>
      </c>
      <c r="BG29" s="12">
        <v>84341.25</v>
      </c>
      <c r="BH29" s="12">
        <v>128199.22303289062</v>
      </c>
      <c r="BI29" s="12">
        <v>80325</v>
      </c>
      <c r="BJ29" s="12">
        <v>116544.74821171875</v>
      </c>
      <c r="BK29" s="13">
        <f t="shared" si="22"/>
        <v>97143.794248921869</v>
      </c>
      <c r="BL29" s="11">
        <v>78004.5</v>
      </c>
      <c r="BM29" s="12">
        <v>86215.5</v>
      </c>
      <c r="BN29" s="12">
        <v>123620.67935314454</v>
      </c>
      <c r="BO29" s="12">
        <v>82110</v>
      </c>
      <c r="BP29" s="12">
        <v>112382.43577558594</v>
      </c>
      <c r="BQ29" s="13">
        <f t="shared" si="23"/>
        <v>96466.623025746099</v>
      </c>
      <c r="BR29" s="11">
        <v>49176.75</v>
      </c>
      <c r="BS29" s="12">
        <v>54353.25</v>
      </c>
      <c r="BT29" s="12">
        <v>119957.84440934766</v>
      </c>
      <c r="BU29" s="12">
        <v>51765</v>
      </c>
      <c r="BV29" s="12">
        <v>109052.58582667969</v>
      </c>
      <c r="BW29" s="13">
        <f t="shared" si="24"/>
        <v>76861.086047205463</v>
      </c>
      <c r="BX29" s="11">
        <v>64438.5</v>
      </c>
      <c r="BY29" s="11">
        <v>71221.5</v>
      </c>
      <c r="BZ29" s="11">
        <v>130030.64050478906</v>
      </c>
      <c r="CA29" s="11">
        <v>67830</v>
      </c>
      <c r="CB29" s="12">
        <v>118209.67318617187</v>
      </c>
      <c r="CC29" s="13">
        <f t="shared" si="25"/>
        <v>90346.06273819218</v>
      </c>
      <c r="CD29" s="11">
        <v>57655.5</v>
      </c>
      <c r="CE29" s="12">
        <v>63724.5</v>
      </c>
      <c r="CF29" s="12">
        <v>128199.22303289062</v>
      </c>
      <c r="CG29" s="12">
        <v>60690</v>
      </c>
      <c r="CH29" s="12">
        <v>116544.74821171875</v>
      </c>
      <c r="CI29" s="13">
        <f t="shared" si="26"/>
        <v>85362.794248921869</v>
      </c>
    </row>
    <row r="30" spans="2:87" x14ac:dyDescent="0.25">
      <c r="B30" s="9" t="s">
        <v>50</v>
      </c>
      <c r="C30" s="14" t="s">
        <v>51</v>
      </c>
      <c r="D30" s="11">
        <v>94962</v>
      </c>
      <c r="E30" s="12">
        <v>104958</v>
      </c>
      <c r="F30" s="12">
        <v>191639.87570416991</v>
      </c>
      <c r="G30" s="12">
        <v>99960</v>
      </c>
      <c r="H30" s="12">
        <v>174218.06882197264</v>
      </c>
      <c r="I30" s="13">
        <f t="shared" si="14"/>
        <v>99960</v>
      </c>
      <c r="J30" s="11">
        <v>101745</v>
      </c>
      <c r="K30" s="12">
        <v>112455</v>
      </c>
      <c r="L30" s="12">
        <v>198305.61051127149</v>
      </c>
      <c r="M30" s="12">
        <v>107100</v>
      </c>
      <c r="N30" s="12">
        <v>180277.82773751955</v>
      </c>
      <c r="O30" s="13">
        <f t="shared" si="1"/>
        <v>139976.68764975821</v>
      </c>
      <c r="P30" s="11">
        <v>137355.75</v>
      </c>
      <c r="Q30" s="12">
        <v>151814.25</v>
      </c>
      <c r="R30" s="12">
        <v>199972.04421304687</v>
      </c>
      <c r="S30" s="12">
        <v>144585</v>
      </c>
      <c r="T30" s="12">
        <v>181792.76746640625</v>
      </c>
      <c r="U30" s="13">
        <f t="shared" si="15"/>
        <v>163103.96233589062</v>
      </c>
      <c r="V30" s="11">
        <v>144138.75</v>
      </c>
      <c r="W30" s="12">
        <v>159311.25</v>
      </c>
      <c r="X30" s="12">
        <v>203304.91161659764</v>
      </c>
      <c r="Y30" s="12">
        <v>151725</v>
      </c>
      <c r="Z30" s="12">
        <v>184822.64692417969</v>
      </c>
      <c r="AA30" s="13">
        <f t="shared" si="16"/>
        <v>168660.51170815545</v>
      </c>
      <c r="AB30" s="11">
        <v>88179</v>
      </c>
      <c r="AC30" s="11">
        <v>97461</v>
      </c>
      <c r="AD30" s="11">
        <v>208304.21272192383</v>
      </c>
      <c r="AE30" s="12">
        <v>92820</v>
      </c>
      <c r="AF30" s="12">
        <v>189367.46611083986</v>
      </c>
      <c r="AG30" s="13">
        <f t="shared" si="17"/>
        <v>135226.33576655274</v>
      </c>
      <c r="AH30" s="11">
        <v>108528</v>
      </c>
      <c r="AI30" s="12">
        <v>119952</v>
      </c>
      <c r="AJ30" s="12">
        <v>219269.34647960588</v>
      </c>
      <c r="AK30" s="12">
        <v>114240</v>
      </c>
      <c r="AL30" s="12">
        <v>199335.76952691446</v>
      </c>
      <c r="AM30" s="13">
        <f t="shared" si="18"/>
        <v>152265.02320130408</v>
      </c>
      <c r="AN30" s="11">
        <v>118702.5</v>
      </c>
      <c r="AO30" s="12">
        <v>131197.5</v>
      </c>
      <c r="AP30" s="12">
        <v>214969.94752902538</v>
      </c>
      <c r="AQ30" s="12">
        <v>124950</v>
      </c>
      <c r="AR30" s="12">
        <v>195427.2250263867</v>
      </c>
      <c r="AS30" s="13">
        <f t="shared" si="19"/>
        <v>157049.43451108242</v>
      </c>
      <c r="AT30" s="11">
        <v>122094</v>
      </c>
      <c r="AU30" s="12">
        <v>134946</v>
      </c>
      <c r="AV30" s="12">
        <v>219969.24863435156</v>
      </c>
      <c r="AW30" s="12">
        <v>128520</v>
      </c>
      <c r="AX30" s="12">
        <v>199972.04421304687</v>
      </c>
      <c r="AY30" s="13">
        <f t="shared" si="20"/>
        <v>161100.25856947969</v>
      </c>
      <c r="AZ30" s="11">
        <v>130572.75</v>
      </c>
      <c r="BA30" s="12">
        <v>144317.25</v>
      </c>
      <c r="BB30" s="12">
        <v>224968.54973967772</v>
      </c>
      <c r="BC30" s="12">
        <v>137445</v>
      </c>
      <c r="BD30" s="12">
        <v>204516.86339970701</v>
      </c>
      <c r="BE30" s="13">
        <f t="shared" si="21"/>
        <v>168364.08262787695</v>
      </c>
      <c r="BF30" s="11">
        <v>152617.5</v>
      </c>
      <c r="BG30" s="12">
        <v>168682.5</v>
      </c>
      <c r="BH30" s="12">
        <v>233300.71824855465</v>
      </c>
      <c r="BI30" s="12">
        <v>160650</v>
      </c>
      <c r="BJ30" s="12">
        <v>212091.56204414059</v>
      </c>
      <c r="BK30" s="13">
        <f t="shared" si="22"/>
        <v>185468.45605853904</v>
      </c>
      <c r="BL30" s="11">
        <v>156009</v>
      </c>
      <c r="BM30" s="12">
        <v>172431</v>
      </c>
      <c r="BN30" s="12">
        <v>224968.54973967772</v>
      </c>
      <c r="BO30" s="12">
        <v>164220</v>
      </c>
      <c r="BP30" s="12">
        <v>204516.86339970701</v>
      </c>
      <c r="BQ30" s="13">
        <f t="shared" si="23"/>
        <v>184429.08262787695</v>
      </c>
      <c r="BR30" s="11">
        <v>100049.25</v>
      </c>
      <c r="BS30" s="12">
        <v>110580.75</v>
      </c>
      <c r="BT30" s="12">
        <v>218302.81493257618</v>
      </c>
      <c r="BU30" s="12">
        <v>105315</v>
      </c>
      <c r="BV30" s="12">
        <v>198457.10448416014</v>
      </c>
      <c r="BW30" s="13">
        <f t="shared" si="24"/>
        <v>146540.98388334727</v>
      </c>
      <c r="BX30" s="11">
        <v>128877</v>
      </c>
      <c r="BY30" s="11">
        <v>142443</v>
      </c>
      <c r="BZ30" s="11">
        <v>236633.58565210542</v>
      </c>
      <c r="CA30" s="11">
        <v>135660</v>
      </c>
      <c r="CB30" s="12">
        <v>215121.44150191403</v>
      </c>
      <c r="CC30" s="13">
        <f t="shared" si="25"/>
        <v>171747.0054308039</v>
      </c>
      <c r="CD30" s="11">
        <v>115311</v>
      </c>
      <c r="CE30" s="12">
        <v>127449</v>
      </c>
      <c r="CF30" s="12">
        <v>233300.71824855465</v>
      </c>
      <c r="CG30" s="12">
        <v>121380</v>
      </c>
      <c r="CH30" s="12">
        <v>212091.56204414059</v>
      </c>
      <c r="CI30" s="13">
        <f t="shared" si="26"/>
        <v>161906.45605853904</v>
      </c>
    </row>
    <row r="31" spans="2:87" x14ac:dyDescent="0.25">
      <c r="B31" s="9" t="s">
        <v>52</v>
      </c>
      <c r="C31" s="15" t="s">
        <v>53</v>
      </c>
      <c r="D31" s="11">
        <v>37306.5</v>
      </c>
      <c r="E31" s="12">
        <v>41233.5</v>
      </c>
      <c r="F31" s="12">
        <v>78586.943756835928</v>
      </c>
      <c r="G31" s="12">
        <v>39270</v>
      </c>
      <c r="H31" s="12">
        <v>71442.67614257813</v>
      </c>
      <c r="I31" s="13">
        <f t="shared" si="14"/>
        <v>39270</v>
      </c>
      <c r="J31" s="11">
        <v>40698</v>
      </c>
      <c r="K31" s="12">
        <v>44982</v>
      </c>
      <c r="L31" s="12">
        <v>81320.402670117182</v>
      </c>
      <c r="M31" s="12">
        <v>42840</v>
      </c>
      <c r="N31" s="12">
        <v>73927.638791015619</v>
      </c>
      <c r="O31" s="13">
        <f t="shared" si="1"/>
        <v>56753.608292226563</v>
      </c>
      <c r="P31" s="11">
        <v>54264</v>
      </c>
      <c r="Q31" s="12">
        <v>59976</v>
      </c>
      <c r="R31" s="12">
        <v>82003.767398437514</v>
      </c>
      <c r="S31" s="12">
        <v>57120</v>
      </c>
      <c r="T31" s="12">
        <v>74548.879453125002</v>
      </c>
      <c r="U31" s="13">
        <f t="shared" si="15"/>
        <v>65582.529370312506</v>
      </c>
      <c r="V31" s="11">
        <v>55959.75</v>
      </c>
      <c r="W31" s="12">
        <v>61850.25</v>
      </c>
      <c r="X31" s="12">
        <v>83370.496855078134</v>
      </c>
      <c r="Y31" s="12">
        <v>58905</v>
      </c>
      <c r="Z31" s="12">
        <v>75791.360777343754</v>
      </c>
      <c r="AA31" s="13">
        <f t="shared" si="16"/>
        <v>67175.371526484378</v>
      </c>
      <c r="AB31" s="11">
        <v>33915</v>
      </c>
      <c r="AC31" s="11">
        <v>37485</v>
      </c>
      <c r="AD31" s="11">
        <v>85420.591040039057</v>
      </c>
      <c r="AE31" s="12">
        <v>35700</v>
      </c>
      <c r="AF31" s="12">
        <v>77655.082763671875</v>
      </c>
      <c r="AG31" s="13">
        <f t="shared" si="17"/>
        <v>54035.134760742192</v>
      </c>
      <c r="AH31" s="11">
        <v>42393.75</v>
      </c>
      <c r="AI31" s="12">
        <v>46856.25</v>
      </c>
      <c r="AJ31" s="12">
        <v>89917.130952386695</v>
      </c>
      <c r="AK31" s="12">
        <v>44625</v>
      </c>
      <c r="AL31" s="12">
        <v>81742.846320351557</v>
      </c>
      <c r="AM31" s="13">
        <f t="shared" si="18"/>
        <v>61106.99545454765</v>
      </c>
      <c r="AN31" s="11">
        <v>47481</v>
      </c>
      <c r="AO31" s="12">
        <v>52479</v>
      </c>
      <c r="AP31" s="12">
        <v>88154.049953320311</v>
      </c>
      <c r="AQ31" s="12">
        <v>49980</v>
      </c>
      <c r="AR31" s="12">
        <v>80140.045412109379</v>
      </c>
      <c r="AS31" s="13">
        <f t="shared" si="19"/>
        <v>63646.819073085928</v>
      </c>
      <c r="AT31" s="11">
        <v>47481</v>
      </c>
      <c r="AU31" s="12">
        <v>52479</v>
      </c>
      <c r="AV31" s="12">
        <v>90204.144138281234</v>
      </c>
      <c r="AW31" s="12">
        <v>49980</v>
      </c>
      <c r="AX31" s="12">
        <v>82003.767398437485</v>
      </c>
      <c r="AY31" s="13">
        <f t="shared" si="20"/>
        <v>64429.582307343742</v>
      </c>
      <c r="AZ31" s="11">
        <v>50872.5</v>
      </c>
      <c r="BA31" s="12">
        <v>56227.5</v>
      </c>
      <c r="BB31" s="12">
        <v>92254.238323242185</v>
      </c>
      <c r="BC31" s="12">
        <v>53550</v>
      </c>
      <c r="BD31" s="12">
        <v>83867.48938476562</v>
      </c>
      <c r="BE31" s="13">
        <f t="shared" si="21"/>
        <v>67354.345541601564</v>
      </c>
      <c r="BF31" s="11">
        <v>59351.25</v>
      </c>
      <c r="BG31" s="12">
        <v>65598.75</v>
      </c>
      <c r="BH31" s="12">
        <v>95671.061964843742</v>
      </c>
      <c r="BI31" s="12">
        <v>62475</v>
      </c>
      <c r="BJ31" s="12">
        <v>86973.692695312493</v>
      </c>
      <c r="BK31" s="13">
        <f t="shared" si="22"/>
        <v>74013.95093203125</v>
      </c>
      <c r="BL31" s="11">
        <v>61047</v>
      </c>
      <c r="BM31" s="12">
        <v>67473</v>
      </c>
      <c r="BN31" s="12">
        <v>92254.238323242185</v>
      </c>
      <c r="BO31" s="12">
        <v>64260</v>
      </c>
      <c r="BP31" s="12">
        <v>83867.48938476562</v>
      </c>
      <c r="BQ31" s="13">
        <f t="shared" si="23"/>
        <v>73780.345541601564</v>
      </c>
      <c r="BR31" s="11">
        <v>39002.25</v>
      </c>
      <c r="BS31" s="12">
        <v>43107.75</v>
      </c>
      <c r="BT31" s="12">
        <v>89520.779409960945</v>
      </c>
      <c r="BU31" s="12">
        <v>41055</v>
      </c>
      <c r="BV31" s="12">
        <v>81382.526736328131</v>
      </c>
      <c r="BW31" s="13">
        <f t="shared" si="24"/>
        <v>58813.661229257821</v>
      </c>
      <c r="BX31" s="11">
        <v>50872.5</v>
      </c>
      <c r="BY31" s="11">
        <v>56227.5</v>
      </c>
      <c r="BZ31" s="11">
        <v>97037.791421484391</v>
      </c>
      <c r="CA31" s="11">
        <v>53550</v>
      </c>
      <c r="CB31" s="12">
        <v>88216.17401953126</v>
      </c>
      <c r="CC31" s="13">
        <f t="shared" si="25"/>
        <v>69180.793088203136</v>
      </c>
      <c r="CD31" s="11">
        <v>45785.25</v>
      </c>
      <c r="CE31" s="12">
        <v>50604.75</v>
      </c>
      <c r="CF31" s="12">
        <v>95671.061964843742</v>
      </c>
      <c r="CG31" s="12">
        <v>48195</v>
      </c>
      <c r="CH31" s="12">
        <v>86973.692695312493</v>
      </c>
      <c r="CI31" s="13">
        <f t="shared" si="26"/>
        <v>65445.950932031243</v>
      </c>
    </row>
    <row r="32" spans="2:87" x14ac:dyDescent="0.25">
      <c r="B32" s="9" t="s">
        <v>54</v>
      </c>
      <c r="C32" s="15" t="s">
        <v>55</v>
      </c>
      <c r="D32" s="11">
        <v>128877</v>
      </c>
      <c r="E32" s="12">
        <v>142443</v>
      </c>
      <c r="F32" s="12">
        <v>215930.92275562498</v>
      </c>
      <c r="G32" s="12">
        <v>135660</v>
      </c>
      <c r="H32" s="12">
        <v>196300.83886874997</v>
      </c>
      <c r="I32" s="13">
        <f t="shared" si="14"/>
        <v>135660</v>
      </c>
      <c r="J32" s="11">
        <v>139051.5</v>
      </c>
      <c r="K32" s="12">
        <v>153688.5</v>
      </c>
      <c r="L32" s="12">
        <v>223441.56354712497</v>
      </c>
      <c r="M32" s="12">
        <v>146370</v>
      </c>
      <c r="N32" s="12">
        <v>203128.69413374999</v>
      </c>
      <c r="O32" s="13">
        <f t="shared" si="1"/>
        <v>173136.05153617501</v>
      </c>
      <c r="P32" s="11">
        <v>186532.5</v>
      </c>
      <c r="Q32" s="12">
        <v>206167.5</v>
      </c>
      <c r="R32" s="12">
        <v>225319.22374499997</v>
      </c>
      <c r="S32" s="12">
        <v>196350</v>
      </c>
      <c r="T32" s="12">
        <v>204835.65794999999</v>
      </c>
      <c r="U32" s="13">
        <f t="shared" si="15"/>
        <v>203840.97633899999</v>
      </c>
      <c r="V32" s="11">
        <v>196707</v>
      </c>
      <c r="W32" s="12">
        <v>217413</v>
      </c>
      <c r="X32" s="12">
        <v>229074.54414074996</v>
      </c>
      <c r="Y32" s="12">
        <v>207060</v>
      </c>
      <c r="Z32" s="12">
        <v>208249.58558249995</v>
      </c>
      <c r="AA32" s="13">
        <f t="shared" si="16"/>
        <v>211700.82594464999</v>
      </c>
      <c r="AB32" s="11">
        <v>118702.5</v>
      </c>
      <c r="AC32" s="11">
        <v>131197.5</v>
      </c>
      <c r="AD32" s="11">
        <v>234707.52473437498</v>
      </c>
      <c r="AE32" s="12">
        <v>124950</v>
      </c>
      <c r="AF32" s="12">
        <v>213370.47703124999</v>
      </c>
      <c r="AG32" s="13">
        <f t="shared" si="17"/>
        <v>164585.60035312499</v>
      </c>
      <c r="AH32" s="11">
        <v>147530.25</v>
      </c>
      <c r="AI32" s="12">
        <v>163059.75</v>
      </c>
      <c r="AJ32" s="12">
        <v>247062.52883639248</v>
      </c>
      <c r="AK32" s="12">
        <v>155295</v>
      </c>
      <c r="AL32" s="12">
        <v>224602.298942175</v>
      </c>
      <c r="AM32" s="13">
        <f t="shared" si="18"/>
        <v>187509.96555571348</v>
      </c>
      <c r="AN32" s="11">
        <v>161096.25</v>
      </c>
      <c r="AO32" s="12">
        <v>178053.75</v>
      </c>
      <c r="AP32" s="12">
        <v>242218.165525875</v>
      </c>
      <c r="AQ32" s="12">
        <v>169575</v>
      </c>
      <c r="AR32" s="12">
        <v>220198.33229624998</v>
      </c>
      <c r="AS32" s="13">
        <f t="shared" si="19"/>
        <v>194228.29956442499</v>
      </c>
      <c r="AT32" s="11">
        <v>164487.75</v>
      </c>
      <c r="AU32" s="12">
        <v>181802.25</v>
      </c>
      <c r="AV32" s="12">
        <v>247851.14611950002</v>
      </c>
      <c r="AW32" s="12">
        <v>173145</v>
      </c>
      <c r="AX32" s="12">
        <v>225319.223745</v>
      </c>
      <c r="AY32" s="13">
        <f t="shared" si="20"/>
        <v>198521.07397289999</v>
      </c>
      <c r="AZ32" s="11">
        <v>178053.75</v>
      </c>
      <c r="BA32" s="12">
        <v>196796.25</v>
      </c>
      <c r="BB32" s="12">
        <v>253484.12671312498</v>
      </c>
      <c r="BC32" s="12">
        <v>187425</v>
      </c>
      <c r="BD32" s="12">
        <v>230440.11519374998</v>
      </c>
      <c r="BE32" s="13">
        <f t="shared" si="21"/>
        <v>209239.84838137502</v>
      </c>
      <c r="BF32" s="11">
        <v>206881.5</v>
      </c>
      <c r="BG32" s="12">
        <v>228658.5</v>
      </c>
      <c r="BH32" s="12">
        <v>262872.42770250002</v>
      </c>
      <c r="BI32" s="12">
        <v>217770</v>
      </c>
      <c r="BJ32" s="12">
        <v>238974.93427500004</v>
      </c>
      <c r="BK32" s="13">
        <f t="shared" si="22"/>
        <v>231031.47239550002</v>
      </c>
      <c r="BL32" s="11">
        <v>211968.75</v>
      </c>
      <c r="BM32" s="12">
        <v>234281.25</v>
      </c>
      <c r="BN32" s="12">
        <v>253484.12671312498</v>
      </c>
      <c r="BO32" s="12">
        <v>223125</v>
      </c>
      <c r="BP32" s="12">
        <v>230440.11519374998</v>
      </c>
      <c r="BQ32" s="13">
        <f t="shared" si="23"/>
        <v>230659.84838137502</v>
      </c>
      <c r="BR32" s="11">
        <v>135660</v>
      </c>
      <c r="BS32" s="12">
        <v>149940</v>
      </c>
      <c r="BT32" s="12">
        <v>245973.48592162499</v>
      </c>
      <c r="BU32" s="12">
        <v>142800</v>
      </c>
      <c r="BV32" s="12">
        <v>223612.25992874999</v>
      </c>
      <c r="BW32" s="13">
        <f t="shared" si="24"/>
        <v>179597.14917007502</v>
      </c>
      <c r="BX32" s="11">
        <v>174662.25</v>
      </c>
      <c r="BY32" s="11">
        <v>193047.75</v>
      </c>
      <c r="BZ32" s="11">
        <v>266627.74809824995</v>
      </c>
      <c r="CA32" s="11">
        <v>183855</v>
      </c>
      <c r="CB32" s="12">
        <v>242388.86190749999</v>
      </c>
      <c r="CC32" s="13">
        <f t="shared" si="25"/>
        <v>212116.32200115002</v>
      </c>
      <c r="CD32" s="11">
        <v>157704.75</v>
      </c>
      <c r="CE32" s="12">
        <v>174305.25</v>
      </c>
      <c r="CF32" s="12">
        <v>262872.42770250002</v>
      </c>
      <c r="CG32" s="12">
        <v>166005</v>
      </c>
      <c r="CH32" s="12">
        <v>238974.93427500004</v>
      </c>
      <c r="CI32" s="13">
        <f t="shared" si="26"/>
        <v>199972.47239549999</v>
      </c>
    </row>
    <row r="33" spans="2:87" x14ac:dyDescent="0.25">
      <c r="B33" s="9" t="s">
        <v>56</v>
      </c>
      <c r="C33" s="15" t="s">
        <v>57</v>
      </c>
      <c r="D33" s="11">
        <v>101745</v>
      </c>
      <c r="E33" s="12">
        <v>112455</v>
      </c>
      <c r="F33" s="12">
        <v>173564.87864009765</v>
      </c>
      <c r="G33" s="12">
        <v>107100</v>
      </c>
      <c r="H33" s="12">
        <v>157786.25330917968</v>
      </c>
      <c r="I33" s="13">
        <f t="shared" si="14"/>
        <v>107100</v>
      </c>
      <c r="J33" s="11">
        <v>110223.75</v>
      </c>
      <c r="K33" s="12">
        <v>121826.25</v>
      </c>
      <c r="L33" s="12">
        <v>179601.91789714454</v>
      </c>
      <c r="M33" s="12">
        <v>116025</v>
      </c>
      <c r="N33" s="12">
        <v>163274.47081558596</v>
      </c>
      <c r="O33" s="13">
        <f t="shared" si="1"/>
        <v>138190.27774254611</v>
      </c>
      <c r="P33" s="11">
        <v>147530.25</v>
      </c>
      <c r="Q33" s="12">
        <v>163059.75</v>
      </c>
      <c r="R33" s="12">
        <v>181111.17771140623</v>
      </c>
      <c r="S33" s="12">
        <v>155295</v>
      </c>
      <c r="T33" s="12">
        <v>164646.52519218749</v>
      </c>
      <c r="U33" s="13">
        <f t="shared" si="15"/>
        <v>162328.54058071875</v>
      </c>
      <c r="V33" s="11">
        <v>154313.25</v>
      </c>
      <c r="W33" s="12">
        <v>170556.75</v>
      </c>
      <c r="X33" s="12">
        <v>184129.6973399297</v>
      </c>
      <c r="Y33" s="12">
        <v>162435</v>
      </c>
      <c r="Z33" s="12">
        <v>167390.63394539064</v>
      </c>
      <c r="AA33" s="13">
        <f t="shared" si="16"/>
        <v>167765.06625706406</v>
      </c>
      <c r="AB33" s="11">
        <v>93266.25</v>
      </c>
      <c r="AC33" s="11">
        <v>103083.75</v>
      </c>
      <c r="AD33" s="11">
        <v>188657.47678271483</v>
      </c>
      <c r="AE33" s="12">
        <v>98175</v>
      </c>
      <c r="AF33" s="12">
        <v>171506.79707519533</v>
      </c>
      <c r="AG33" s="13">
        <f t="shared" si="17"/>
        <v>130937.85477158203</v>
      </c>
      <c r="AH33" s="11">
        <v>117006.75</v>
      </c>
      <c r="AI33" s="12">
        <v>129323.25</v>
      </c>
      <c r="AJ33" s="12">
        <v>198588.40636055695</v>
      </c>
      <c r="AK33" s="12">
        <v>123165</v>
      </c>
      <c r="AL33" s="12">
        <v>180534.91487323359</v>
      </c>
      <c r="AM33" s="13">
        <f t="shared" si="18"/>
        <v>149723.66424675813</v>
      </c>
      <c r="AN33" s="11">
        <v>127181.25</v>
      </c>
      <c r="AO33" s="12">
        <v>140568.75</v>
      </c>
      <c r="AP33" s="12">
        <v>194694.51603976174</v>
      </c>
      <c r="AQ33" s="12">
        <v>133875</v>
      </c>
      <c r="AR33" s="12">
        <v>176995.01458160157</v>
      </c>
      <c r="AS33" s="13">
        <f t="shared" si="19"/>
        <v>154662.90612427267</v>
      </c>
      <c r="AT33" s="11">
        <v>130572.75</v>
      </c>
      <c r="AU33" s="12">
        <v>144317.25</v>
      </c>
      <c r="AV33" s="12">
        <v>199222.29548254691</v>
      </c>
      <c r="AW33" s="12">
        <v>137445</v>
      </c>
      <c r="AX33" s="12">
        <v>181111.17771140626</v>
      </c>
      <c r="AY33" s="13">
        <f t="shared" si="20"/>
        <v>158533.69463879062</v>
      </c>
      <c r="AZ33" s="11">
        <v>140747.25</v>
      </c>
      <c r="BA33" s="12">
        <v>155562.75</v>
      </c>
      <c r="BB33" s="12">
        <v>203750.07492533204</v>
      </c>
      <c r="BC33" s="12">
        <v>148155</v>
      </c>
      <c r="BD33" s="12">
        <v>185227.34084121094</v>
      </c>
      <c r="BE33" s="13">
        <f t="shared" si="21"/>
        <v>166688.4831533086</v>
      </c>
      <c r="BF33" s="11">
        <v>162792</v>
      </c>
      <c r="BG33" s="12">
        <v>179928</v>
      </c>
      <c r="BH33" s="12">
        <v>211296.37399664067</v>
      </c>
      <c r="BI33" s="12">
        <v>171360</v>
      </c>
      <c r="BJ33" s="12">
        <v>192087.61272421878</v>
      </c>
      <c r="BK33" s="13">
        <f t="shared" si="22"/>
        <v>183492.79734417188</v>
      </c>
      <c r="BL33" s="11">
        <v>167879.25</v>
      </c>
      <c r="BM33" s="12">
        <v>185550.75</v>
      </c>
      <c r="BN33" s="12">
        <v>203750.07492533204</v>
      </c>
      <c r="BO33" s="12">
        <v>176715</v>
      </c>
      <c r="BP33" s="12">
        <v>185227.34084121094</v>
      </c>
      <c r="BQ33" s="13">
        <f t="shared" si="23"/>
        <v>183824.4831533086</v>
      </c>
      <c r="BR33" s="11">
        <v>106832.25</v>
      </c>
      <c r="BS33" s="12">
        <v>118077.75</v>
      </c>
      <c r="BT33" s="12">
        <v>197713.03566828516</v>
      </c>
      <c r="BU33" s="12">
        <v>112455</v>
      </c>
      <c r="BV33" s="12">
        <v>179739.12333480467</v>
      </c>
      <c r="BW33" s="13">
        <f t="shared" si="24"/>
        <v>142963.43180061795</v>
      </c>
      <c r="BX33" s="11">
        <v>137355.75</v>
      </c>
      <c r="BY33" s="11">
        <v>151814.25</v>
      </c>
      <c r="BZ33" s="11">
        <v>214314.89362516411</v>
      </c>
      <c r="CA33" s="11">
        <v>144585</v>
      </c>
      <c r="CB33" s="12">
        <v>194831.7214774219</v>
      </c>
      <c r="CC33" s="13">
        <f t="shared" si="25"/>
        <v>168580.32302051721</v>
      </c>
      <c r="CD33" s="11">
        <v>123789.75</v>
      </c>
      <c r="CE33" s="12">
        <v>136820.25</v>
      </c>
      <c r="CF33" s="12">
        <v>211296.37399664067</v>
      </c>
      <c r="CG33" s="12">
        <v>130305</v>
      </c>
      <c r="CH33" s="12">
        <v>192087.61272421878</v>
      </c>
      <c r="CI33" s="13">
        <f t="shared" si="26"/>
        <v>158859.79734417188</v>
      </c>
    </row>
    <row r="34" spans="2:87" x14ac:dyDescent="0.25">
      <c r="B34" s="9" t="s">
        <v>58</v>
      </c>
      <c r="C34" s="17" t="s">
        <v>59</v>
      </c>
      <c r="D34" s="11">
        <v>244188</v>
      </c>
      <c r="E34" s="12">
        <v>269892</v>
      </c>
      <c r="F34" s="12">
        <v>448843.71591404302</v>
      </c>
      <c r="G34" s="12">
        <v>257040</v>
      </c>
      <c r="H34" s="12">
        <v>408039.74174003908</v>
      </c>
      <c r="I34" s="13">
        <f t="shared" si="14"/>
        <v>257040</v>
      </c>
      <c r="J34" s="11">
        <v>264537</v>
      </c>
      <c r="K34" s="12">
        <v>292383</v>
      </c>
      <c r="L34" s="12">
        <v>464455.6712501836</v>
      </c>
      <c r="M34" s="12">
        <v>278460</v>
      </c>
      <c r="N34" s="12">
        <v>422232.42840925779</v>
      </c>
      <c r="O34" s="13">
        <f t="shared" si="1"/>
        <v>344413.6199318883</v>
      </c>
      <c r="P34" s="11">
        <v>354411.75</v>
      </c>
      <c r="Q34" s="12">
        <v>391718.25</v>
      </c>
      <c r="R34" s="12">
        <v>468358.66008421878</v>
      </c>
      <c r="S34" s="12">
        <v>373065</v>
      </c>
      <c r="T34" s="12">
        <v>425780.60007656249</v>
      </c>
      <c r="U34" s="13">
        <f t="shared" si="15"/>
        <v>402666.85203215625</v>
      </c>
      <c r="V34" s="11">
        <v>371369.25</v>
      </c>
      <c r="W34" s="12">
        <v>410460.75</v>
      </c>
      <c r="X34" s="12">
        <v>476164.63775228919</v>
      </c>
      <c r="Y34" s="12">
        <v>390915</v>
      </c>
      <c r="Z34" s="12">
        <v>432876.94341117196</v>
      </c>
      <c r="AA34" s="13">
        <f t="shared" si="16"/>
        <v>416357.31623269222</v>
      </c>
      <c r="AB34" s="11">
        <v>223839</v>
      </c>
      <c r="AC34" s="11">
        <v>247401</v>
      </c>
      <c r="AD34" s="11">
        <v>487873.60425439454</v>
      </c>
      <c r="AE34" s="12">
        <v>235620</v>
      </c>
      <c r="AF34" s="12">
        <v>443521.45841308596</v>
      </c>
      <c r="AG34" s="13">
        <f t="shared" si="17"/>
        <v>327651.01253349608</v>
      </c>
      <c r="AH34" s="11">
        <v>281494.5</v>
      </c>
      <c r="AI34" s="12">
        <v>311125.5</v>
      </c>
      <c r="AJ34" s="12">
        <v>513555.27078234602</v>
      </c>
      <c r="AK34" s="12">
        <v>296310</v>
      </c>
      <c r="AL34" s="12">
        <v>466868.42798395088</v>
      </c>
      <c r="AM34" s="13">
        <f t="shared" si="18"/>
        <v>373870.73975325935</v>
      </c>
      <c r="AN34" s="11">
        <v>305235</v>
      </c>
      <c r="AO34" s="12">
        <v>337365</v>
      </c>
      <c r="AP34" s="12">
        <v>503485.5595905353</v>
      </c>
      <c r="AQ34" s="12">
        <v>321300</v>
      </c>
      <c r="AR34" s="12">
        <v>457714.14508230478</v>
      </c>
      <c r="AS34" s="13">
        <f t="shared" si="19"/>
        <v>385019.940934568</v>
      </c>
      <c r="AT34" s="11">
        <v>312018</v>
      </c>
      <c r="AU34" s="12">
        <v>344862</v>
      </c>
      <c r="AV34" s="12">
        <v>515194.52609264065</v>
      </c>
      <c r="AW34" s="12">
        <v>328440</v>
      </c>
      <c r="AX34" s="12">
        <v>468358.66008421878</v>
      </c>
      <c r="AY34" s="13">
        <f t="shared" si="20"/>
        <v>393774.63723537186</v>
      </c>
      <c r="AZ34" s="11">
        <v>337454.25</v>
      </c>
      <c r="BA34" s="12">
        <v>372975.75</v>
      </c>
      <c r="BB34" s="12">
        <v>526903.49259474606</v>
      </c>
      <c r="BC34" s="12">
        <v>355215</v>
      </c>
      <c r="BD34" s="12">
        <v>479003.17508613277</v>
      </c>
      <c r="BE34" s="13">
        <f t="shared" si="21"/>
        <v>414310.33353617572</v>
      </c>
      <c r="BF34" s="11">
        <v>390022.5</v>
      </c>
      <c r="BG34" s="12">
        <v>431077.5</v>
      </c>
      <c r="BH34" s="12">
        <v>546418.43676492188</v>
      </c>
      <c r="BI34" s="12">
        <v>410550</v>
      </c>
      <c r="BJ34" s="12">
        <v>496744.03342265624</v>
      </c>
      <c r="BK34" s="13">
        <f t="shared" si="22"/>
        <v>454962.49403751566</v>
      </c>
      <c r="BL34" s="11">
        <v>403588.5</v>
      </c>
      <c r="BM34" s="12">
        <v>446071.5</v>
      </c>
      <c r="BN34" s="12">
        <v>526903.49259474606</v>
      </c>
      <c r="BO34" s="12">
        <v>424830</v>
      </c>
      <c r="BP34" s="12">
        <v>479003.17508613277</v>
      </c>
      <c r="BQ34" s="13">
        <f t="shared" si="23"/>
        <v>456079.33353617572</v>
      </c>
      <c r="BR34" s="11">
        <v>256058.25</v>
      </c>
      <c r="BS34" s="12">
        <v>283011.75</v>
      </c>
      <c r="BT34" s="12">
        <v>511291.53725860547</v>
      </c>
      <c r="BU34" s="12">
        <v>269535</v>
      </c>
      <c r="BV34" s="12">
        <v>464810.48841691407</v>
      </c>
      <c r="BW34" s="13">
        <f t="shared" si="24"/>
        <v>356941.40513510391</v>
      </c>
      <c r="BX34" s="11">
        <v>328975.5</v>
      </c>
      <c r="BY34" s="11">
        <v>363604.5</v>
      </c>
      <c r="BZ34" s="11">
        <v>554224.41443299223</v>
      </c>
      <c r="CA34" s="11">
        <v>346290</v>
      </c>
      <c r="CB34" s="12">
        <v>503840.37675726565</v>
      </c>
      <c r="CC34" s="13">
        <f t="shared" si="25"/>
        <v>419386.95823805156</v>
      </c>
      <c r="CD34" s="11">
        <v>298452</v>
      </c>
      <c r="CE34" s="12">
        <v>329868</v>
      </c>
      <c r="CF34" s="12">
        <v>546418.43676492188</v>
      </c>
      <c r="CG34" s="12">
        <v>314160</v>
      </c>
      <c r="CH34" s="12">
        <v>496744.03342265624</v>
      </c>
      <c r="CI34" s="13">
        <f t="shared" si="26"/>
        <v>397128.49403751566</v>
      </c>
    </row>
    <row r="35" spans="2:87" x14ac:dyDescent="0.25">
      <c r="B35" s="9" t="s">
        <v>60</v>
      </c>
      <c r="C35" s="15" t="s">
        <v>61</v>
      </c>
      <c r="D35" s="11">
        <v>142443</v>
      </c>
      <c r="E35" s="12">
        <v>157437</v>
      </c>
      <c r="F35" s="12">
        <v>361499.94128144521</v>
      </c>
      <c r="G35" s="12">
        <v>149940</v>
      </c>
      <c r="H35" s="12">
        <v>328636.31025585934</v>
      </c>
      <c r="I35" s="13">
        <f t="shared" si="14"/>
        <v>149940</v>
      </c>
      <c r="J35" s="11">
        <v>154313.25</v>
      </c>
      <c r="K35" s="12">
        <v>170556.75</v>
      </c>
      <c r="L35" s="12">
        <v>374073.85228253901</v>
      </c>
      <c r="M35" s="12">
        <v>162435</v>
      </c>
      <c r="N35" s="12">
        <v>340067.13843867183</v>
      </c>
      <c r="O35" s="13">
        <f t="shared" si="1"/>
        <v>240289.19814424217</v>
      </c>
      <c r="P35" s="11">
        <v>206881.5</v>
      </c>
      <c r="Q35" s="12">
        <v>228658.5</v>
      </c>
      <c r="R35" s="12">
        <v>377217.33003281249</v>
      </c>
      <c r="S35" s="12">
        <v>217770</v>
      </c>
      <c r="T35" s="12">
        <v>342924.84548437496</v>
      </c>
      <c r="U35" s="13">
        <f t="shared" si="15"/>
        <v>274690.43510343751</v>
      </c>
      <c r="V35" s="11">
        <v>217056</v>
      </c>
      <c r="W35" s="12">
        <v>239904</v>
      </c>
      <c r="X35" s="12">
        <v>383504.28553335939</v>
      </c>
      <c r="Y35" s="12">
        <v>228480</v>
      </c>
      <c r="Z35" s="12">
        <v>348640.25957578124</v>
      </c>
      <c r="AA35" s="13">
        <f t="shared" si="16"/>
        <v>283516.90902182809</v>
      </c>
      <c r="AB35" s="11">
        <v>130572.75</v>
      </c>
      <c r="AC35" s="11">
        <v>144317.25</v>
      </c>
      <c r="AD35" s="11">
        <v>392934.71878417971</v>
      </c>
      <c r="AE35" s="12">
        <v>137445</v>
      </c>
      <c r="AF35" s="12">
        <v>357213.38071289065</v>
      </c>
      <c r="AG35" s="13">
        <f t="shared" si="17"/>
        <v>232496.6198994141</v>
      </c>
      <c r="AH35" s="11">
        <v>164487.75</v>
      </c>
      <c r="AI35" s="12">
        <v>181802.25</v>
      </c>
      <c r="AJ35" s="12">
        <v>413618.80238097889</v>
      </c>
      <c r="AK35" s="12">
        <v>173145</v>
      </c>
      <c r="AL35" s="12">
        <v>376017.0930736172</v>
      </c>
      <c r="AM35" s="13">
        <f t="shared" si="18"/>
        <v>261814.17909091921</v>
      </c>
      <c r="AN35" s="11">
        <v>178053.75</v>
      </c>
      <c r="AO35" s="12">
        <v>196796.25</v>
      </c>
      <c r="AP35" s="12">
        <v>405508.62978527346</v>
      </c>
      <c r="AQ35" s="12">
        <v>187425</v>
      </c>
      <c r="AR35" s="12">
        <v>368644.20889570314</v>
      </c>
      <c r="AS35" s="13">
        <f t="shared" si="19"/>
        <v>267285.56773619528</v>
      </c>
      <c r="AT35" s="11">
        <v>183141</v>
      </c>
      <c r="AU35" s="12">
        <v>202419</v>
      </c>
      <c r="AV35" s="12">
        <v>414939.06303609378</v>
      </c>
      <c r="AW35" s="12">
        <v>192780</v>
      </c>
      <c r="AX35" s="12">
        <v>377217.33003281249</v>
      </c>
      <c r="AY35" s="13">
        <f t="shared" si="20"/>
        <v>274099.27861378121</v>
      </c>
      <c r="AZ35" s="11">
        <v>196707</v>
      </c>
      <c r="BA35" s="12">
        <v>217413</v>
      </c>
      <c r="BB35" s="12">
        <v>424369.4962869141</v>
      </c>
      <c r="BC35" s="12">
        <v>207060</v>
      </c>
      <c r="BD35" s="12">
        <v>385790.4511699219</v>
      </c>
      <c r="BE35" s="13">
        <f t="shared" si="21"/>
        <v>286267.98949136719</v>
      </c>
      <c r="BF35" s="11">
        <v>227230.5</v>
      </c>
      <c r="BG35" s="12">
        <v>251149.5</v>
      </c>
      <c r="BH35" s="12">
        <v>440086.88503828121</v>
      </c>
      <c r="BI35" s="12">
        <v>239190</v>
      </c>
      <c r="BJ35" s="12">
        <v>400078.98639843747</v>
      </c>
      <c r="BK35" s="13">
        <f t="shared" si="22"/>
        <v>311547.17428734375</v>
      </c>
      <c r="BL35" s="11">
        <v>235709.25</v>
      </c>
      <c r="BM35" s="12">
        <v>260520.75</v>
      </c>
      <c r="BN35" s="12">
        <v>424369.4962869141</v>
      </c>
      <c r="BO35" s="12">
        <v>248115</v>
      </c>
      <c r="BP35" s="12">
        <v>385790.4511699219</v>
      </c>
      <c r="BQ35" s="13">
        <f t="shared" si="23"/>
        <v>310900.98949136725</v>
      </c>
      <c r="BR35" s="11">
        <v>149226</v>
      </c>
      <c r="BS35" s="12">
        <v>164934</v>
      </c>
      <c r="BT35" s="12">
        <v>411795.5852858203</v>
      </c>
      <c r="BU35" s="12">
        <v>157080</v>
      </c>
      <c r="BV35" s="12">
        <v>374359.62298710935</v>
      </c>
      <c r="BW35" s="13">
        <f t="shared" si="24"/>
        <v>251479.04165458595</v>
      </c>
      <c r="BX35" s="11">
        <v>191619.75</v>
      </c>
      <c r="BY35" s="11">
        <v>211790.25</v>
      </c>
      <c r="BZ35" s="11">
        <v>446373.84053882805</v>
      </c>
      <c r="CA35" s="11">
        <v>201705</v>
      </c>
      <c r="CB35" s="12">
        <v>405794.40048984374</v>
      </c>
      <c r="CC35" s="13">
        <f t="shared" si="25"/>
        <v>291456.64820573438</v>
      </c>
      <c r="CD35" s="11">
        <v>172966.5</v>
      </c>
      <c r="CE35" s="12">
        <v>191173.5</v>
      </c>
      <c r="CF35" s="12">
        <v>440086.88503828121</v>
      </c>
      <c r="CG35" s="12">
        <v>182070</v>
      </c>
      <c r="CH35" s="12">
        <v>400078.98639843747</v>
      </c>
      <c r="CI35" s="13">
        <f t="shared" si="26"/>
        <v>277275.17428734375</v>
      </c>
    </row>
    <row r="36" spans="2:87" x14ac:dyDescent="0.25">
      <c r="B36" s="9" t="s">
        <v>62</v>
      </c>
      <c r="C36" s="15" t="s">
        <v>63</v>
      </c>
      <c r="D36" s="11">
        <v>37306.5</v>
      </c>
      <c r="E36" s="12">
        <v>41233.5</v>
      </c>
      <c r="F36" s="12">
        <v>58905</v>
      </c>
      <c r="G36" s="12">
        <v>39270</v>
      </c>
      <c r="H36" s="12">
        <v>53550</v>
      </c>
      <c r="I36" s="13">
        <f t="shared" si="14"/>
        <v>39270</v>
      </c>
      <c r="J36" s="11">
        <v>40698</v>
      </c>
      <c r="K36" s="12">
        <v>44982</v>
      </c>
      <c r="L36" s="12">
        <v>58905</v>
      </c>
      <c r="M36" s="12">
        <v>42840</v>
      </c>
      <c r="N36" s="12">
        <v>53550</v>
      </c>
      <c r="O36" s="13">
        <f t="shared" si="1"/>
        <v>48195</v>
      </c>
      <c r="P36" s="11">
        <v>54264</v>
      </c>
      <c r="Q36" s="12">
        <v>59976</v>
      </c>
      <c r="R36" s="12">
        <v>98175</v>
      </c>
      <c r="S36" s="12">
        <v>57120</v>
      </c>
      <c r="T36" s="12">
        <v>89250</v>
      </c>
      <c r="U36" s="13">
        <f t="shared" si="15"/>
        <v>71757</v>
      </c>
      <c r="V36" s="11">
        <v>55959.75</v>
      </c>
      <c r="W36" s="12">
        <v>61850.25</v>
      </c>
      <c r="X36" s="12">
        <v>102102</v>
      </c>
      <c r="Y36" s="12">
        <v>58905</v>
      </c>
      <c r="Z36" s="12">
        <v>92820</v>
      </c>
      <c r="AA36" s="13">
        <f t="shared" si="16"/>
        <v>74327.399999999994</v>
      </c>
      <c r="AB36" s="11">
        <v>33915</v>
      </c>
      <c r="AC36" s="11">
        <v>37485</v>
      </c>
      <c r="AD36" s="11">
        <v>89012</v>
      </c>
      <c r="AE36" s="12">
        <v>35700</v>
      </c>
      <c r="AF36" s="12">
        <v>80920</v>
      </c>
      <c r="AG36" s="13">
        <f t="shared" si="17"/>
        <v>55406.400000000001</v>
      </c>
      <c r="AH36" s="11">
        <v>42393.75</v>
      </c>
      <c r="AI36" s="12">
        <v>46856.25</v>
      </c>
      <c r="AJ36" s="12">
        <v>94248</v>
      </c>
      <c r="AK36" s="12">
        <v>44625</v>
      </c>
      <c r="AL36" s="12">
        <v>85680</v>
      </c>
      <c r="AM36" s="13">
        <f t="shared" si="18"/>
        <v>62760.6</v>
      </c>
      <c r="AN36" s="11">
        <v>47481</v>
      </c>
      <c r="AO36" s="12">
        <v>52479</v>
      </c>
      <c r="AP36" s="12">
        <v>58905</v>
      </c>
      <c r="AQ36" s="12">
        <v>49980</v>
      </c>
      <c r="AR36" s="12">
        <v>53550</v>
      </c>
      <c r="AS36" s="13">
        <f t="shared" si="19"/>
        <v>52479</v>
      </c>
      <c r="AT36" s="11">
        <v>47481</v>
      </c>
      <c r="AU36" s="12">
        <v>52479</v>
      </c>
      <c r="AV36" s="12">
        <v>58905</v>
      </c>
      <c r="AW36" s="12">
        <v>49980</v>
      </c>
      <c r="AX36" s="12">
        <v>53550</v>
      </c>
      <c r="AY36" s="13">
        <f t="shared" si="20"/>
        <v>52479</v>
      </c>
      <c r="AZ36" s="11">
        <v>50872.5</v>
      </c>
      <c r="BA36" s="12">
        <v>56227.5</v>
      </c>
      <c r="BB36" s="12">
        <v>58905</v>
      </c>
      <c r="BC36" s="12">
        <v>53550</v>
      </c>
      <c r="BD36" s="12">
        <v>53550</v>
      </c>
      <c r="BE36" s="13">
        <f t="shared" si="21"/>
        <v>54621</v>
      </c>
      <c r="BF36" s="11">
        <v>59351.25</v>
      </c>
      <c r="BG36" s="12">
        <v>65598.75</v>
      </c>
      <c r="BH36" s="12">
        <v>111265</v>
      </c>
      <c r="BI36" s="12">
        <v>62475</v>
      </c>
      <c r="BJ36" s="12">
        <v>101150</v>
      </c>
      <c r="BK36" s="13">
        <f t="shared" si="22"/>
        <v>79968</v>
      </c>
      <c r="BL36" s="11">
        <v>61047</v>
      </c>
      <c r="BM36" s="12">
        <v>67473</v>
      </c>
      <c r="BN36" s="12">
        <v>98175</v>
      </c>
      <c r="BO36" s="12">
        <v>64260</v>
      </c>
      <c r="BP36" s="12">
        <v>89250</v>
      </c>
      <c r="BQ36" s="13">
        <f t="shared" si="23"/>
        <v>76041</v>
      </c>
      <c r="BR36" s="11">
        <v>39002.25</v>
      </c>
      <c r="BS36" s="12">
        <v>43107.75</v>
      </c>
      <c r="BT36" s="12">
        <v>62832</v>
      </c>
      <c r="BU36" s="12">
        <v>41055</v>
      </c>
      <c r="BV36" s="12">
        <v>57120</v>
      </c>
      <c r="BW36" s="13">
        <f t="shared" si="24"/>
        <v>48623.4</v>
      </c>
      <c r="BX36" s="11">
        <v>50872.5</v>
      </c>
      <c r="BY36" s="11">
        <v>56227.5</v>
      </c>
      <c r="BZ36" s="11">
        <v>58905</v>
      </c>
      <c r="CA36" s="11">
        <v>53550</v>
      </c>
      <c r="CB36" s="12">
        <v>53550</v>
      </c>
      <c r="CC36" s="13">
        <f t="shared" si="25"/>
        <v>54621</v>
      </c>
      <c r="CD36" s="11">
        <v>45785.25</v>
      </c>
      <c r="CE36" s="12">
        <v>50604.75</v>
      </c>
      <c r="CF36" s="12">
        <v>62832</v>
      </c>
      <c r="CG36" s="12">
        <v>48195</v>
      </c>
      <c r="CH36" s="12">
        <v>57120</v>
      </c>
      <c r="CI36" s="13">
        <f t="shared" si="26"/>
        <v>52907.4</v>
      </c>
    </row>
    <row r="37" spans="2:87" x14ac:dyDescent="0.25">
      <c r="B37" s="9" t="s">
        <v>64</v>
      </c>
      <c r="C37" s="15" t="s">
        <v>65</v>
      </c>
      <c r="D37" s="11">
        <v>122094</v>
      </c>
      <c r="E37" s="12">
        <v>134946</v>
      </c>
      <c r="F37" s="12">
        <v>266982.89223375003</v>
      </c>
      <c r="G37" s="12">
        <v>128520</v>
      </c>
      <c r="H37" s="12">
        <v>242711.72021250002</v>
      </c>
      <c r="I37" s="13">
        <f t="shared" si="14"/>
        <v>128520</v>
      </c>
      <c r="J37" s="11">
        <v>132268.5</v>
      </c>
      <c r="K37" s="12">
        <v>146191.5</v>
      </c>
      <c r="L37" s="12">
        <v>276269.25370275002</v>
      </c>
      <c r="M37" s="12">
        <v>139230</v>
      </c>
      <c r="N37" s="12">
        <v>251153.86700249999</v>
      </c>
      <c r="O37" s="13">
        <f t="shared" si="1"/>
        <v>189022.62414104998</v>
      </c>
      <c r="P37" s="11">
        <v>176358</v>
      </c>
      <c r="Q37" s="12">
        <v>194922</v>
      </c>
      <c r="R37" s="12">
        <v>278590.84406999999</v>
      </c>
      <c r="S37" s="12">
        <v>185640</v>
      </c>
      <c r="T37" s="12">
        <v>253264.40370000002</v>
      </c>
      <c r="U37" s="13">
        <f t="shared" si="15"/>
        <v>217755.049554</v>
      </c>
      <c r="V37" s="11">
        <v>184836.75</v>
      </c>
      <c r="W37" s="12">
        <v>204293.25</v>
      </c>
      <c r="X37" s="12">
        <v>283234.02480449999</v>
      </c>
      <c r="Y37" s="12">
        <v>194565</v>
      </c>
      <c r="Z37" s="12">
        <v>257485.47709500001</v>
      </c>
      <c r="AA37" s="13">
        <f t="shared" si="16"/>
        <v>224882.90037989998</v>
      </c>
      <c r="AB37" s="11">
        <v>111919.5</v>
      </c>
      <c r="AC37" s="11">
        <v>123700.5</v>
      </c>
      <c r="AD37" s="11">
        <v>290198.79590625007</v>
      </c>
      <c r="AE37" s="12">
        <v>117810</v>
      </c>
      <c r="AF37" s="12">
        <v>263817.08718750003</v>
      </c>
      <c r="AG37" s="13">
        <f t="shared" si="17"/>
        <v>181489.17661875003</v>
      </c>
      <c r="AH37" s="11">
        <v>140747.25</v>
      </c>
      <c r="AI37" s="12">
        <v>155562.75</v>
      </c>
      <c r="AJ37" s="12">
        <v>305474.86052275501</v>
      </c>
      <c r="AK37" s="12">
        <v>148155</v>
      </c>
      <c r="AL37" s="12">
        <v>277704.41865705</v>
      </c>
      <c r="AM37" s="13">
        <f t="shared" si="18"/>
        <v>205528.855835961</v>
      </c>
      <c r="AN37" s="11">
        <v>152617.5</v>
      </c>
      <c r="AO37" s="12">
        <v>168682.5</v>
      </c>
      <c r="AP37" s="12">
        <v>299485.15737525001</v>
      </c>
      <c r="AQ37" s="12">
        <v>160650</v>
      </c>
      <c r="AR37" s="12">
        <v>272259.2339775</v>
      </c>
      <c r="AS37" s="13">
        <f t="shared" si="19"/>
        <v>210738.87827054999</v>
      </c>
      <c r="AT37" s="11">
        <v>156009</v>
      </c>
      <c r="AU37" s="12">
        <v>172431</v>
      </c>
      <c r="AV37" s="12">
        <v>306449.92847700004</v>
      </c>
      <c r="AW37" s="12">
        <v>164220</v>
      </c>
      <c r="AX37" s="12">
        <v>278590.84407000005</v>
      </c>
      <c r="AY37" s="13">
        <f t="shared" si="20"/>
        <v>215540.15450940002</v>
      </c>
      <c r="AZ37" s="11">
        <v>167879.25</v>
      </c>
      <c r="BA37" s="12">
        <v>185550.75</v>
      </c>
      <c r="BB37" s="12">
        <v>313414.69957875006</v>
      </c>
      <c r="BC37" s="12">
        <v>176715</v>
      </c>
      <c r="BD37" s="12">
        <v>284922.45416250004</v>
      </c>
      <c r="BE37" s="13">
        <f t="shared" si="21"/>
        <v>225696.43074825002</v>
      </c>
      <c r="BF37" s="11">
        <v>195011.25</v>
      </c>
      <c r="BG37" s="12">
        <v>215538.75</v>
      </c>
      <c r="BH37" s="12">
        <v>325022.65141500003</v>
      </c>
      <c r="BI37" s="12">
        <v>205275</v>
      </c>
      <c r="BJ37" s="12">
        <v>295475.13765000005</v>
      </c>
      <c r="BK37" s="13">
        <f t="shared" si="22"/>
        <v>247264.55781300002</v>
      </c>
      <c r="BL37" s="11">
        <v>201794.25</v>
      </c>
      <c r="BM37" s="12">
        <v>223035.75</v>
      </c>
      <c r="BN37" s="12">
        <v>313414.69957875006</v>
      </c>
      <c r="BO37" s="12">
        <v>212415</v>
      </c>
      <c r="BP37" s="12">
        <v>284922.45416250004</v>
      </c>
      <c r="BQ37" s="13">
        <f t="shared" si="23"/>
        <v>247116.43074825002</v>
      </c>
      <c r="BR37" s="11">
        <v>128877</v>
      </c>
      <c r="BS37" s="12">
        <v>142443</v>
      </c>
      <c r="BT37" s="12">
        <v>304128.33810975001</v>
      </c>
      <c r="BU37" s="12">
        <v>135660</v>
      </c>
      <c r="BV37" s="12">
        <v>276480.30737250001</v>
      </c>
      <c r="BW37" s="13">
        <f t="shared" si="24"/>
        <v>197517.72909645</v>
      </c>
      <c r="BX37" s="11">
        <v>164487.75</v>
      </c>
      <c r="BY37" s="11">
        <v>181802.25</v>
      </c>
      <c r="BZ37" s="11">
        <v>329665.83214950003</v>
      </c>
      <c r="CA37" s="11">
        <v>173145</v>
      </c>
      <c r="CB37" s="12">
        <v>299696.211045</v>
      </c>
      <c r="CC37" s="13">
        <f t="shared" si="25"/>
        <v>229759.4086389</v>
      </c>
      <c r="CD37" s="11">
        <v>149226</v>
      </c>
      <c r="CE37" s="12">
        <v>164934</v>
      </c>
      <c r="CF37" s="12">
        <v>325022.65141500003</v>
      </c>
      <c r="CG37" s="12">
        <v>157080</v>
      </c>
      <c r="CH37" s="12">
        <v>295475.13765000005</v>
      </c>
      <c r="CI37" s="13">
        <f t="shared" si="26"/>
        <v>218347.55781300002</v>
      </c>
    </row>
    <row r="38" spans="2:87" x14ac:dyDescent="0.25">
      <c r="B38" s="5">
        <v>3</v>
      </c>
      <c r="C38" s="6" t="s">
        <v>66</v>
      </c>
      <c r="D38" s="99">
        <v>0</v>
      </c>
      <c r="E38" s="99">
        <v>873400.5</v>
      </c>
      <c r="F38" s="99">
        <v>0</v>
      </c>
      <c r="G38" s="99"/>
      <c r="H38" s="99">
        <v>0</v>
      </c>
      <c r="I38" s="99">
        <v>0</v>
      </c>
      <c r="J38" s="99">
        <v>852962.25</v>
      </c>
      <c r="K38" s="99">
        <v>942747.75</v>
      </c>
      <c r="L38" s="99">
        <v>0</v>
      </c>
      <c r="M38" s="99"/>
      <c r="N38" s="99">
        <v>0</v>
      </c>
      <c r="O38" s="99"/>
      <c r="P38" s="99"/>
      <c r="Q38" s="99">
        <v>1268867.25</v>
      </c>
      <c r="R38" s="99">
        <v>0</v>
      </c>
      <c r="S38" s="99"/>
      <c r="T38" s="99">
        <v>0</v>
      </c>
      <c r="U38" s="99"/>
      <c r="V38" s="99"/>
      <c r="W38" s="99">
        <v>1328843.25</v>
      </c>
      <c r="X38" s="99">
        <v>0</v>
      </c>
      <c r="Y38" s="99"/>
      <c r="Z38" s="99">
        <v>0</v>
      </c>
      <c r="AA38" s="99"/>
      <c r="AB38" s="99">
        <v>727476.75</v>
      </c>
      <c r="AC38" s="99">
        <v>804053.25</v>
      </c>
      <c r="AD38" s="99">
        <v>0</v>
      </c>
      <c r="AE38" s="99"/>
      <c r="AF38" s="99">
        <v>0</v>
      </c>
      <c r="AG38" s="99"/>
      <c r="AH38" s="99">
        <v>907226.25</v>
      </c>
      <c r="AI38" s="99">
        <v>1002723.75</v>
      </c>
      <c r="AJ38" s="99">
        <v>0</v>
      </c>
      <c r="AK38" s="99"/>
      <c r="AL38" s="99">
        <v>0</v>
      </c>
      <c r="AM38" s="99"/>
      <c r="AN38" s="99">
        <v>986926.5</v>
      </c>
      <c r="AO38" s="99">
        <v>1090813.5</v>
      </c>
      <c r="AP38" s="99">
        <v>0</v>
      </c>
      <c r="AQ38" s="99"/>
      <c r="AR38" s="99">
        <v>0</v>
      </c>
      <c r="AS38" s="99"/>
      <c r="AT38" s="99">
        <v>1010667</v>
      </c>
      <c r="AU38" s="99">
        <v>1117053</v>
      </c>
      <c r="AV38" s="99">
        <v>0</v>
      </c>
      <c r="AW38" s="99"/>
      <c r="AX38" s="99">
        <v>0</v>
      </c>
      <c r="AY38" s="99"/>
      <c r="AZ38" s="99">
        <v>1090367.25</v>
      </c>
      <c r="BA38" s="99">
        <v>1205142.75</v>
      </c>
      <c r="BB38" s="99">
        <v>0</v>
      </c>
      <c r="BC38" s="99"/>
      <c r="BD38" s="99">
        <v>0</v>
      </c>
      <c r="BE38" s="99">
        <v>0</v>
      </c>
      <c r="BF38" s="99">
        <v>1266725.25</v>
      </c>
      <c r="BG38" s="99">
        <v>1400064.75</v>
      </c>
      <c r="BH38" s="99">
        <v>0</v>
      </c>
      <c r="BI38" s="99"/>
      <c r="BJ38" s="99">
        <v>0</v>
      </c>
      <c r="BK38" s="99"/>
      <c r="BL38" s="99">
        <v>890268.75</v>
      </c>
      <c r="BM38" s="99">
        <v>983981.25</v>
      </c>
      <c r="BN38" s="99">
        <v>0</v>
      </c>
      <c r="BO38" s="99"/>
      <c r="BP38" s="99">
        <v>0</v>
      </c>
      <c r="BQ38" s="99"/>
      <c r="BR38" s="99">
        <v>829221.75</v>
      </c>
      <c r="BS38" s="99">
        <v>916508.25</v>
      </c>
      <c r="BT38" s="99">
        <v>0</v>
      </c>
      <c r="BU38" s="99"/>
      <c r="BV38" s="99">
        <v>0</v>
      </c>
      <c r="BW38" s="99"/>
      <c r="BX38" s="99">
        <v>1066626.75</v>
      </c>
      <c r="BY38" s="99">
        <v>1178903.25</v>
      </c>
      <c r="BZ38" s="99">
        <v>0</v>
      </c>
      <c r="CA38" s="99"/>
      <c r="CB38" s="99">
        <v>0</v>
      </c>
      <c r="CC38" s="99"/>
      <c r="CD38" s="99">
        <v>964881.75</v>
      </c>
      <c r="CE38" s="99">
        <v>1066448.25</v>
      </c>
      <c r="CF38" s="99">
        <v>0</v>
      </c>
      <c r="CG38" s="99"/>
      <c r="CH38" s="99">
        <v>0</v>
      </c>
      <c r="CI38" s="99"/>
    </row>
    <row r="39" spans="2:87" x14ac:dyDescent="0.25">
      <c r="B39" s="9" t="s">
        <v>67</v>
      </c>
      <c r="C39" s="15" t="s">
        <v>68</v>
      </c>
      <c r="D39" s="11">
        <v>37306.5</v>
      </c>
      <c r="E39" s="12">
        <v>41233.5</v>
      </c>
      <c r="F39" s="12">
        <v>73534.925943896465</v>
      </c>
      <c r="G39" s="12">
        <v>39270</v>
      </c>
      <c r="H39" s="12">
        <v>66849.932676269513</v>
      </c>
      <c r="I39" s="13">
        <f t="shared" ref="I39:I48" si="27">AVERAGE(D39:E39)</f>
        <v>39270</v>
      </c>
      <c r="J39" s="11">
        <v>40698</v>
      </c>
      <c r="K39" s="12">
        <v>44982</v>
      </c>
      <c r="L39" s="12">
        <v>76092.662498466787</v>
      </c>
      <c r="M39" s="12">
        <v>42840</v>
      </c>
      <c r="N39" s="12">
        <v>69175.147725878895</v>
      </c>
      <c r="O39" s="13">
        <f t="shared" si="1"/>
        <v>54757.562044869133</v>
      </c>
      <c r="P39" s="11">
        <v>54264</v>
      </c>
      <c r="Q39" s="12">
        <v>59976</v>
      </c>
      <c r="R39" s="12">
        <v>76732.096637109367</v>
      </c>
      <c r="S39" s="12">
        <v>57120</v>
      </c>
      <c r="T39" s="12">
        <v>69756.451488281251</v>
      </c>
      <c r="U39" s="13">
        <f t="shared" ref="U39:U48" si="28">AVERAGE(P39:T39)</f>
        <v>63569.709625078118</v>
      </c>
      <c r="V39" s="11">
        <v>55959.75</v>
      </c>
      <c r="W39" s="12">
        <v>61850.25</v>
      </c>
      <c r="X39" s="12">
        <v>78010.964914394528</v>
      </c>
      <c r="Y39" s="12">
        <v>58905</v>
      </c>
      <c r="Z39" s="12">
        <v>70919.059013085935</v>
      </c>
      <c r="AA39" s="13">
        <f t="shared" ref="AA39:AA48" si="29">AVERAGE(V39:Z39)</f>
        <v>65129.004785496087</v>
      </c>
      <c r="AB39" s="11">
        <v>33915</v>
      </c>
      <c r="AC39" s="11">
        <v>37485</v>
      </c>
      <c r="AD39" s="11">
        <v>79929.267330322225</v>
      </c>
      <c r="AE39" s="12">
        <v>35700</v>
      </c>
      <c r="AF39" s="12">
        <v>72662.970300292945</v>
      </c>
      <c r="AG39" s="13">
        <f t="shared" ref="AG39:AG48" si="30">AVERAGE(AB39:AF39)</f>
        <v>51938.44752612304</v>
      </c>
      <c r="AH39" s="11">
        <v>42393.75</v>
      </c>
      <c r="AI39" s="12">
        <v>46856.25</v>
      </c>
      <c r="AJ39" s="12">
        <v>84136.743962590423</v>
      </c>
      <c r="AK39" s="12">
        <v>44625</v>
      </c>
      <c r="AL39" s="12">
        <v>76487.949056900383</v>
      </c>
      <c r="AM39" s="13">
        <f t="shared" ref="AM39:AM48" si="31">AVERAGE(AH39:AL39)</f>
        <v>58899.938603898161</v>
      </c>
      <c r="AN39" s="11">
        <v>47481</v>
      </c>
      <c r="AO39" s="12">
        <v>52479</v>
      </c>
      <c r="AP39" s="12">
        <v>82487.003884892561</v>
      </c>
      <c r="AQ39" s="12">
        <v>49980</v>
      </c>
      <c r="AR39" s="12">
        <v>74988.185349902342</v>
      </c>
      <c r="AS39" s="13">
        <f t="shared" ref="AS39:AS48" si="32">AVERAGE(AN39:AR39)</f>
        <v>61483.037846958985</v>
      </c>
      <c r="AT39" s="11">
        <v>47481</v>
      </c>
      <c r="AU39" s="12">
        <v>52479</v>
      </c>
      <c r="AV39" s="12">
        <v>84405.306300820303</v>
      </c>
      <c r="AW39" s="12">
        <v>49980</v>
      </c>
      <c r="AX39" s="12">
        <v>76732.096637109353</v>
      </c>
      <c r="AY39" s="13">
        <f t="shared" ref="AY39:AY48" si="33">AVERAGE(AT39:AX39)</f>
        <v>62215.480587585931</v>
      </c>
      <c r="AZ39" s="11">
        <v>50872.5</v>
      </c>
      <c r="BA39" s="12">
        <v>56227.5</v>
      </c>
      <c r="BB39" s="12">
        <v>86323.608716748029</v>
      </c>
      <c r="BC39" s="12">
        <v>53550</v>
      </c>
      <c r="BD39" s="12">
        <v>78476.007924316393</v>
      </c>
      <c r="BE39" s="13">
        <f t="shared" ref="BE39:BE48" si="34">AVERAGE(AZ39:BD39)</f>
        <v>65089.923328212884</v>
      </c>
      <c r="BF39" s="11">
        <v>59351.25</v>
      </c>
      <c r="BG39" s="12">
        <v>65598.75</v>
      </c>
      <c r="BH39" s="12">
        <v>89520.779409960931</v>
      </c>
      <c r="BI39" s="12">
        <v>62475</v>
      </c>
      <c r="BJ39" s="12">
        <v>81382.526736328116</v>
      </c>
      <c r="BK39" s="13">
        <f t="shared" ref="BK39:BK48" si="35">AVERAGE(BF39:BJ39)</f>
        <v>71665.661229257821</v>
      </c>
      <c r="BL39" s="11">
        <v>61047</v>
      </c>
      <c r="BM39" s="12">
        <v>67473</v>
      </c>
      <c r="BN39" s="12">
        <v>86323.608716748029</v>
      </c>
      <c r="BO39" s="12">
        <v>64260</v>
      </c>
      <c r="BP39" s="12">
        <v>78476.007924316393</v>
      </c>
      <c r="BQ39" s="13">
        <f t="shared" ref="BQ39:BQ48" si="36">AVERAGE(BL39:BP39)</f>
        <v>71515.923328212884</v>
      </c>
      <c r="BR39" s="11">
        <v>39002.25</v>
      </c>
      <c r="BS39" s="12">
        <v>43107.75</v>
      </c>
      <c r="BT39" s="12">
        <v>83765.872162177708</v>
      </c>
      <c r="BU39" s="12">
        <v>41055</v>
      </c>
      <c r="BV39" s="12">
        <v>76150.792874707011</v>
      </c>
      <c r="BW39" s="13">
        <f t="shared" ref="BW39:BW48" si="37">AVERAGE(BR39:BV39)</f>
        <v>56616.333007376947</v>
      </c>
      <c r="BX39" s="11">
        <v>50872.5</v>
      </c>
      <c r="BY39" s="11">
        <v>56227.5</v>
      </c>
      <c r="BZ39" s="11">
        <v>90799.647687246077</v>
      </c>
      <c r="CA39" s="11">
        <v>53550</v>
      </c>
      <c r="CB39" s="12">
        <v>82545.1342611328</v>
      </c>
      <c r="CC39" s="13">
        <f t="shared" ref="CC39:CC48" si="38">AVERAGE(BX39:CB39)</f>
        <v>66798.956389675775</v>
      </c>
      <c r="CD39" s="11">
        <v>45785.25</v>
      </c>
      <c r="CE39" s="12">
        <v>50604.75</v>
      </c>
      <c r="CF39" s="12">
        <v>89520.779409960931</v>
      </c>
      <c r="CG39" s="12">
        <v>48195</v>
      </c>
      <c r="CH39" s="12">
        <v>81382.526736328116</v>
      </c>
      <c r="CI39" s="13">
        <f t="shared" ref="CI39:CI48" si="39">AVERAGE(CD39:CH39)</f>
        <v>63097.661229257807</v>
      </c>
    </row>
    <row r="40" spans="2:87" x14ac:dyDescent="0.25">
      <c r="B40" s="9" t="s">
        <v>69</v>
      </c>
      <c r="C40" s="15" t="s">
        <v>70</v>
      </c>
      <c r="D40" s="11">
        <v>50872.5</v>
      </c>
      <c r="E40" s="12">
        <v>56227.5</v>
      </c>
      <c r="F40" s="12">
        <v>106878.24350929687</v>
      </c>
      <c r="G40" s="12">
        <v>53550</v>
      </c>
      <c r="H40" s="12">
        <v>97162.039553906245</v>
      </c>
      <c r="I40" s="13">
        <f t="shared" si="27"/>
        <v>53550</v>
      </c>
      <c r="J40" s="11">
        <v>54264</v>
      </c>
      <c r="K40" s="12">
        <v>59976</v>
      </c>
      <c r="L40" s="12">
        <v>110595.74763135937</v>
      </c>
      <c r="M40" s="12">
        <v>57120</v>
      </c>
      <c r="N40" s="12">
        <v>100541.58875578124</v>
      </c>
      <c r="O40" s="13">
        <f t="shared" si="1"/>
        <v>76499.467277428121</v>
      </c>
      <c r="P40" s="11">
        <v>74613</v>
      </c>
      <c r="Q40" s="12">
        <v>82467</v>
      </c>
      <c r="R40" s="12">
        <v>111525.12366187501</v>
      </c>
      <c r="S40" s="12">
        <v>78540</v>
      </c>
      <c r="T40" s="12">
        <v>101386.47605625</v>
      </c>
      <c r="U40" s="13">
        <f t="shared" si="28"/>
        <v>89706.319943625</v>
      </c>
      <c r="V40" s="11">
        <v>78004.5</v>
      </c>
      <c r="W40" s="12">
        <v>86215.5</v>
      </c>
      <c r="X40" s="12">
        <v>113383.87572290628</v>
      </c>
      <c r="Y40" s="12">
        <v>82110</v>
      </c>
      <c r="Z40" s="12">
        <v>103076.25065718751</v>
      </c>
      <c r="AA40" s="13">
        <f t="shared" si="29"/>
        <v>92558.025276018743</v>
      </c>
      <c r="AB40" s="11">
        <v>47481</v>
      </c>
      <c r="AC40" s="11">
        <v>52479</v>
      </c>
      <c r="AD40" s="11">
        <v>116172.00381445313</v>
      </c>
      <c r="AE40" s="12">
        <v>49980</v>
      </c>
      <c r="AF40" s="12">
        <v>105610.91255859376</v>
      </c>
      <c r="AG40" s="13">
        <f t="shared" si="30"/>
        <v>74344.58327460938</v>
      </c>
      <c r="AH40" s="11">
        <v>57655.5</v>
      </c>
      <c r="AI40" s="12">
        <v>63724.5</v>
      </c>
      <c r="AJ40" s="12">
        <v>122287.29809524592</v>
      </c>
      <c r="AK40" s="12">
        <v>60690</v>
      </c>
      <c r="AL40" s="12">
        <v>111170.27099567812</v>
      </c>
      <c r="AM40" s="13">
        <f t="shared" si="31"/>
        <v>83105.513818184801</v>
      </c>
      <c r="AN40" s="11">
        <v>64438.5</v>
      </c>
      <c r="AO40" s="12">
        <v>71221.5</v>
      </c>
      <c r="AP40" s="12">
        <v>119889.50793651561</v>
      </c>
      <c r="AQ40" s="12">
        <v>67830</v>
      </c>
      <c r="AR40" s="12">
        <v>108990.46176046874</v>
      </c>
      <c r="AS40" s="13">
        <f t="shared" si="32"/>
        <v>86473.993939396867</v>
      </c>
      <c r="AT40" s="11">
        <v>64438.5</v>
      </c>
      <c r="AU40" s="12">
        <v>71221.5</v>
      </c>
      <c r="AV40" s="12">
        <v>122677.63602806248</v>
      </c>
      <c r="AW40" s="12">
        <v>67830</v>
      </c>
      <c r="AX40" s="12">
        <v>111525.123661875</v>
      </c>
      <c r="AY40" s="13">
        <f t="shared" si="33"/>
        <v>87538.55193798749</v>
      </c>
      <c r="AZ40" s="11">
        <v>69525.75</v>
      </c>
      <c r="BA40" s="12">
        <v>76844.25</v>
      </c>
      <c r="BB40" s="12">
        <v>125465.76411960938</v>
      </c>
      <c r="BC40" s="12">
        <v>73185</v>
      </c>
      <c r="BD40" s="12">
        <v>114059.78556328124</v>
      </c>
      <c r="BE40" s="13">
        <f t="shared" si="34"/>
        <v>91816.109936578127</v>
      </c>
      <c r="BF40" s="11">
        <v>81396</v>
      </c>
      <c r="BG40" s="12">
        <v>89964</v>
      </c>
      <c r="BH40" s="12">
        <v>130112.64427218749</v>
      </c>
      <c r="BI40" s="12">
        <v>85680</v>
      </c>
      <c r="BJ40" s="12">
        <v>118284.222065625</v>
      </c>
      <c r="BK40" s="13">
        <f t="shared" si="35"/>
        <v>101087.37326756251</v>
      </c>
      <c r="BL40" s="11">
        <v>84787.5</v>
      </c>
      <c r="BM40" s="12">
        <v>93712.5</v>
      </c>
      <c r="BN40" s="12">
        <v>125465.76411960938</v>
      </c>
      <c r="BO40" s="12">
        <v>89250</v>
      </c>
      <c r="BP40" s="12">
        <v>114059.78556328124</v>
      </c>
      <c r="BQ40" s="13">
        <f t="shared" si="36"/>
        <v>101455.10993657813</v>
      </c>
      <c r="BR40" s="11">
        <v>54264</v>
      </c>
      <c r="BS40" s="12">
        <v>59976</v>
      </c>
      <c r="BT40" s="12">
        <v>121748.25999754688</v>
      </c>
      <c r="BU40" s="12">
        <v>57120</v>
      </c>
      <c r="BV40" s="12">
        <v>110680.23636140625</v>
      </c>
      <c r="BW40" s="13">
        <f t="shared" si="37"/>
        <v>80757.69927179064</v>
      </c>
      <c r="BX40" s="11">
        <v>67830</v>
      </c>
      <c r="BY40" s="11">
        <v>74970</v>
      </c>
      <c r="BZ40" s="11">
        <v>131971.39633321876</v>
      </c>
      <c r="CA40" s="11">
        <v>71400</v>
      </c>
      <c r="CB40" s="12">
        <v>119973.99666656251</v>
      </c>
      <c r="CC40" s="13">
        <f t="shared" si="38"/>
        <v>93229.078599956265</v>
      </c>
      <c r="CD40" s="11">
        <v>62742.75</v>
      </c>
      <c r="CE40" s="12">
        <v>69347.25</v>
      </c>
      <c r="CF40" s="12">
        <v>130112.64427218749</v>
      </c>
      <c r="CG40" s="12">
        <v>66045</v>
      </c>
      <c r="CH40" s="12">
        <v>118284.222065625</v>
      </c>
      <c r="CI40" s="13">
        <f t="shared" si="39"/>
        <v>89306.373267562507</v>
      </c>
    </row>
    <row r="41" spans="2:87" x14ac:dyDescent="0.25">
      <c r="B41" s="9" t="s">
        <v>71</v>
      </c>
      <c r="C41" s="15" t="s">
        <v>72</v>
      </c>
      <c r="D41" s="11">
        <v>47481</v>
      </c>
      <c r="E41" s="12">
        <v>52479</v>
      </c>
      <c r="F41" s="12">
        <v>111817.99425972656</v>
      </c>
      <c r="G41" s="12">
        <v>49980</v>
      </c>
      <c r="H41" s="12">
        <v>101652.72205429687</v>
      </c>
      <c r="I41" s="13">
        <f t="shared" si="27"/>
        <v>49980</v>
      </c>
      <c r="J41" s="11">
        <v>50872.5</v>
      </c>
      <c r="K41" s="12">
        <v>56227.5</v>
      </c>
      <c r="L41" s="12">
        <v>115707.31579919532</v>
      </c>
      <c r="M41" s="12">
        <v>53550</v>
      </c>
      <c r="N41" s="12">
        <v>105188.46890835938</v>
      </c>
      <c r="O41" s="13">
        <f t="shared" si="1"/>
        <v>76309.156941510941</v>
      </c>
      <c r="P41" s="11">
        <v>69525.75</v>
      </c>
      <c r="Q41" s="12">
        <v>76844.25</v>
      </c>
      <c r="R41" s="12">
        <v>116679.64618406247</v>
      </c>
      <c r="S41" s="12">
        <v>73185</v>
      </c>
      <c r="T41" s="12">
        <v>106072.40562187499</v>
      </c>
      <c r="U41" s="13">
        <f t="shared" si="28"/>
        <v>88461.410361187489</v>
      </c>
      <c r="V41" s="11">
        <v>72917.25</v>
      </c>
      <c r="W41" s="12">
        <v>80592.75</v>
      </c>
      <c r="X41" s="12">
        <v>118624.30695379687</v>
      </c>
      <c r="Y41" s="12">
        <v>76755</v>
      </c>
      <c r="Z41" s="12">
        <v>107840.27904890625</v>
      </c>
      <c r="AA41" s="13">
        <f t="shared" si="29"/>
        <v>91345.917200540629</v>
      </c>
      <c r="AB41" s="11">
        <v>44089.5</v>
      </c>
      <c r="AC41" s="11">
        <v>48730.5</v>
      </c>
      <c r="AD41" s="11">
        <v>121541.29810839845</v>
      </c>
      <c r="AE41" s="12">
        <v>46410</v>
      </c>
      <c r="AF41" s="12">
        <v>110492.08918945312</v>
      </c>
      <c r="AG41" s="13">
        <f t="shared" si="30"/>
        <v>74252.677459570317</v>
      </c>
      <c r="AH41" s="11">
        <v>54264</v>
      </c>
      <c r="AI41" s="12">
        <v>59976</v>
      </c>
      <c r="AJ41" s="12">
        <v>127939.23204082451</v>
      </c>
      <c r="AK41" s="12">
        <v>57120</v>
      </c>
      <c r="AL41" s="12">
        <v>116308.39276438592</v>
      </c>
      <c r="AM41" s="13">
        <f t="shared" si="31"/>
        <v>83121.524961042072</v>
      </c>
      <c r="AN41" s="11">
        <v>59351.25</v>
      </c>
      <c r="AO41" s="12">
        <v>65598.75</v>
      </c>
      <c r="AP41" s="12">
        <v>125430.61964786718</v>
      </c>
      <c r="AQ41" s="12">
        <v>62475</v>
      </c>
      <c r="AR41" s="12">
        <v>114027.83604351562</v>
      </c>
      <c r="AS41" s="13">
        <f t="shared" si="32"/>
        <v>85376.691138276554</v>
      </c>
      <c r="AT41" s="11">
        <v>61047</v>
      </c>
      <c r="AU41" s="12">
        <v>67473</v>
      </c>
      <c r="AV41" s="12">
        <v>128347.61080246874</v>
      </c>
      <c r="AW41" s="12">
        <v>64260</v>
      </c>
      <c r="AX41" s="12">
        <v>116679.6461840625</v>
      </c>
      <c r="AY41" s="13">
        <f t="shared" si="33"/>
        <v>87561.451397306242</v>
      </c>
      <c r="AZ41" s="11">
        <v>66134.25</v>
      </c>
      <c r="BA41" s="12">
        <v>73095.75</v>
      </c>
      <c r="BB41" s="12">
        <v>131264.60195707032</v>
      </c>
      <c r="BC41" s="12">
        <v>69615</v>
      </c>
      <c r="BD41" s="12">
        <v>119331.45632460937</v>
      </c>
      <c r="BE41" s="13">
        <f t="shared" si="34"/>
        <v>91888.21165633593</v>
      </c>
      <c r="BF41" s="11">
        <v>76308.75</v>
      </c>
      <c r="BG41" s="12">
        <v>84341.25</v>
      </c>
      <c r="BH41" s="12">
        <v>136126.25388140624</v>
      </c>
      <c r="BI41" s="12">
        <v>80325</v>
      </c>
      <c r="BJ41" s="12">
        <v>123751.13989218749</v>
      </c>
      <c r="BK41" s="13">
        <f t="shared" si="35"/>
        <v>100170.47875471876</v>
      </c>
      <c r="BL41" s="11">
        <v>78004.5</v>
      </c>
      <c r="BM41" s="12">
        <v>86215.5</v>
      </c>
      <c r="BN41" s="12">
        <v>131264.60195707032</v>
      </c>
      <c r="BO41" s="12">
        <v>82110</v>
      </c>
      <c r="BP41" s="12">
        <v>119331.45632460937</v>
      </c>
      <c r="BQ41" s="13">
        <f t="shared" si="36"/>
        <v>99385.21165633593</v>
      </c>
      <c r="BR41" s="11">
        <v>49176.75</v>
      </c>
      <c r="BS41" s="12">
        <v>54353.25</v>
      </c>
      <c r="BT41" s="12">
        <v>127375.28041760158</v>
      </c>
      <c r="BU41" s="12">
        <v>51765</v>
      </c>
      <c r="BV41" s="12">
        <v>115795.70947054689</v>
      </c>
      <c r="BW41" s="13">
        <f t="shared" si="37"/>
        <v>79693.197977629694</v>
      </c>
      <c r="BX41" s="11">
        <v>64438.5</v>
      </c>
      <c r="BY41" s="11">
        <v>71221.5</v>
      </c>
      <c r="BZ41" s="11">
        <v>138070.91465114063</v>
      </c>
      <c r="CA41" s="11">
        <v>67830</v>
      </c>
      <c r="CB41" s="12">
        <v>125519.01331921875</v>
      </c>
      <c r="CC41" s="13">
        <f t="shared" si="38"/>
        <v>93415.985594071884</v>
      </c>
      <c r="CD41" s="11">
        <v>57655.5</v>
      </c>
      <c r="CE41" s="12">
        <v>63724.5</v>
      </c>
      <c r="CF41" s="12">
        <v>136126.25388140624</v>
      </c>
      <c r="CG41" s="12">
        <v>60690</v>
      </c>
      <c r="CH41" s="12">
        <v>123751.13989218749</v>
      </c>
      <c r="CI41" s="13">
        <f t="shared" si="39"/>
        <v>88389.478754718759</v>
      </c>
    </row>
    <row r="42" spans="2:87" x14ac:dyDescent="0.25">
      <c r="B42" s="9" t="s">
        <v>73</v>
      </c>
      <c r="C42" s="15" t="s">
        <v>74</v>
      </c>
      <c r="D42" s="11">
        <v>44089.5</v>
      </c>
      <c r="E42" s="12">
        <v>48730.5</v>
      </c>
      <c r="F42" s="12">
        <v>145403.5723284375</v>
      </c>
      <c r="G42" s="12">
        <v>46410</v>
      </c>
      <c r="H42" s="12">
        <v>132185.065753125</v>
      </c>
      <c r="I42" s="13">
        <f t="shared" si="27"/>
        <v>46410</v>
      </c>
      <c r="J42" s="11">
        <v>47481</v>
      </c>
      <c r="K42" s="12">
        <v>52479</v>
      </c>
      <c r="L42" s="12">
        <v>150461.08788768749</v>
      </c>
      <c r="M42" s="12">
        <v>49980</v>
      </c>
      <c r="N42" s="12">
        <v>136782.80717062499</v>
      </c>
      <c r="O42" s="13">
        <f t="shared" si="1"/>
        <v>87436.779011662496</v>
      </c>
      <c r="P42" s="11">
        <v>64438.5</v>
      </c>
      <c r="Q42" s="12">
        <v>71221.5</v>
      </c>
      <c r="R42" s="12">
        <v>151725.46677749997</v>
      </c>
      <c r="S42" s="12">
        <v>67830</v>
      </c>
      <c r="T42" s="12">
        <v>137932.24252499998</v>
      </c>
      <c r="U42" s="13">
        <f t="shared" si="28"/>
        <v>98629.541860500001</v>
      </c>
      <c r="V42" s="11">
        <v>67830</v>
      </c>
      <c r="W42" s="12">
        <v>74970</v>
      </c>
      <c r="X42" s="12">
        <v>154254.22455712498</v>
      </c>
      <c r="Y42" s="12">
        <v>71400</v>
      </c>
      <c r="Z42" s="12">
        <v>140231.11323374999</v>
      </c>
      <c r="AA42" s="13">
        <f t="shared" si="29"/>
        <v>101737.067558175</v>
      </c>
      <c r="AB42" s="11">
        <v>40698</v>
      </c>
      <c r="AC42" s="11">
        <v>44982</v>
      </c>
      <c r="AD42" s="11">
        <v>158047.36122656247</v>
      </c>
      <c r="AE42" s="12">
        <v>42840</v>
      </c>
      <c r="AF42" s="12">
        <v>143679.41929687498</v>
      </c>
      <c r="AG42" s="13">
        <f t="shared" si="30"/>
        <v>86049.356104687482</v>
      </c>
      <c r="AH42" s="11">
        <v>50872.5</v>
      </c>
      <c r="AI42" s="12">
        <v>56227.5</v>
      </c>
      <c r="AJ42" s="12">
        <v>166366.97432152877</v>
      </c>
      <c r="AK42" s="12">
        <v>53550</v>
      </c>
      <c r="AL42" s="12">
        <v>151242.70392866252</v>
      </c>
      <c r="AM42" s="13">
        <f t="shared" si="31"/>
        <v>95651.935650038271</v>
      </c>
      <c r="AN42" s="11">
        <v>54264</v>
      </c>
      <c r="AO42" s="12">
        <v>59976</v>
      </c>
      <c r="AP42" s="12">
        <v>163104.87678581249</v>
      </c>
      <c r="AQ42" s="12">
        <v>57120</v>
      </c>
      <c r="AR42" s="12">
        <v>148277.160714375</v>
      </c>
      <c r="AS42" s="13">
        <f t="shared" si="32"/>
        <v>96548.407500037501</v>
      </c>
      <c r="AT42" s="11">
        <v>55959.75</v>
      </c>
      <c r="AU42" s="12">
        <v>61850.25</v>
      </c>
      <c r="AV42" s="12">
        <v>166898.01345524998</v>
      </c>
      <c r="AW42" s="12">
        <v>58905</v>
      </c>
      <c r="AX42" s="12">
        <v>151725.4667775</v>
      </c>
      <c r="AY42" s="13">
        <f t="shared" si="33"/>
        <v>99067.696046549987</v>
      </c>
      <c r="AZ42" s="11">
        <v>61047</v>
      </c>
      <c r="BA42" s="12">
        <v>67473</v>
      </c>
      <c r="BB42" s="12">
        <v>170691.15012468753</v>
      </c>
      <c r="BC42" s="12">
        <v>64260</v>
      </c>
      <c r="BD42" s="12">
        <v>155173.772840625</v>
      </c>
      <c r="BE42" s="13">
        <f t="shared" si="34"/>
        <v>103728.9845930625</v>
      </c>
      <c r="BF42" s="11">
        <v>71221.5</v>
      </c>
      <c r="BG42" s="12">
        <v>78718.5</v>
      </c>
      <c r="BH42" s="12">
        <v>177013.04457375</v>
      </c>
      <c r="BI42" s="12">
        <v>74970</v>
      </c>
      <c r="BJ42" s="12">
        <v>160920.9496125</v>
      </c>
      <c r="BK42" s="13">
        <f t="shared" si="35"/>
        <v>112568.79883725001</v>
      </c>
      <c r="BL42" s="11">
        <v>72917.25</v>
      </c>
      <c r="BM42" s="12">
        <v>80592.75</v>
      </c>
      <c r="BN42" s="12">
        <v>170691.15012468753</v>
      </c>
      <c r="BO42" s="12">
        <v>76755</v>
      </c>
      <c r="BP42" s="12">
        <v>155173.772840625</v>
      </c>
      <c r="BQ42" s="13">
        <f t="shared" si="36"/>
        <v>111225.9845930625</v>
      </c>
      <c r="BR42" s="11">
        <v>45785.25</v>
      </c>
      <c r="BS42" s="12">
        <v>50604.75</v>
      </c>
      <c r="BT42" s="12">
        <v>165633.63456543747</v>
      </c>
      <c r="BU42" s="12">
        <v>48195</v>
      </c>
      <c r="BV42" s="12">
        <v>150576.03142312501</v>
      </c>
      <c r="BW42" s="13">
        <f t="shared" si="37"/>
        <v>92158.933197712497</v>
      </c>
      <c r="BX42" s="11">
        <v>59351.25</v>
      </c>
      <c r="BY42" s="11">
        <v>65598.75</v>
      </c>
      <c r="BZ42" s="11">
        <v>179541.80235337504</v>
      </c>
      <c r="CA42" s="11">
        <v>62475</v>
      </c>
      <c r="CB42" s="12">
        <v>163219.82032125001</v>
      </c>
      <c r="CC42" s="13">
        <f t="shared" si="38"/>
        <v>106037.32453492501</v>
      </c>
      <c r="CD42" s="11">
        <v>54264</v>
      </c>
      <c r="CE42" s="12">
        <v>59976</v>
      </c>
      <c r="CF42" s="12">
        <v>177013.04457375</v>
      </c>
      <c r="CG42" s="12">
        <v>57120</v>
      </c>
      <c r="CH42" s="12">
        <v>160920.9496125</v>
      </c>
      <c r="CI42" s="13">
        <f t="shared" si="39"/>
        <v>101858.79883725001</v>
      </c>
    </row>
    <row r="43" spans="2:87" x14ac:dyDescent="0.25">
      <c r="B43" s="9" t="s">
        <v>75</v>
      </c>
      <c r="C43" s="15" t="s">
        <v>76</v>
      </c>
      <c r="D43" s="11">
        <v>278103</v>
      </c>
      <c r="E43" s="12">
        <v>307377</v>
      </c>
      <c r="F43" s="12">
        <v>647668.68361883785</v>
      </c>
      <c r="G43" s="12">
        <v>292740</v>
      </c>
      <c r="H43" s="12">
        <v>588789.71238076175</v>
      </c>
      <c r="I43" s="13">
        <f t="shared" si="27"/>
        <v>292740</v>
      </c>
      <c r="J43" s="11">
        <v>300147.75</v>
      </c>
      <c r="K43" s="12">
        <v>331742.25</v>
      </c>
      <c r="L43" s="12">
        <v>670196.29000558017</v>
      </c>
      <c r="M43" s="12">
        <v>315945</v>
      </c>
      <c r="N43" s="12">
        <v>609269.35455052741</v>
      </c>
      <c r="O43" s="13">
        <f t="shared" si="1"/>
        <v>445460.12891122152</v>
      </c>
      <c r="P43" s="11">
        <v>403588.5</v>
      </c>
      <c r="Q43" s="12">
        <v>446071.5</v>
      </c>
      <c r="R43" s="12">
        <v>675828.19160226581</v>
      </c>
      <c r="S43" s="12">
        <v>424830</v>
      </c>
      <c r="T43" s="12">
        <v>614389.26509296882</v>
      </c>
      <c r="U43" s="13">
        <f t="shared" si="28"/>
        <v>512941.49133904697</v>
      </c>
      <c r="V43" s="11">
        <v>422241.75</v>
      </c>
      <c r="W43" s="12">
        <v>466688.25</v>
      </c>
      <c r="X43" s="12">
        <v>687091.99479563674</v>
      </c>
      <c r="Y43" s="12">
        <v>444465</v>
      </c>
      <c r="Z43" s="12">
        <v>624629.08617785154</v>
      </c>
      <c r="AA43" s="13">
        <f t="shared" si="29"/>
        <v>529023.21619469766</v>
      </c>
      <c r="AB43" s="11">
        <v>256058.25</v>
      </c>
      <c r="AC43" s="11">
        <v>283011.75</v>
      </c>
      <c r="AD43" s="11">
        <v>703987.69958569331</v>
      </c>
      <c r="AE43" s="12">
        <v>269535</v>
      </c>
      <c r="AF43" s="12">
        <v>639988.81780517579</v>
      </c>
      <c r="AG43" s="13">
        <f t="shared" si="30"/>
        <v>430516.3034781738</v>
      </c>
      <c r="AH43" s="11">
        <v>320496.75</v>
      </c>
      <c r="AI43" s="12">
        <v>354233.25</v>
      </c>
      <c r="AJ43" s="12">
        <v>741045.61209188425</v>
      </c>
      <c r="AK43" s="12">
        <v>337365</v>
      </c>
      <c r="AL43" s="12">
        <v>673677.82917444035</v>
      </c>
      <c r="AM43" s="13">
        <f t="shared" si="31"/>
        <v>485363.68825326487</v>
      </c>
      <c r="AN43" s="11">
        <v>347628.75</v>
      </c>
      <c r="AO43" s="12">
        <v>384221.25</v>
      </c>
      <c r="AP43" s="12">
        <v>726515.30597243563</v>
      </c>
      <c r="AQ43" s="12">
        <v>365925</v>
      </c>
      <c r="AR43" s="12">
        <v>660468.45997494145</v>
      </c>
      <c r="AS43" s="13">
        <f t="shared" si="32"/>
        <v>496951.75318947539</v>
      </c>
      <c r="AT43" s="11">
        <v>356107.5</v>
      </c>
      <c r="AU43" s="12">
        <v>393592.5</v>
      </c>
      <c r="AV43" s="12">
        <v>743411.01076249231</v>
      </c>
      <c r="AW43" s="12">
        <v>374850</v>
      </c>
      <c r="AX43" s="12">
        <v>675828.1916022657</v>
      </c>
      <c r="AY43" s="13">
        <f t="shared" si="33"/>
        <v>508757.84047295153</v>
      </c>
      <c r="AZ43" s="11">
        <v>383239.5</v>
      </c>
      <c r="BA43" s="12">
        <v>423580.5</v>
      </c>
      <c r="BB43" s="12">
        <v>760306.71555254888</v>
      </c>
      <c r="BC43" s="12">
        <v>403410</v>
      </c>
      <c r="BD43" s="12">
        <v>691187.92322958983</v>
      </c>
      <c r="BE43" s="13">
        <f t="shared" si="34"/>
        <v>532344.92775642779</v>
      </c>
      <c r="BF43" s="11">
        <v>444286.5</v>
      </c>
      <c r="BG43" s="12">
        <v>491053.5</v>
      </c>
      <c r="BH43" s="12">
        <v>788466.22353597649</v>
      </c>
      <c r="BI43" s="12">
        <v>467670</v>
      </c>
      <c r="BJ43" s="12">
        <v>716787.4759417969</v>
      </c>
      <c r="BK43" s="13">
        <f t="shared" si="35"/>
        <v>581652.73989555461</v>
      </c>
      <c r="BL43" s="11">
        <v>45785.25</v>
      </c>
      <c r="BM43" s="12">
        <v>50604.75</v>
      </c>
      <c r="BN43" s="12">
        <v>760306.71555254888</v>
      </c>
      <c r="BO43" s="12">
        <v>48195</v>
      </c>
      <c r="BP43" s="12">
        <v>691187.92322958983</v>
      </c>
      <c r="BQ43" s="13">
        <f t="shared" si="36"/>
        <v>319215.92775642773</v>
      </c>
      <c r="BR43" s="11">
        <v>291669</v>
      </c>
      <c r="BS43" s="12">
        <v>322371</v>
      </c>
      <c r="BT43" s="12">
        <v>737779.10916580667</v>
      </c>
      <c r="BU43" s="12">
        <v>307020</v>
      </c>
      <c r="BV43" s="12">
        <v>670708.28105982416</v>
      </c>
      <c r="BW43" s="13">
        <f t="shared" si="37"/>
        <v>465909.47804512625</v>
      </c>
      <c r="BX43" s="11">
        <v>374760.75</v>
      </c>
      <c r="BY43" s="11">
        <v>414209.25</v>
      </c>
      <c r="BZ43" s="11">
        <v>799730.02672934777</v>
      </c>
      <c r="CA43" s="11">
        <v>394485</v>
      </c>
      <c r="CB43" s="12">
        <v>727027.29702667973</v>
      </c>
      <c r="CC43" s="13">
        <f t="shared" si="38"/>
        <v>542042.46475120552</v>
      </c>
      <c r="CD43" s="11">
        <v>339150</v>
      </c>
      <c r="CE43" s="12">
        <v>374850</v>
      </c>
      <c r="CF43" s="12">
        <v>788466.22353597649</v>
      </c>
      <c r="CG43" s="12">
        <v>357000</v>
      </c>
      <c r="CH43" s="12">
        <v>716787.4759417969</v>
      </c>
      <c r="CI43" s="13">
        <f t="shared" si="39"/>
        <v>515250.73989555461</v>
      </c>
    </row>
    <row r="44" spans="2:87" x14ac:dyDescent="0.25">
      <c r="B44" s="9" t="s">
        <v>77</v>
      </c>
      <c r="C44" s="15" t="s">
        <v>78</v>
      </c>
      <c r="D44" s="11">
        <v>162792</v>
      </c>
      <c r="E44" s="12">
        <v>179928</v>
      </c>
      <c r="F44" s="12">
        <v>327370.75427847658</v>
      </c>
      <c r="G44" s="12">
        <v>171360</v>
      </c>
      <c r="H44" s="12">
        <v>297609.77661679691</v>
      </c>
      <c r="I44" s="13">
        <f t="shared" si="27"/>
        <v>171360</v>
      </c>
      <c r="J44" s="11">
        <v>176358</v>
      </c>
      <c r="K44" s="12">
        <v>194922</v>
      </c>
      <c r="L44" s="12">
        <v>338757.56312294537</v>
      </c>
      <c r="M44" s="12">
        <v>185640</v>
      </c>
      <c r="N44" s="12">
        <v>307961.42102085939</v>
      </c>
      <c r="O44" s="13">
        <f t="shared" si="1"/>
        <v>240727.79682876094</v>
      </c>
      <c r="P44" s="11">
        <v>235709.25</v>
      </c>
      <c r="Q44" s="12">
        <v>260520.75</v>
      </c>
      <c r="R44" s="12">
        <v>341604.26533406251</v>
      </c>
      <c r="S44" s="12">
        <v>248115</v>
      </c>
      <c r="T44" s="12">
        <v>310549.33212187502</v>
      </c>
      <c r="U44" s="13">
        <f t="shared" si="28"/>
        <v>279299.71949118748</v>
      </c>
      <c r="V44" s="11">
        <v>247579.5</v>
      </c>
      <c r="W44" s="12">
        <v>273640.5</v>
      </c>
      <c r="X44" s="12">
        <v>347297.66975629691</v>
      </c>
      <c r="Y44" s="12">
        <v>260610</v>
      </c>
      <c r="Z44" s="12">
        <v>315725.15432390629</v>
      </c>
      <c r="AA44" s="13">
        <f t="shared" si="29"/>
        <v>288970.56481604063</v>
      </c>
      <c r="AB44" s="11">
        <v>149226</v>
      </c>
      <c r="AC44" s="11">
        <v>164934</v>
      </c>
      <c r="AD44" s="11">
        <v>355837.77638964844</v>
      </c>
      <c r="AE44" s="12">
        <v>157080</v>
      </c>
      <c r="AF44" s="12">
        <v>323488.88762695313</v>
      </c>
      <c r="AG44" s="13">
        <f t="shared" si="30"/>
        <v>230113.33280332031</v>
      </c>
      <c r="AH44" s="11">
        <v>186532.5</v>
      </c>
      <c r="AI44" s="12">
        <v>206167.5</v>
      </c>
      <c r="AJ44" s="12">
        <v>374569.07693879964</v>
      </c>
      <c r="AK44" s="12">
        <v>196350</v>
      </c>
      <c r="AL44" s="12">
        <v>340517.34267163603</v>
      </c>
      <c r="AM44" s="13">
        <f t="shared" si="31"/>
        <v>260827.28392208711</v>
      </c>
      <c r="AN44" s="11">
        <v>203490</v>
      </c>
      <c r="AO44" s="12">
        <v>224910</v>
      </c>
      <c r="AP44" s="12">
        <v>367224.58523411729</v>
      </c>
      <c r="AQ44" s="12">
        <v>214200</v>
      </c>
      <c r="AR44" s="12">
        <v>333840.53203101573</v>
      </c>
      <c r="AS44" s="13">
        <f t="shared" si="32"/>
        <v>268733.0234530266</v>
      </c>
      <c r="AT44" s="11">
        <v>208577.25</v>
      </c>
      <c r="AU44" s="12">
        <v>230532.75</v>
      </c>
      <c r="AV44" s="12">
        <v>375764.69186746876</v>
      </c>
      <c r="AW44" s="12">
        <v>219555</v>
      </c>
      <c r="AX44" s="12">
        <v>341604.26533406251</v>
      </c>
      <c r="AY44" s="13">
        <f t="shared" si="33"/>
        <v>275206.79144030623</v>
      </c>
      <c r="AZ44" s="11">
        <v>223839</v>
      </c>
      <c r="BA44" s="12">
        <v>247401</v>
      </c>
      <c r="BB44" s="12">
        <v>384304.7985008203</v>
      </c>
      <c r="BC44" s="12">
        <v>235620</v>
      </c>
      <c r="BD44" s="12">
        <v>349367.99863710935</v>
      </c>
      <c r="BE44" s="13">
        <f t="shared" si="34"/>
        <v>288106.55942758592</v>
      </c>
      <c r="BF44" s="11">
        <v>261145.5</v>
      </c>
      <c r="BG44" s="12">
        <v>288634.5</v>
      </c>
      <c r="BH44" s="12">
        <v>398538.30955640628</v>
      </c>
      <c r="BI44" s="12">
        <v>274890</v>
      </c>
      <c r="BJ44" s="12">
        <v>362307.55414218758</v>
      </c>
      <c r="BK44" s="13">
        <f t="shared" si="35"/>
        <v>317103.17273971875</v>
      </c>
      <c r="BL44" s="11">
        <v>267928.5</v>
      </c>
      <c r="BM44" s="12">
        <v>296131.5</v>
      </c>
      <c r="BN44" s="12">
        <v>384304.7985008203</v>
      </c>
      <c r="BO44" s="12">
        <v>282030</v>
      </c>
      <c r="BP44" s="12">
        <v>349367.99863710935</v>
      </c>
      <c r="BQ44" s="13">
        <f t="shared" si="36"/>
        <v>315952.55942758592</v>
      </c>
      <c r="BR44" s="11">
        <v>171270.75</v>
      </c>
      <c r="BS44" s="12">
        <v>189299.25</v>
      </c>
      <c r="BT44" s="12">
        <v>372917.98965635162</v>
      </c>
      <c r="BU44" s="12">
        <v>180285</v>
      </c>
      <c r="BV44" s="12">
        <v>339016.35423304694</v>
      </c>
      <c r="BW44" s="13">
        <f t="shared" si="37"/>
        <v>250557.86877787969</v>
      </c>
      <c r="BX44" s="11">
        <v>220447.5</v>
      </c>
      <c r="BY44" s="11">
        <v>243652.5</v>
      </c>
      <c r="BZ44" s="11">
        <v>404231.71397864062</v>
      </c>
      <c r="CA44" s="11">
        <v>232050</v>
      </c>
      <c r="CB44" s="12">
        <v>367483.37634421879</v>
      </c>
      <c r="CC44" s="13">
        <f t="shared" si="38"/>
        <v>293573.01806457189</v>
      </c>
      <c r="CD44" s="11">
        <v>198402.75</v>
      </c>
      <c r="CE44" s="12">
        <v>219287.25</v>
      </c>
      <c r="CF44" s="12">
        <v>398538.30955640628</v>
      </c>
      <c r="CG44" s="12">
        <v>208845</v>
      </c>
      <c r="CH44" s="12">
        <v>362307.55414218758</v>
      </c>
      <c r="CI44" s="13">
        <f t="shared" si="39"/>
        <v>277476.17273971875</v>
      </c>
    </row>
    <row r="45" spans="2:87" x14ac:dyDescent="0.25">
      <c r="B45" s="9" t="s">
        <v>79</v>
      </c>
      <c r="C45" s="15" t="s">
        <v>80</v>
      </c>
      <c r="D45" s="11">
        <v>44089.5</v>
      </c>
      <c r="E45" s="12">
        <v>48730.5</v>
      </c>
      <c r="F45" s="12">
        <v>74769.863631503904</v>
      </c>
      <c r="G45" s="12">
        <v>46410</v>
      </c>
      <c r="H45" s="12">
        <v>67972.603301367184</v>
      </c>
      <c r="I45" s="13">
        <f t="shared" si="27"/>
        <v>46410</v>
      </c>
      <c r="J45" s="11">
        <v>47481</v>
      </c>
      <c r="K45" s="12">
        <v>52479</v>
      </c>
      <c r="L45" s="12">
        <v>77370.554540425772</v>
      </c>
      <c r="M45" s="12">
        <v>49980</v>
      </c>
      <c r="N45" s="12">
        <v>70336.867764023438</v>
      </c>
      <c r="O45" s="13">
        <f t="shared" si="1"/>
        <v>59529.484460889842</v>
      </c>
      <c r="P45" s="11">
        <v>64438.5</v>
      </c>
      <c r="Q45" s="12">
        <v>71221.5</v>
      </c>
      <c r="R45" s="12">
        <v>78020.727267656242</v>
      </c>
      <c r="S45" s="12">
        <v>67830</v>
      </c>
      <c r="T45" s="12">
        <v>70927.933879687509</v>
      </c>
      <c r="U45" s="13">
        <f t="shared" si="28"/>
        <v>70487.732229468747</v>
      </c>
      <c r="V45" s="11">
        <v>67830</v>
      </c>
      <c r="W45" s="12">
        <v>74970</v>
      </c>
      <c r="X45" s="12">
        <v>79321.072722117184</v>
      </c>
      <c r="Y45" s="12">
        <v>71400</v>
      </c>
      <c r="Z45" s="12">
        <v>72110.066111015622</v>
      </c>
      <c r="AA45" s="13">
        <f t="shared" si="29"/>
        <v>73126.227766626558</v>
      </c>
      <c r="AB45" s="11">
        <v>40698</v>
      </c>
      <c r="AC45" s="11">
        <v>44982</v>
      </c>
      <c r="AD45" s="11">
        <v>81271.590903808581</v>
      </c>
      <c r="AE45" s="12">
        <v>42840</v>
      </c>
      <c r="AF45" s="12">
        <v>73883.264458007805</v>
      </c>
      <c r="AG45" s="13">
        <f t="shared" si="30"/>
        <v>56734.971072363282</v>
      </c>
      <c r="AH45" s="11">
        <v>50872.5</v>
      </c>
      <c r="AI45" s="12">
        <v>56227.5</v>
      </c>
      <c r="AJ45" s="12">
        <v>85549.727448985068</v>
      </c>
      <c r="AK45" s="12">
        <v>53550</v>
      </c>
      <c r="AL45" s="12">
        <v>77772.479499077337</v>
      </c>
      <c r="AM45" s="13">
        <f t="shared" si="31"/>
        <v>64794.441389612482</v>
      </c>
      <c r="AN45" s="11">
        <v>54264</v>
      </c>
      <c r="AO45" s="12">
        <v>59976</v>
      </c>
      <c r="AP45" s="12">
        <v>83872.281812730464</v>
      </c>
      <c r="AQ45" s="12">
        <v>57120</v>
      </c>
      <c r="AR45" s="12">
        <v>76247.528920664059</v>
      </c>
      <c r="AS45" s="13">
        <f t="shared" si="32"/>
        <v>66295.96214667891</v>
      </c>
      <c r="AT45" s="11">
        <v>55959.75</v>
      </c>
      <c r="AU45" s="12">
        <v>61850.25</v>
      </c>
      <c r="AV45" s="12">
        <v>85822.799994421861</v>
      </c>
      <c r="AW45" s="12">
        <v>58905</v>
      </c>
      <c r="AX45" s="12">
        <v>78020.727267656242</v>
      </c>
      <c r="AY45" s="13">
        <f t="shared" si="33"/>
        <v>68111.705452415626</v>
      </c>
      <c r="AZ45" s="11">
        <v>61047</v>
      </c>
      <c r="BA45" s="12">
        <v>67473</v>
      </c>
      <c r="BB45" s="12">
        <v>87773.318176113273</v>
      </c>
      <c r="BC45" s="12">
        <v>64260</v>
      </c>
      <c r="BD45" s="12">
        <v>79793.925614648426</v>
      </c>
      <c r="BE45" s="13">
        <f t="shared" si="34"/>
        <v>72069.448758152343</v>
      </c>
      <c r="BF45" s="11">
        <v>71221.5</v>
      </c>
      <c r="BG45" s="12">
        <v>78718.5</v>
      </c>
      <c r="BH45" s="12">
        <v>91024.181812265626</v>
      </c>
      <c r="BI45" s="12">
        <v>74970</v>
      </c>
      <c r="BJ45" s="12">
        <v>82749.256192968751</v>
      </c>
      <c r="BK45" s="13">
        <f t="shared" si="35"/>
        <v>79736.687601046884</v>
      </c>
      <c r="BL45" s="11">
        <v>72917.25</v>
      </c>
      <c r="BM45" s="12">
        <v>80592.75</v>
      </c>
      <c r="BN45" s="12">
        <v>87773.318176113273</v>
      </c>
      <c r="BO45" s="12">
        <v>76755</v>
      </c>
      <c r="BP45" s="12">
        <v>79793.925614648426</v>
      </c>
      <c r="BQ45" s="13">
        <f t="shared" si="36"/>
        <v>79566.448758152343</v>
      </c>
      <c r="BR45" s="11">
        <v>45785.25</v>
      </c>
      <c r="BS45" s="12">
        <v>50604.75</v>
      </c>
      <c r="BT45" s="12">
        <v>85172.62726719139</v>
      </c>
      <c r="BU45" s="12">
        <v>48195</v>
      </c>
      <c r="BV45" s="12">
        <v>77429.661151992186</v>
      </c>
      <c r="BW45" s="13">
        <f t="shared" si="37"/>
        <v>61437.457683836714</v>
      </c>
      <c r="BX45" s="11">
        <v>59351.25</v>
      </c>
      <c r="BY45" s="11">
        <v>65598.75</v>
      </c>
      <c r="BZ45" s="11">
        <v>92324.527266726538</v>
      </c>
      <c r="CA45" s="11">
        <v>62475</v>
      </c>
      <c r="CB45" s="12">
        <v>83931.388424296863</v>
      </c>
      <c r="CC45" s="13">
        <f t="shared" si="38"/>
        <v>72736.18313820468</v>
      </c>
      <c r="CD45" s="11">
        <v>54264</v>
      </c>
      <c r="CE45" s="12">
        <v>59976</v>
      </c>
      <c r="CF45" s="12">
        <v>91024.181812265626</v>
      </c>
      <c r="CG45" s="12">
        <v>57120</v>
      </c>
      <c r="CH45" s="12">
        <v>82749.256192968751</v>
      </c>
      <c r="CI45" s="13">
        <f t="shared" si="39"/>
        <v>69026.687601046884</v>
      </c>
    </row>
    <row r="46" spans="2:87" x14ac:dyDescent="0.25">
      <c r="B46" s="9" t="s">
        <v>81</v>
      </c>
      <c r="C46" s="15" t="s">
        <v>82</v>
      </c>
      <c r="D46" s="11">
        <v>61047</v>
      </c>
      <c r="E46" s="12">
        <v>67473</v>
      </c>
      <c r="F46" s="12">
        <v>409062.5</v>
      </c>
      <c r="G46" s="12">
        <v>64260</v>
      </c>
      <c r="H46" s="12">
        <v>371875</v>
      </c>
      <c r="I46" s="13">
        <f t="shared" si="27"/>
        <v>64260</v>
      </c>
      <c r="J46" s="11">
        <v>66134.25</v>
      </c>
      <c r="K46" s="12">
        <v>73095.75</v>
      </c>
      <c r="L46" s="12">
        <v>409062.5</v>
      </c>
      <c r="M46" s="12">
        <v>69615</v>
      </c>
      <c r="N46" s="12">
        <v>371875</v>
      </c>
      <c r="O46" s="13">
        <f t="shared" si="1"/>
        <v>197956.5</v>
      </c>
      <c r="P46" s="11">
        <v>88179</v>
      </c>
      <c r="Q46" s="12">
        <v>97461</v>
      </c>
      <c r="R46" s="12">
        <v>409062.5</v>
      </c>
      <c r="S46" s="12">
        <v>92820</v>
      </c>
      <c r="T46" s="12">
        <v>371875</v>
      </c>
      <c r="U46" s="13">
        <f t="shared" si="28"/>
        <v>211879.5</v>
      </c>
      <c r="V46" s="11">
        <v>93266.25</v>
      </c>
      <c r="W46" s="12">
        <v>103083.75</v>
      </c>
      <c r="X46" s="12">
        <v>409062.5</v>
      </c>
      <c r="Y46" s="12">
        <v>98175</v>
      </c>
      <c r="Z46" s="12">
        <v>371875</v>
      </c>
      <c r="AA46" s="13">
        <f t="shared" si="29"/>
        <v>215092.5</v>
      </c>
      <c r="AB46" s="11">
        <v>55959.75</v>
      </c>
      <c r="AC46" s="11">
        <v>61850.25</v>
      </c>
      <c r="AD46" s="11">
        <v>409062.5</v>
      </c>
      <c r="AE46" s="12">
        <v>58905</v>
      </c>
      <c r="AF46" s="12">
        <v>371875</v>
      </c>
      <c r="AG46" s="13">
        <f t="shared" si="30"/>
        <v>191530.5</v>
      </c>
      <c r="AH46" s="11">
        <v>69525.75</v>
      </c>
      <c r="AI46" s="12">
        <v>76844.25</v>
      </c>
      <c r="AJ46" s="12">
        <v>417243.75</v>
      </c>
      <c r="AK46" s="12">
        <v>73185</v>
      </c>
      <c r="AL46" s="12">
        <v>379312.5</v>
      </c>
      <c r="AM46" s="13">
        <f t="shared" si="31"/>
        <v>203222.25</v>
      </c>
      <c r="AN46" s="11">
        <v>76308.75</v>
      </c>
      <c r="AO46" s="12">
        <v>84341.25</v>
      </c>
      <c r="AP46" s="12">
        <v>409062.5</v>
      </c>
      <c r="AQ46" s="12">
        <v>80325</v>
      </c>
      <c r="AR46" s="12">
        <v>371875</v>
      </c>
      <c r="AS46" s="13">
        <f t="shared" si="32"/>
        <v>204382.5</v>
      </c>
      <c r="AT46" s="11">
        <v>78004.5</v>
      </c>
      <c r="AU46" s="12">
        <v>86215.5</v>
      </c>
      <c r="AV46" s="12">
        <v>409062.5</v>
      </c>
      <c r="AW46" s="12">
        <v>82110</v>
      </c>
      <c r="AX46" s="12">
        <v>371875</v>
      </c>
      <c r="AY46" s="13">
        <f t="shared" si="33"/>
        <v>205453.5</v>
      </c>
      <c r="AZ46" s="11">
        <v>84787.5</v>
      </c>
      <c r="BA46" s="12">
        <v>93712.5</v>
      </c>
      <c r="BB46" s="12">
        <v>409062.5</v>
      </c>
      <c r="BC46" s="12">
        <v>89250</v>
      </c>
      <c r="BD46" s="12">
        <v>371875</v>
      </c>
      <c r="BE46" s="13">
        <f t="shared" si="34"/>
        <v>209737.5</v>
      </c>
      <c r="BF46" s="11">
        <v>98353.5</v>
      </c>
      <c r="BG46" s="12">
        <v>108706.5</v>
      </c>
      <c r="BH46" s="12">
        <v>409062.5</v>
      </c>
      <c r="BI46" s="12">
        <v>103530</v>
      </c>
      <c r="BJ46" s="12">
        <v>371875</v>
      </c>
      <c r="BK46" s="13">
        <f t="shared" si="35"/>
        <v>218305.5</v>
      </c>
      <c r="BL46" s="11">
        <v>100049.25</v>
      </c>
      <c r="BM46" s="12">
        <v>110580.75</v>
      </c>
      <c r="BN46" s="12">
        <v>409062.5</v>
      </c>
      <c r="BO46" s="12">
        <v>105315</v>
      </c>
      <c r="BP46" s="12">
        <v>371875</v>
      </c>
      <c r="BQ46" s="13">
        <f t="shared" si="36"/>
        <v>219376.5</v>
      </c>
      <c r="BR46" s="11">
        <v>64438.5</v>
      </c>
      <c r="BS46" s="12">
        <v>71221.5</v>
      </c>
      <c r="BT46" s="12">
        <v>409062.5</v>
      </c>
      <c r="BU46" s="12">
        <v>67830</v>
      </c>
      <c r="BV46" s="12">
        <v>371875</v>
      </c>
      <c r="BW46" s="13">
        <f t="shared" si="37"/>
        <v>196885.5</v>
      </c>
      <c r="BX46" s="11">
        <v>83091.75</v>
      </c>
      <c r="BY46" s="11">
        <v>91838.25</v>
      </c>
      <c r="BZ46" s="11">
        <v>409062.5</v>
      </c>
      <c r="CA46" s="11">
        <v>87465</v>
      </c>
      <c r="CB46" s="12">
        <v>371875</v>
      </c>
      <c r="CC46" s="13">
        <f t="shared" si="38"/>
        <v>208666.5</v>
      </c>
      <c r="CD46" s="11">
        <v>74613</v>
      </c>
      <c r="CE46" s="12">
        <v>82467</v>
      </c>
      <c r="CF46" s="12">
        <v>359975</v>
      </c>
      <c r="CG46" s="12">
        <v>78540</v>
      </c>
      <c r="CH46" s="12">
        <v>327250</v>
      </c>
      <c r="CI46" s="13">
        <f t="shared" si="39"/>
        <v>184569</v>
      </c>
    </row>
    <row r="47" spans="2:87" x14ac:dyDescent="0.25">
      <c r="B47" s="9" t="s">
        <v>83</v>
      </c>
      <c r="C47" s="15" t="s">
        <v>84</v>
      </c>
      <c r="D47" s="11">
        <v>30523.5</v>
      </c>
      <c r="E47" s="12">
        <v>33736.5</v>
      </c>
      <c r="F47" s="12">
        <v>49958.842816845703</v>
      </c>
      <c r="G47" s="12">
        <v>32130</v>
      </c>
      <c r="H47" s="12">
        <v>45417.129833496103</v>
      </c>
      <c r="I47" s="13">
        <f t="shared" si="27"/>
        <v>32130</v>
      </c>
      <c r="J47" s="11">
        <v>32219.25</v>
      </c>
      <c r="K47" s="12">
        <v>35610.75</v>
      </c>
      <c r="L47" s="12">
        <v>51696.541697431647</v>
      </c>
      <c r="M47" s="12">
        <v>33915</v>
      </c>
      <c r="N47" s="12">
        <v>46996.856088574219</v>
      </c>
      <c r="O47" s="13">
        <f t="shared" si="1"/>
        <v>40087.679557201176</v>
      </c>
      <c r="P47" s="11">
        <v>44089.5</v>
      </c>
      <c r="Q47" s="12">
        <v>48730.5</v>
      </c>
      <c r="R47" s="12">
        <v>52130.966417578136</v>
      </c>
      <c r="S47" s="12">
        <v>46410</v>
      </c>
      <c r="T47" s="12">
        <v>47391.787652343759</v>
      </c>
      <c r="U47" s="13">
        <f t="shared" si="28"/>
        <v>47750.550813984381</v>
      </c>
      <c r="V47" s="11">
        <v>45785.25</v>
      </c>
      <c r="W47" s="12">
        <v>50604.75</v>
      </c>
      <c r="X47" s="12">
        <v>52999.815857871101</v>
      </c>
      <c r="Y47" s="12">
        <v>48195</v>
      </c>
      <c r="Z47" s="12">
        <v>48181.650779882817</v>
      </c>
      <c r="AA47" s="13">
        <f t="shared" si="29"/>
        <v>49153.293327550782</v>
      </c>
      <c r="AB47" s="11">
        <v>28827.75</v>
      </c>
      <c r="AC47" s="11">
        <v>31862.25</v>
      </c>
      <c r="AD47" s="11">
        <v>54303.090018310548</v>
      </c>
      <c r="AE47" s="12">
        <v>30345</v>
      </c>
      <c r="AF47" s="12">
        <v>49366.445471191408</v>
      </c>
      <c r="AG47" s="13">
        <f t="shared" si="30"/>
        <v>38940.907097900388</v>
      </c>
      <c r="AH47" s="11">
        <v>35610.75</v>
      </c>
      <c r="AI47" s="12">
        <v>39359.25</v>
      </c>
      <c r="AJ47" s="12">
        <v>57161.604676874413</v>
      </c>
      <c r="AK47" s="12">
        <v>37485</v>
      </c>
      <c r="AL47" s="12">
        <v>51965.095160794925</v>
      </c>
      <c r="AM47" s="13">
        <f t="shared" si="31"/>
        <v>44316.339967533866</v>
      </c>
      <c r="AN47" s="11">
        <v>37306.5</v>
      </c>
      <c r="AO47" s="12">
        <v>41233.5</v>
      </c>
      <c r="AP47" s="12">
        <v>56040.788898896477</v>
      </c>
      <c r="AQ47" s="12">
        <v>39270</v>
      </c>
      <c r="AR47" s="12">
        <v>50946.171726269531</v>
      </c>
      <c r="AS47" s="13">
        <f t="shared" si="32"/>
        <v>44959.392125033206</v>
      </c>
      <c r="AT47" s="11">
        <v>39002.25</v>
      </c>
      <c r="AU47" s="12">
        <v>43107.75</v>
      </c>
      <c r="AV47" s="12">
        <v>57344.063059335931</v>
      </c>
      <c r="AW47" s="12">
        <v>41055</v>
      </c>
      <c r="AX47" s="12">
        <v>52130.966417578122</v>
      </c>
      <c r="AY47" s="13">
        <f t="shared" si="33"/>
        <v>46528.005895382805</v>
      </c>
      <c r="AZ47" s="11">
        <v>42393.75</v>
      </c>
      <c r="BA47" s="12">
        <v>46856.25</v>
      </c>
      <c r="BB47" s="12">
        <v>58647.337219775392</v>
      </c>
      <c r="BC47" s="12">
        <v>44625</v>
      </c>
      <c r="BD47" s="12">
        <v>53315.76110888672</v>
      </c>
      <c r="BE47" s="13">
        <f t="shared" si="34"/>
        <v>49167.619665732418</v>
      </c>
      <c r="BF47" s="11">
        <v>49176.75</v>
      </c>
      <c r="BG47" s="12">
        <v>54353.25</v>
      </c>
      <c r="BH47" s="12">
        <v>60819.460820507818</v>
      </c>
      <c r="BI47" s="12">
        <v>51765</v>
      </c>
      <c r="BJ47" s="12">
        <v>55290.418927734383</v>
      </c>
      <c r="BK47" s="13">
        <f t="shared" si="35"/>
        <v>54280.97594964844</v>
      </c>
      <c r="BL47" s="11">
        <v>50872.5</v>
      </c>
      <c r="BM47" s="12">
        <v>56227.5</v>
      </c>
      <c r="BN47" s="12">
        <v>58647.337219775392</v>
      </c>
      <c r="BO47" s="12">
        <v>53550</v>
      </c>
      <c r="BP47" s="12">
        <v>53315.76110888672</v>
      </c>
      <c r="BQ47" s="13">
        <f t="shared" si="36"/>
        <v>54522.619665732418</v>
      </c>
      <c r="BR47" s="11">
        <v>32219.25</v>
      </c>
      <c r="BS47" s="12">
        <v>35610.75</v>
      </c>
      <c r="BT47" s="12">
        <v>56909.638339189463</v>
      </c>
      <c r="BU47" s="12">
        <v>33915</v>
      </c>
      <c r="BV47" s="12">
        <v>51736.034853808596</v>
      </c>
      <c r="BW47" s="13">
        <f t="shared" si="37"/>
        <v>42078.134638599608</v>
      </c>
      <c r="BX47" s="11">
        <v>40698</v>
      </c>
      <c r="BY47" s="11">
        <v>44982</v>
      </c>
      <c r="BZ47" s="11">
        <v>61688.310260800783</v>
      </c>
      <c r="CA47" s="11">
        <v>42840</v>
      </c>
      <c r="CB47" s="12">
        <v>56080.282055273441</v>
      </c>
      <c r="CC47" s="13">
        <f t="shared" si="38"/>
        <v>49257.718463214849</v>
      </c>
      <c r="CD47" s="11">
        <v>37306.5</v>
      </c>
      <c r="CE47" s="12">
        <v>41233.5</v>
      </c>
      <c r="CF47" s="12">
        <v>60819.460820507818</v>
      </c>
      <c r="CG47" s="12">
        <v>39270</v>
      </c>
      <c r="CH47" s="12">
        <v>55290.418927734383</v>
      </c>
      <c r="CI47" s="13">
        <f t="shared" si="39"/>
        <v>46783.97594964844</v>
      </c>
    </row>
    <row r="48" spans="2:87" x14ac:dyDescent="0.25">
      <c r="B48" s="9" t="s">
        <v>85</v>
      </c>
      <c r="C48" s="15" t="s">
        <v>86</v>
      </c>
      <c r="D48" s="11">
        <v>33915</v>
      </c>
      <c r="E48" s="12">
        <v>37485</v>
      </c>
      <c r="F48" s="12">
        <v>33118.783440380867</v>
      </c>
      <c r="G48" s="12">
        <v>35700</v>
      </c>
      <c r="H48" s="12">
        <v>30107.984945800788</v>
      </c>
      <c r="I48" s="13">
        <f t="shared" si="27"/>
        <v>35700</v>
      </c>
      <c r="J48" s="11">
        <v>37306.5</v>
      </c>
      <c r="K48" s="12">
        <v>41233.5</v>
      </c>
      <c r="L48" s="12">
        <v>34270.741125263674</v>
      </c>
      <c r="M48" s="12">
        <v>39270</v>
      </c>
      <c r="N48" s="12">
        <v>31155.219204785157</v>
      </c>
      <c r="O48" s="13">
        <f t="shared" si="1"/>
        <v>36647.192066009768</v>
      </c>
      <c r="P48" s="11">
        <v>49176.75</v>
      </c>
      <c r="Q48" s="12">
        <v>54353.25</v>
      </c>
      <c r="R48" s="12">
        <v>34558.730546484381</v>
      </c>
      <c r="S48" s="12">
        <v>51765</v>
      </c>
      <c r="T48" s="12">
        <v>31417.027769531258</v>
      </c>
      <c r="U48" s="13">
        <f t="shared" si="28"/>
        <v>44254.151663203127</v>
      </c>
      <c r="V48" s="11">
        <v>50872.5</v>
      </c>
      <c r="W48" s="12">
        <v>56227.5</v>
      </c>
      <c r="X48" s="12">
        <v>35134.709388925789</v>
      </c>
      <c r="Y48" s="12">
        <v>53550</v>
      </c>
      <c r="Z48" s="12">
        <v>31940.644899023442</v>
      </c>
      <c r="AA48" s="13">
        <f t="shared" si="29"/>
        <v>45545.070857589846</v>
      </c>
      <c r="AB48" s="11">
        <v>30523.5</v>
      </c>
      <c r="AC48" s="11">
        <v>33736.5</v>
      </c>
      <c r="AD48" s="11">
        <v>35998.677652587889</v>
      </c>
      <c r="AE48" s="12">
        <v>32130</v>
      </c>
      <c r="AF48" s="12">
        <v>32726.07059326172</v>
      </c>
      <c r="AG48" s="13">
        <f t="shared" si="30"/>
        <v>33022.949649169917</v>
      </c>
      <c r="AH48" s="11">
        <v>39002.25</v>
      </c>
      <c r="AI48" s="12">
        <v>43107.75</v>
      </c>
      <c r="AJ48" s="12">
        <v>37893.648044220121</v>
      </c>
      <c r="AK48" s="12">
        <v>41055</v>
      </c>
      <c r="AL48" s="12">
        <v>34448.770949291022</v>
      </c>
      <c r="AM48" s="13">
        <f t="shared" si="31"/>
        <v>39101.483798702226</v>
      </c>
      <c r="AN48" s="11">
        <v>42393.75</v>
      </c>
      <c r="AO48" s="12">
        <v>46856.25</v>
      </c>
      <c r="AP48" s="12">
        <v>37150.635337470711</v>
      </c>
      <c r="AQ48" s="12">
        <v>44625</v>
      </c>
      <c r="AR48" s="12">
        <v>33773.304852246096</v>
      </c>
      <c r="AS48" s="13">
        <f t="shared" si="32"/>
        <v>40959.788037943363</v>
      </c>
      <c r="AT48" s="11">
        <v>44089.5</v>
      </c>
      <c r="AU48" s="12">
        <v>48730.5</v>
      </c>
      <c r="AV48" s="12">
        <v>38014.603601132811</v>
      </c>
      <c r="AW48" s="12">
        <v>46410</v>
      </c>
      <c r="AX48" s="12">
        <v>34558.730546484374</v>
      </c>
      <c r="AY48" s="13">
        <f t="shared" si="33"/>
        <v>42360.666829523441</v>
      </c>
      <c r="AZ48" s="11">
        <v>47481</v>
      </c>
      <c r="BA48" s="12">
        <v>52479</v>
      </c>
      <c r="BB48" s="12">
        <v>38878.571864794925</v>
      </c>
      <c r="BC48" s="12">
        <v>49980</v>
      </c>
      <c r="BD48" s="12">
        <v>35344.156240722659</v>
      </c>
      <c r="BE48" s="13">
        <f t="shared" si="34"/>
        <v>44832.54562110352</v>
      </c>
      <c r="BF48" s="11">
        <v>54264</v>
      </c>
      <c r="BG48" s="12">
        <v>59976</v>
      </c>
      <c r="BH48" s="12">
        <v>40318.51897089844</v>
      </c>
      <c r="BI48" s="12">
        <v>57120</v>
      </c>
      <c r="BJ48" s="12">
        <v>36653.199064453125</v>
      </c>
      <c r="BK48" s="13">
        <f t="shared" si="35"/>
        <v>49666.343607070317</v>
      </c>
      <c r="BL48" s="11">
        <v>55959.75</v>
      </c>
      <c r="BM48" s="12">
        <v>61850.25</v>
      </c>
      <c r="BN48" s="12">
        <v>38878.571864794925</v>
      </c>
      <c r="BO48" s="12">
        <v>58905</v>
      </c>
      <c r="BP48" s="12">
        <v>35344.156240722659</v>
      </c>
      <c r="BQ48" s="13">
        <f t="shared" si="36"/>
        <v>50187.54562110352</v>
      </c>
      <c r="BR48" s="11">
        <v>35610.75</v>
      </c>
      <c r="BS48" s="12">
        <v>39359.25</v>
      </c>
      <c r="BT48" s="12">
        <v>37726.614179912118</v>
      </c>
      <c r="BU48" s="12">
        <v>37485</v>
      </c>
      <c r="BV48" s="12">
        <v>34296.921981738284</v>
      </c>
      <c r="BW48" s="13">
        <f t="shared" si="37"/>
        <v>36895.707232330074</v>
      </c>
      <c r="BX48" s="11">
        <v>45785.25</v>
      </c>
      <c r="BY48" s="11">
        <v>50604.75</v>
      </c>
      <c r="BZ48" s="11">
        <v>40894.497813339854</v>
      </c>
      <c r="CA48" s="11">
        <v>48195</v>
      </c>
      <c r="CB48" s="12">
        <v>37176.816193945313</v>
      </c>
      <c r="CC48" s="13">
        <f t="shared" si="38"/>
        <v>44531.262801457036</v>
      </c>
      <c r="CD48" s="11">
        <v>40698</v>
      </c>
      <c r="CE48" s="12">
        <v>44982</v>
      </c>
      <c r="CF48" s="12">
        <v>40318.51897089844</v>
      </c>
      <c r="CG48" s="12">
        <v>42840</v>
      </c>
      <c r="CH48" s="12">
        <v>36653.199064453125</v>
      </c>
      <c r="CI48" s="13">
        <f t="shared" si="39"/>
        <v>41098.343607070317</v>
      </c>
    </row>
    <row r="49" spans="2:87" x14ac:dyDescent="0.25">
      <c r="B49" s="5">
        <v>4</v>
      </c>
      <c r="C49" s="6" t="s">
        <v>87</v>
      </c>
      <c r="D49" s="99">
        <v>0</v>
      </c>
      <c r="E49" s="99">
        <v>1799280</v>
      </c>
      <c r="F49" s="99">
        <v>0</v>
      </c>
      <c r="G49" s="99"/>
      <c r="H49" s="99">
        <v>0</v>
      </c>
      <c r="I49" s="99">
        <v>0</v>
      </c>
      <c r="J49" s="99">
        <v>1758492.75</v>
      </c>
      <c r="K49" s="99">
        <v>1943597.25</v>
      </c>
      <c r="L49" s="99">
        <v>0</v>
      </c>
      <c r="M49" s="99"/>
      <c r="N49" s="99">
        <v>0</v>
      </c>
      <c r="O49" s="99"/>
      <c r="P49" s="99"/>
      <c r="Q49" s="99">
        <v>2610830.25</v>
      </c>
      <c r="R49" s="99">
        <v>0</v>
      </c>
      <c r="S49" s="99"/>
      <c r="T49" s="99">
        <v>0</v>
      </c>
      <c r="U49" s="99"/>
      <c r="V49" s="99"/>
      <c r="W49" s="99">
        <v>2736405</v>
      </c>
      <c r="X49" s="99">
        <v>0</v>
      </c>
      <c r="Y49" s="99"/>
      <c r="Z49" s="99">
        <v>0</v>
      </c>
      <c r="AA49" s="99"/>
      <c r="AB49" s="99">
        <v>1497347.25</v>
      </c>
      <c r="AC49" s="99">
        <v>1654962.75</v>
      </c>
      <c r="AD49" s="99">
        <v>0</v>
      </c>
      <c r="AE49" s="99"/>
      <c r="AF49" s="99">
        <v>0</v>
      </c>
      <c r="AG49" s="99"/>
      <c r="AH49" s="99">
        <v>1872108</v>
      </c>
      <c r="AI49" s="99">
        <v>2069172</v>
      </c>
      <c r="AJ49" s="99">
        <v>0</v>
      </c>
      <c r="AK49" s="99"/>
      <c r="AL49" s="99">
        <v>0</v>
      </c>
      <c r="AM49" s="99"/>
      <c r="AN49" s="99">
        <v>2038291.5</v>
      </c>
      <c r="AO49" s="99">
        <v>2252848.5</v>
      </c>
      <c r="AP49" s="99">
        <v>0</v>
      </c>
      <c r="AQ49" s="99"/>
      <c r="AR49" s="99">
        <v>0</v>
      </c>
      <c r="AS49" s="99"/>
      <c r="AT49" s="99">
        <v>2084076.75</v>
      </c>
      <c r="AU49" s="99">
        <v>2303453.25</v>
      </c>
      <c r="AV49" s="99">
        <v>0</v>
      </c>
      <c r="AW49" s="99"/>
      <c r="AX49" s="99">
        <v>0</v>
      </c>
      <c r="AY49" s="99"/>
      <c r="AZ49" s="99">
        <v>2245173</v>
      </c>
      <c r="BA49" s="99">
        <v>2481507</v>
      </c>
      <c r="BB49" s="99">
        <v>0</v>
      </c>
      <c r="BC49" s="99"/>
      <c r="BD49" s="99">
        <v>0</v>
      </c>
      <c r="BE49" s="99">
        <v>0</v>
      </c>
      <c r="BF49" s="99">
        <v>2604672</v>
      </c>
      <c r="BG49" s="99">
        <v>2878848</v>
      </c>
      <c r="BH49" s="99">
        <v>0</v>
      </c>
      <c r="BI49" s="99"/>
      <c r="BJ49" s="99">
        <v>0</v>
      </c>
      <c r="BK49" s="99"/>
      <c r="BL49" s="99">
        <v>2689459.5</v>
      </c>
      <c r="BM49" s="99">
        <v>2972560.5</v>
      </c>
      <c r="BN49" s="99">
        <v>0</v>
      </c>
      <c r="BO49" s="99"/>
      <c r="BP49" s="99">
        <v>0</v>
      </c>
      <c r="BQ49" s="99"/>
      <c r="BR49" s="99">
        <v>1711011.75</v>
      </c>
      <c r="BS49" s="99">
        <v>1891118.25</v>
      </c>
      <c r="BT49" s="99">
        <v>0</v>
      </c>
      <c r="BU49" s="99"/>
      <c r="BV49" s="99">
        <v>0</v>
      </c>
      <c r="BW49" s="99"/>
      <c r="BX49" s="99">
        <v>2194300.5</v>
      </c>
      <c r="BY49" s="99">
        <v>2425279.5</v>
      </c>
      <c r="BZ49" s="99">
        <v>0</v>
      </c>
      <c r="CA49" s="99"/>
      <c r="CB49" s="99">
        <v>0</v>
      </c>
      <c r="CC49" s="99"/>
      <c r="CD49" s="99">
        <v>1984027.5</v>
      </c>
      <c r="CE49" s="99">
        <v>2192872.5</v>
      </c>
      <c r="CF49" s="99">
        <v>0</v>
      </c>
      <c r="CG49" s="99"/>
      <c r="CH49" s="99">
        <v>0</v>
      </c>
      <c r="CI49" s="99"/>
    </row>
    <row r="50" spans="2:87" x14ac:dyDescent="0.25">
      <c r="B50" s="9" t="s">
        <v>88</v>
      </c>
      <c r="C50" s="10" t="s">
        <v>89</v>
      </c>
      <c r="D50" s="11">
        <v>525682.5</v>
      </c>
      <c r="E50" s="12">
        <v>581017.5</v>
      </c>
      <c r="F50" s="12">
        <v>419205.21141146484</v>
      </c>
      <c r="G50" s="12">
        <v>553350</v>
      </c>
      <c r="H50" s="12">
        <v>381095.64673769532</v>
      </c>
      <c r="I50" s="13">
        <f t="shared" ref="I50:I57" si="40">AVERAGE(D50:E50)</f>
        <v>553350</v>
      </c>
      <c r="J50" s="11">
        <v>568076.25</v>
      </c>
      <c r="K50" s="12">
        <v>627873.75</v>
      </c>
      <c r="L50" s="12">
        <v>433786.2622431679</v>
      </c>
      <c r="M50" s="12">
        <v>597975</v>
      </c>
      <c r="N50" s="12">
        <v>394351.14749378897</v>
      </c>
      <c r="O50" s="13">
        <f t="shared" si="1"/>
        <v>524412.48194739141</v>
      </c>
      <c r="P50" s="11">
        <v>763087.5</v>
      </c>
      <c r="Q50" s="12">
        <v>843412.5</v>
      </c>
      <c r="R50" s="12">
        <v>437431.52495109366</v>
      </c>
      <c r="S50" s="12">
        <v>803250</v>
      </c>
      <c r="T50" s="12">
        <v>397665.02268281241</v>
      </c>
      <c r="U50" s="13">
        <f t="shared" ref="U50:U57" si="41">AVERAGE(P50:T50)</f>
        <v>648969.30952678132</v>
      </c>
      <c r="V50" s="11">
        <v>798698.25</v>
      </c>
      <c r="W50" s="12">
        <v>882771.75</v>
      </c>
      <c r="X50" s="12">
        <v>444722.05036694527</v>
      </c>
      <c r="Y50" s="12">
        <v>840735</v>
      </c>
      <c r="Z50" s="12">
        <v>404292.77306085936</v>
      </c>
      <c r="AA50" s="13">
        <f t="shared" ref="AA50:AA57" si="42">AVERAGE(V50:Z50)</f>
        <v>674243.9646855609</v>
      </c>
      <c r="AB50" s="11">
        <v>483288.75</v>
      </c>
      <c r="AC50" s="11">
        <v>534161.25</v>
      </c>
      <c r="AD50" s="11">
        <v>455657.8384907227</v>
      </c>
      <c r="AE50" s="12">
        <v>508725</v>
      </c>
      <c r="AF50" s="12">
        <v>414234.39862792968</v>
      </c>
      <c r="AG50" s="13">
        <f t="shared" ref="AG50:AG57" si="43">AVERAGE(AB50:AF50)</f>
        <v>479213.44742373051</v>
      </c>
      <c r="AH50" s="11">
        <v>603687</v>
      </c>
      <c r="AI50" s="12">
        <v>667233</v>
      </c>
      <c r="AJ50" s="12">
        <v>479643.66710887436</v>
      </c>
      <c r="AK50" s="12">
        <v>635460</v>
      </c>
      <c r="AL50" s="12">
        <v>436039.69737170392</v>
      </c>
      <c r="AM50" s="13">
        <f t="shared" ref="AM50:AM57" si="44">AVERAGE(AH50:AL50)</f>
        <v>564412.67289611569</v>
      </c>
      <c r="AN50" s="11">
        <v>657951</v>
      </c>
      <c r="AO50" s="12">
        <v>727209</v>
      </c>
      <c r="AP50" s="12">
        <v>470238.88932242582</v>
      </c>
      <c r="AQ50" s="12">
        <v>692580</v>
      </c>
      <c r="AR50" s="12">
        <v>427489.89938402345</v>
      </c>
      <c r="AS50" s="13">
        <f t="shared" ref="AS50:AS57" si="45">AVERAGE(AN50:AR50)</f>
        <v>595093.75774128991</v>
      </c>
      <c r="AT50" s="11">
        <v>673212.75</v>
      </c>
      <c r="AU50" s="12">
        <v>744077.25</v>
      </c>
      <c r="AV50" s="12">
        <v>481174.67744620307</v>
      </c>
      <c r="AW50" s="12">
        <v>708645</v>
      </c>
      <c r="AX50" s="12">
        <v>437431.52495109371</v>
      </c>
      <c r="AY50" s="13">
        <f t="shared" ref="AY50:AY57" si="46">AVERAGE(AT50:AX50)</f>
        <v>608908.2404794594</v>
      </c>
      <c r="AZ50" s="11">
        <v>725781</v>
      </c>
      <c r="BA50" s="12">
        <v>802179</v>
      </c>
      <c r="BB50" s="12">
        <v>492110.4655699805</v>
      </c>
      <c r="BC50" s="12">
        <v>763980</v>
      </c>
      <c r="BD50" s="12">
        <v>447373.15051816404</v>
      </c>
      <c r="BE50" s="13">
        <f t="shared" ref="BE50:BE57" si="47">AVERAGE(AZ50:BD50)</f>
        <v>646284.7232176289</v>
      </c>
      <c r="BF50" s="11">
        <v>841092</v>
      </c>
      <c r="BG50" s="12">
        <v>929628</v>
      </c>
      <c r="BH50" s="12">
        <v>510336.77910960937</v>
      </c>
      <c r="BI50" s="12">
        <v>885360</v>
      </c>
      <c r="BJ50" s="12">
        <v>463942.52646328119</v>
      </c>
      <c r="BK50" s="13">
        <f t="shared" ref="BK50:BK57" si="48">AVERAGE(BF50:BJ50)</f>
        <v>726071.86111457809</v>
      </c>
      <c r="BL50" s="11">
        <v>868224</v>
      </c>
      <c r="BM50" s="12">
        <v>959616</v>
      </c>
      <c r="BN50" s="12">
        <v>492110.4655699805</v>
      </c>
      <c r="BO50" s="12">
        <v>913920</v>
      </c>
      <c r="BP50" s="12">
        <v>447373.15051816404</v>
      </c>
      <c r="BQ50" s="13">
        <f t="shared" ref="BQ50:BQ57" si="49">AVERAGE(BL50:BP50)</f>
        <v>736248.7232176289</v>
      </c>
      <c r="BR50" s="11">
        <v>552814.5</v>
      </c>
      <c r="BS50" s="12">
        <v>611005.5</v>
      </c>
      <c r="BT50" s="12">
        <v>477529.41473827726</v>
      </c>
      <c r="BU50" s="12">
        <v>581910</v>
      </c>
      <c r="BV50" s="12">
        <v>434117.64976207027</v>
      </c>
      <c r="BW50" s="13">
        <f t="shared" ref="BW50:BW57" si="50">AVERAGE(BR50:BV50)</f>
        <v>531475.4129000695</v>
      </c>
      <c r="BX50" s="11">
        <v>708823.5</v>
      </c>
      <c r="BY50" s="11">
        <v>783436.5</v>
      </c>
      <c r="BZ50" s="11">
        <v>517627.30452546093</v>
      </c>
      <c r="CA50" s="11">
        <v>746130</v>
      </c>
      <c r="CB50" s="12">
        <v>470570.27684132813</v>
      </c>
      <c r="CC50" s="13">
        <f t="shared" ref="CC50:CC57" si="51">AVERAGE(BX50:CB50)</f>
        <v>645317.51627335779</v>
      </c>
      <c r="CD50" s="11">
        <v>640993.5</v>
      </c>
      <c r="CE50" s="12">
        <v>708466.5</v>
      </c>
      <c r="CF50" s="12">
        <v>510336.77910960937</v>
      </c>
      <c r="CG50" s="12">
        <v>674730</v>
      </c>
      <c r="CH50" s="12">
        <v>463942.52646328119</v>
      </c>
      <c r="CI50" s="13">
        <f t="shared" ref="CI50:CI57" si="52">AVERAGE(CD50:CH50)</f>
        <v>599693.86111457809</v>
      </c>
    </row>
    <row r="51" spans="2:87" x14ac:dyDescent="0.25">
      <c r="B51" s="9" t="s">
        <v>90</v>
      </c>
      <c r="C51" s="10" t="s">
        <v>91</v>
      </c>
      <c r="D51" s="11">
        <v>373065</v>
      </c>
      <c r="E51" s="12">
        <v>412335</v>
      </c>
      <c r="F51" s="12">
        <v>420327.88203656254</v>
      </c>
      <c r="G51" s="12">
        <v>392700</v>
      </c>
      <c r="H51" s="12">
        <v>382116.25639687502</v>
      </c>
      <c r="I51" s="13">
        <f t="shared" si="40"/>
        <v>392700</v>
      </c>
      <c r="J51" s="11">
        <v>403588.5</v>
      </c>
      <c r="K51" s="12">
        <v>446071.5</v>
      </c>
      <c r="L51" s="12">
        <v>434947.98228131246</v>
      </c>
      <c r="M51" s="12">
        <v>424830</v>
      </c>
      <c r="N51" s="12">
        <v>395407.25661937497</v>
      </c>
      <c r="O51" s="13">
        <f t="shared" si="1"/>
        <v>420969.04778013751</v>
      </c>
      <c r="P51" s="11">
        <v>540944.25</v>
      </c>
      <c r="Q51" s="12">
        <v>597885.75</v>
      </c>
      <c r="R51" s="12">
        <v>438603.00734249991</v>
      </c>
      <c r="S51" s="12">
        <v>569415</v>
      </c>
      <c r="T51" s="12">
        <v>398730.0066749999</v>
      </c>
      <c r="U51" s="13">
        <f t="shared" si="41"/>
        <v>509115.6028034999</v>
      </c>
      <c r="V51" s="11">
        <v>566380.5</v>
      </c>
      <c r="W51" s="12">
        <v>625999.5</v>
      </c>
      <c r="X51" s="12">
        <v>445913.05746487493</v>
      </c>
      <c r="Y51" s="12">
        <v>596190</v>
      </c>
      <c r="Z51" s="12">
        <v>405375.50678624999</v>
      </c>
      <c r="AA51" s="13">
        <f t="shared" si="42"/>
        <v>527971.71285022493</v>
      </c>
      <c r="AB51" s="11">
        <v>342541.5</v>
      </c>
      <c r="AC51" s="11">
        <v>378598.5</v>
      </c>
      <c r="AD51" s="11">
        <v>456878.13264843752</v>
      </c>
      <c r="AE51" s="12">
        <v>360570</v>
      </c>
      <c r="AF51" s="12">
        <v>415343.756953125</v>
      </c>
      <c r="AG51" s="13">
        <f t="shared" si="43"/>
        <v>390786.37792031252</v>
      </c>
      <c r="AH51" s="11">
        <v>429024.75</v>
      </c>
      <c r="AI51" s="12">
        <v>474185.25</v>
      </c>
      <c r="AJ51" s="12">
        <v>480928.19755105121</v>
      </c>
      <c r="AK51" s="12">
        <v>451605</v>
      </c>
      <c r="AL51" s="12">
        <v>437207.45231913746</v>
      </c>
      <c r="AM51" s="13">
        <f t="shared" si="44"/>
        <v>454590.1299740377</v>
      </c>
      <c r="AN51" s="11">
        <v>466331.25</v>
      </c>
      <c r="AO51" s="12">
        <v>515418.75</v>
      </c>
      <c r="AP51" s="12">
        <v>471498.23289318744</v>
      </c>
      <c r="AQ51" s="12">
        <v>490875</v>
      </c>
      <c r="AR51" s="12">
        <v>428634.75717562495</v>
      </c>
      <c r="AS51" s="13">
        <f t="shared" si="45"/>
        <v>474551.5980137625</v>
      </c>
      <c r="AT51" s="11">
        <v>478201.5</v>
      </c>
      <c r="AU51" s="12">
        <v>528538.5</v>
      </c>
      <c r="AV51" s="12">
        <v>482463.30807675008</v>
      </c>
      <c r="AW51" s="12">
        <v>503370</v>
      </c>
      <c r="AX51" s="12">
        <v>438603.00734250003</v>
      </c>
      <c r="AY51" s="13">
        <f t="shared" si="46"/>
        <v>486235.26308385003</v>
      </c>
      <c r="AZ51" s="11">
        <v>515508</v>
      </c>
      <c r="BA51" s="12">
        <v>569772</v>
      </c>
      <c r="BB51" s="12">
        <v>493428.38326031255</v>
      </c>
      <c r="BC51" s="12">
        <v>542640</v>
      </c>
      <c r="BD51" s="12">
        <v>448571.25750937505</v>
      </c>
      <c r="BE51" s="13">
        <f t="shared" si="47"/>
        <v>513983.92815393751</v>
      </c>
      <c r="BF51" s="11">
        <v>596904</v>
      </c>
      <c r="BG51" s="12">
        <v>659736</v>
      </c>
      <c r="BH51" s="12">
        <v>511703.50856624998</v>
      </c>
      <c r="BI51" s="12">
        <v>628320</v>
      </c>
      <c r="BJ51" s="12">
        <v>465185.00778749998</v>
      </c>
      <c r="BK51" s="13">
        <f t="shared" si="48"/>
        <v>572369.70327075</v>
      </c>
      <c r="BL51" s="11">
        <v>615557.25</v>
      </c>
      <c r="BM51" s="12">
        <v>680352.75</v>
      </c>
      <c r="BN51" s="12">
        <v>493428.38326031255</v>
      </c>
      <c r="BO51" s="12">
        <v>647955</v>
      </c>
      <c r="BP51" s="12">
        <v>448571.25750937505</v>
      </c>
      <c r="BQ51" s="13">
        <f t="shared" si="49"/>
        <v>577172.92815393745</v>
      </c>
      <c r="BR51" s="11">
        <v>391718.25</v>
      </c>
      <c r="BS51" s="12">
        <v>432951.75</v>
      </c>
      <c r="BT51" s="12">
        <v>478808.28301556251</v>
      </c>
      <c r="BU51" s="12">
        <v>412335</v>
      </c>
      <c r="BV51" s="12">
        <v>435280.25728687504</v>
      </c>
      <c r="BW51" s="13">
        <f t="shared" si="50"/>
        <v>430218.70806048752</v>
      </c>
      <c r="BX51" s="11">
        <v>503637.75</v>
      </c>
      <c r="BY51" s="11">
        <v>556652.25</v>
      </c>
      <c r="BZ51" s="11">
        <v>519013.55868862499</v>
      </c>
      <c r="CA51" s="11">
        <v>530145</v>
      </c>
      <c r="CB51" s="12">
        <v>471830.50789875002</v>
      </c>
      <c r="CC51" s="13">
        <f t="shared" si="51"/>
        <v>516255.81331747491</v>
      </c>
      <c r="CD51" s="11">
        <v>454461</v>
      </c>
      <c r="CE51" s="12">
        <v>502299</v>
      </c>
      <c r="CF51" s="12">
        <v>511703.50856624998</v>
      </c>
      <c r="CG51" s="12">
        <v>478380</v>
      </c>
      <c r="CH51" s="12">
        <v>465185.00778749998</v>
      </c>
      <c r="CI51" s="13">
        <f t="shared" si="52"/>
        <v>482405.70327075</v>
      </c>
    </row>
    <row r="52" spans="2:87" x14ac:dyDescent="0.25">
      <c r="B52" s="9" t="s">
        <v>92</v>
      </c>
      <c r="C52" s="10" t="s">
        <v>93</v>
      </c>
      <c r="D52" s="11">
        <v>67830</v>
      </c>
      <c r="E52" s="12">
        <v>74970</v>
      </c>
      <c r="F52" s="12">
        <v>144824.51063759765</v>
      </c>
      <c r="G52" s="12">
        <v>71400</v>
      </c>
      <c r="H52" s="12">
        <v>131658.64603417966</v>
      </c>
      <c r="I52" s="13">
        <f t="shared" si="40"/>
        <v>71400</v>
      </c>
      <c r="J52" s="11">
        <v>72917.25</v>
      </c>
      <c r="K52" s="12">
        <v>80592.75</v>
      </c>
      <c r="L52" s="12">
        <v>149861.88492064452</v>
      </c>
      <c r="M52" s="12">
        <v>76755</v>
      </c>
      <c r="N52" s="12">
        <v>136238.07720058592</v>
      </c>
      <c r="O52" s="13">
        <f t="shared" si="1"/>
        <v>103272.99242424608</v>
      </c>
      <c r="P52" s="11">
        <v>98353.5</v>
      </c>
      <c r="Q52" s="12">
        <v>108706.5</v>
      </c>
      <c r="R52" s="12">
        <v>151121.22849140622</v>
      </c>
      <c r="S52" s="12">
        <v>103530</v>
      </c>
      <c r="T52" s="12">
        <v>137382.93499218748</v>
      </c>
      <c r="U52" s="13">
        <f t="shared" si="41"/>
        <v>119818.83269671872</v>
      </c>
      <c r="V52" s="11">
        <v>103440.75</v>
      </c>
      <c r="W52" s="12">
        <v>114329.25</v>
      </c>
      <c r="X52" s="12">
        <v>153639.91563292965</v>
      </c>
      <c r="Y52" s="12">
        <v>108885</v>
      </c>
      <c r="Z52" s="12">
        <v>139672.65057539061</v>
      </c>
      <c r="AA52" s="13">
        <f t="shared" si="42"/>
        <v>123993.51324166404</v>
      </c>
      <c r="AB52" s="11">
        <v>62742.75</v>
      </c>
      <c r="AC52" s="11">
        <v>69347.25</v>
      </c>
      <c r="AD52" s="11">
        <v>157417.94634521482</v>
      </c>
      <c r="AE52" s="12">
        <v>66045</v>
      </c>
      <c r="AF52" s="12">
        <v>143107.2239501953</v>
      </c>
      <c r="AG52" s="13">
        <f t="shared" si="43"/>
        <v>99732.034059082027</v>
      </c>
      <c r="AH52" s="11">
        <v>78004.5</v>
      </c>
      <c r="AI52" s="12">
        <v>86215.5</v>
      </c>
      <c r="AJ52" s="12">
        <v>165704.42704082694</v>
      </c>
      <c r="AK52" s="12">
        <v>82110</v>
      </c>
      <c r="AL52" s="12">
        <v>150640.38821893357</v>
      </c>
      <c r="AM52" s="13">
        <f t="shared" si="44"/>
        <v>112534.9630519521</v>
      </c>
      <c r="AN52" s="11">
        <v>84787.5</v>
      </c>
      <c r="AO52" s="12">
        <v>93712.5</v>
      </c>
      <c r="AP52" s="12">
        <v>162455.32062826172</v>
      </c>
      <c r="AQ52" s="12">
        <v>89250</v>
      </c>
      <c r="AR52" s="12">
        <v>147686.65511660156</v>
      </c>
      <c r="AS52" s="13">
        <f t="shared" si="45"/>
        <v>115578.39514897266</v>
      </c>
      <c r="AT52" s="11">
        <v>86483.25</v>
      </c>
      <c r="AU52" s="12">
        <v>95586.75</v>
      </c>
      <c r="AV52" s="12">
        <v>166233.35134054685</v>
      </c>
      <c r="AW52" s="12">
        <v>91035</v>
      </c>
      <c r="AX52" s="12">
        <v>151121.22849140622</v>
      </c>
      <c r="AY52" s="13">
        <f t="shared" si="46"/>
        <v>118091.9159663906</v>
      </c>
      <c r="AZ52" s="11">
        <v>93266.25</v>
      </c>
      <c r="BA52" s="12">
        <v>103083.75</v>
      </c>
      <c r="BB52" s="12">
        <v>170011.38205283199</v>
      </c>
      <c r="BC52" s="12">
        <v>98175</v>
      </c>
      <c r="BD52" s="12">
        <v>154555.80186621091</v>
      </c>
      <c r="BE52" s="13">
        <f t="shared" si="47"/>
        <v>123818.43678380859</v>
      </c>
      <c r="BF52" s="11">
        <v>108528</v>
      </c>
      <c r="BG52" s="12">
        <v>119952</v>
      </c>
      <c r="BH52" s="12">
        <v>176308.09990664062</v>
      </c>
      <c r="BI52" s="12">
        <v>114240</v>
      </c>
      <c r="BJ52" s="12">
        <v>160280.09082421876</v>
      </c>
      <c r="BK52" s="13">
        <f t="shared" si="48"/>
        <v>135861.63814617187</v>
      </c>
      <c r="BL52" s="11">
        <v>111919.5</v>
      </c>
      <c r="BM52" s="12">
        <v>123700.5</v>
      </c>
      <c r="BN52" s="12">
        <v>170011.38205283199</v>
      </c>
      <c r="BO52" s="12">
        <v>117810</v>
      </c>
      <c r="BP52" s="12">
        <v>154555.80186621091</v>
      </c>
      <c r="BQ52" s="13">
        <f t="shared" si="49"/>
        <v>135599.43678380857</v>
      </c>
      <c r="BR52" s="11">
        <v>71221.5</v>
      </c>
      <c r="BS52" s="12">
        <v>78718.5</v>
      </c>
      <c r="BT52" s="12">
        <v>164974.00776978512</v>
      </c>
      <c r="BU52" s="12">
        <v>74970</v>
      </c>
      <c r="BV52" s="12">
        <v>149976.37069980468</v>
      </c>
      <c r="BW52" s="13">
        <f t="shared" si="50"/>
        <v>107972.07569391797</v>
      </c>
      <c r="BX52" s="11">
        <v>91570.5</v>
      </c>
      <c r="BY52" s="11">
        <v>101209.5</v>
      </c>
      <c r="BZ52" s="11">
        <v>178826.78704816406</v>
      </c>
      <c r="CA52" s="11">
        <v>96390</v>
      </c>
      <c r="CB52" s="12">
        <v>162569.80640742186</v>
      </c>
      <c r="CC52" s="13">
        <f t="shared" si="51"/>
        <v>126113.31869111718</v>
      </c>
      <c r="CD52" s="11">
        <v>83091.75</v>
      </c>
      <c r="CE52" s="12">
        <v>91838.25</v>
      </c>
      <c r="CF52" s="12">
        <v>176308.09990664062</v>
      </c>
      <c r="CG52" s="12">
        <v>87465</v>
      </c>
      <c r="CH52" s="12">
        <v>160280.09082421876</v>
      </c>
      <c r="CI52" s="13">
        <f t="shared" si="52"/>
        <v>119796.63814617186</v>
      </c>
    </row>
    <row r="53" spans="2:87" x14ac:dyDescent="0.25">
      <c r="B53" s="9" t="s">
        <v>94</v>
      </c>
      <c r="C53" s="14" t="s">
        <v>95</v>
      </c>
      <c r="D53" s="11">
        <v>67830</v>
      </c>
      <c r="E53" s="12">
        <v>74970</v>
      </c>
      <c r="F53" s="12">
        <v>131978.79516937499</v>
      </c>
      <c r="G53" s="12">
        <v>71400</v>
      </c>
      <c r="H53" s="12">
        <v>119980.72288125</v>
      </c>
      <c r="I53" s="13">
        <f t="shared" si="40"/>
        <v>71400</v>
      </c>
      <c r="J53" s="11">
        <v>72917.25</v>
      </c>
      <c r="K53" s="12">
        <v>80592.75</v>
      </c>
      <c r="L53" s="12">
        <v>136569.36195787502</v>
      </c>
      <c r="M53" s="12">
        <v>76755</v>
      </c>
      <c r="N53" s="12">
        <v>124153.96541624999</v>
      </c>
      <c r="O53" s="13">
        <f t="shared" si="1"/>
        <v>98197.665474825</v>
      </c>
      <c r="P53" s="11">
        <v>98353.5</v>
      </c>
      <c r="Q53" s="12">
        <v>108706.5</v>
      </c>
      <c r="R53" s="12">
        <v>137717.00365500001</v>
      </c>
      <c r="S53" s="12">
        <v>103530</v>
      </c>
      <c r="T53" s="12">
        <v>125197.27605</v>
      </c>
      <c r="U53" s="13">
        <f t="shared" si="41"/>
        <v>114700.855941</v>
      </c>
      <c r="V53" s="11">
        <v>103440.75</v>
      </c>
      <c r="W53" s="12">
        <v>114329.25</v>
      </c>
      <c r="X53" s="12">
        <v>140012.28704924998</v>
      </c>
      <c r="Y53" s="12">
        <v>108885</v>
      </c>
      <c r="Z53" s="12">
        <v>127283.8973175</v>
      </c>
      <c r="AA53" s="13">
        <f t="shared" si="42"/>
        <v>118790.23687334999</v>
      </c>
      <c r="AB53" s="11">
        <v>62742.75</v>
      </c>
      <c r="AC53" s="11">
        <v>69347.25</v>
      </c>
      <c r="AD53" s="11">
        <v>143455.21214062499</v>
      </c>
      <c r="AE53" s="12">
        <v>66045</v>
      </c>
      <c r="AF53" s="12">
        <v>130413.82921875</v>
      </c>
      <c r="AG53" s="13">
        <f t="shared" si="43"/>
        <v>94400.808271874994</v>
      </c>
      <c r="AH53" s="11">
        <v>78004.5</v>
      </c>
      <c r="AI53" s="12">
        <v>86215.5</v>
      </c>
      <c r="AJ53" s="12">
        <v>151006.69450770749</v>
      </c>
      <c r="AK53" s="12">
        <v>82110</v>
      </c>
      <c r="AL53" s="12">
        <v>137278.81318882501</v>
      </c>
      <c r="AM53" s="13">
        <f t="shared" si="44"/>
        <v>106923.1015393065</v>
      </c>
      <c r="AN53" s="11">
        <v>84787.5</v>
      </c>
      <c r="AO53" s="12">
        <v>93712.5</v>
      </c>
      <c r="AP53" s="12">
        <v>148045.77892912499</v>
      </c>
      <c r="AQ53" s="12">
        <v>89250</v>
      </c>
      <c r="AR53" s="12">
        <v>134587.07175375</v>
      </c>
      <c r="AS53" s="13">
        <f t="shared" si="45"/>
        <v>110076.570136575</v>
      </c>
      <c r="AT53" s="11">
        <v>86483.25</v>
      </c>
      <c r="AU53" s="12">
        <v>95586.75</v>
      </c>
      <c r="AV53" s="12">
        <v>151488.70402049998</v>
      </c>
      <c r="AW53" s="12">
        <v>91035</v>
      </c>
      <c r="AX53" s="12">
        <v>137717.00365499998</v>
      </c>
      <c r="AY53" s="13">
        <f t="shared" si="46"/>
        <v>112462.14153509999</v>
      </c>
      <c r="AZ53" s="11">
        <v>93266.25</v>
      </c>
      <c r="BA53" s="12">
        <v>103083.75</v>
      </c>
      <c r="BB53" s="12">
        <v>154931.62911187499</v>
      </c>
      <c r="BC53" s="12">
        <v>98175</v>
      </c>
      <c r="BD53" s="12">
        <v>140846.93555624998</v>
      </c>
      <c r="BE53" s="13">
        <f t="shared" si="47"/>
        <v>118060.71293362501</v>
      </c>
      <c r="BF53" s="11">
        <v>108528</v>
      </c>
      <c r="BG53" s="12">
        <v>119952</v>
      </c>
      <c r="BH53" s="12">
        <v>160669.83759750001</v>
      </c>
      <c r="BI53" s="12">
        <v>114240</v>
      </c>
      <c r="BJ53" s="12">
        <v>146063.488725</v>
      </c>
      <c r="BK53" s="13">
        <f t="shared" si="48"/>
        <v>129890.6652645</v>
      </c>
      <c r="BL53" s="11">
        <v>111919.5</v>
      </c>
      <c r="BM53" s="12">
        <v>123700.5</v>
      </c>
      <c r="BN53" s="12">
        <v>154931.62911187499</v>
      </c>
      <c r="BO53" s="12">
        <v>117810</v>
      </c>
      <c r="BP53" s="12">
        <v>140846.93555624998</v>
      </c>
      <c r="BQ53" s="13">
        <f t="shared" si="49"/>
        <v>129841.71293362501</v>
      </c>
      <c r="BR53" s="11">
        <v>71221.5</v>
      </c>
      <c r="BS53" s="12">
        <v>78718.5</v>
      </c>
      <c r="BT53" s="12">
        <v>150341.06232337499</v>
      </c>
      <c r="BU53" s="12">
        <v>74970</v>
      </c>
      <c r="BV53" s="12">
        <v>136673.69302125002</v>
      </c>
      <c r="BW53" s="13">
        <f t="shared" si="50"/>
        <v>102384.951068925</v>
      </c>
      <c r="BX53" s="11">
        <v>91570.5</v>
      </c>
      <c r="BY53" s="11">
        <v>101209.5</v>
      </c>
      <c r="BZ53" s="11">
        <v>162965.12099174998</v>
      </c>
      <c r="CA53" s="11">
        <v>96390</v>
      </c>
      <c r="CB53" s="12">
        <v>148150.10999249999</v>
      </c>
      <c r="CC53" s="13">
        <f t="shared" si="51"/>
        <v>120057.04619684999</v>
      </c>
      <c r="CD53" s="11">
        <v>83091.75</v>
      </c>
      <c r="CE53" s="12">
        <v>91838.25</v>
      </c>
      <c r="CF53" s="12">
        <v>160669.83759750001</v>
      </c>
      <c r="CG53" s="12">
        <v>87465</v>
      </c>
      <c r="CH53" s="12">
        <v>146063.488725</v>
      </c>
      <c r="CI53" s="13">
        <f t="shared" si="52"/>
        <v>113825.6652645</v>
      </c>
    </row>
    <row r="54" spans="2:87" x14ac:dyDescent="0.25">
      <c r="B54" s="9" t="s">
        <v>96</v>
      </c>
      <c r="C54" s="15" t="s">
        <v>97</v>
      </c>
      <c r="D54" s="11">
        <v>64438.5</v>
      </c>
      <c r="E54" s="12">
        <v>71221.5</v>
      </c>
      <c r="F54" s="12">
        <v>87343.774632597662</v>
      </c>
      <c r="G54" s="12">
        <v>67830</v>
      </c>
      <c r="H54" s="12">
        <v>79403.431484179688</v>
      </c>
      <c r="I54" s="13">
        <f t="shared" si="40"/>
        <v>67830</v>
      </c>
      <c r="J54" s="11">
        <v>69525.75</v>
      </c>
      <c r="K54" s="12">
        <v>76844.25</v>
      </c>
      <c r="L54" s="12">
        <v>90381.818967644533</v>
      </c>
      <c r="M54" s="12">
        <v>73185</v>
      </c>
      <c r="N54" s="12">
        <v>82165.289970585945</v>
      </c>
      <c r="O54" s="13">
        <f t="shared" si="1"/>
        <v>78420.421787646104</v>
      </c>
      <c r="P54" s="11">
        <v>93266.25</v>
      </c>
      <c r="Q54" s="12">
        <v>103083.75</v>
      </c>
      <c r="R54" s="12">
        <v>91141.330051406272</v>
      </c>
      <c r="S54" s="12">
        <v>98175</v>
      </c>
      <c r="T54" s="12">
        <v>82855.754592187513</v>
      </c>
      <c r="U54" s="13">
        <f t="shared" si="41"/>
        <v>93704.416928718769</v>
      </c>
      <c r="V54" s="11">
        <v>98353.5</v>
      </c>
      <c r="W54" s="12">
        <v>108706.5</v>
      </c>
      <c r="X54" s="12">
        <v>92660.352218929678</v>
      </c>
      <c r="Y54" s="12">
        <v>103530</v>
      </c>
      <c r="Z54" s="12">
        <v>84236.683835390635</v>
      </c>
      <c r="AA54" s="13">
        <f t="shared" si="42"/>
        <v>97497.407210864054</v>
      </c>
      <c r="AB54" s="11">
        <v>59351.25</v>
      </c>
      <c r="AC54" s="11">
        <v>65598.75</v>
      </c>
      <c r="AD54" s="11">
        <v>94938.885470214838</v>
      </c>
      <c r="AE54" s="12">
        <v>62475</v>
      </c>
      <c r="AF54" s="12">
        <v>86308.07770019531</v>
      </c>
      <c r="AG54" s="13">
        <f t="shared" si="43"/>
        <v>73734.392634082033</v>
      </c>
      <c r="AH54" s="11">
        <v>74613</v>
      </c>
      <c r="AI54" s="12">
        <v>82467</v>
      </c>
      <c r="AJ54" s="12">
        <v>99936.468401366947</v>
      </c>
      <c r="AK54" s="12">
        <v>78540</v>
      </c>
      <c r="AL54" s="12">
        <v>90851.334910333593</v>
      </c>
      <c r="AM54" s="13">
        <f t="shared" si="44"/>
        <v>85281.560662340111</v>
      </c>
      <c r="AN54" s="11">
        <v>81396</v>
      </c>
      <c r="AO54" s="12">
        <v>89964</v>
      </c>
      <c r="AP54" s="12">
        <v>97976.929805261723</v>
      </c>
      <c r="AQ54" s="12">
        <v>85680</v>
      </c>
      <c r="AR54" s="12">
        <v>89069.936186601568</v>
      </c>
      <c r="AS54" s="13">
        <f t="shared" si="45"/>
        <v>88817.373198372661</v>
      </c>
      <c r="AT54" s="11">
        <v>83091.75</v>
      </c>
      <c r="AU54" s="12">
        <v>91838.25</v>
      </c>
      <c r="AV54" s="12">
        <v>100255.46305654687</v>
      </c>
      <c r="AW54" s="12">
        <v>87465</v>
      </c>
      <c r="AX54" s="12">
        <v>91141.330051406258</v>
      </c>
      <c r="AY54" s="13">
        <f t="shared" si="46"/>
        <v>90758.358621590625</v>
      </c>
      <c r="AZ54" s="11">
        <v>88179</v>
      </c>
      <c r="BA54" s="12">
        <v>97461</v>
      </c>
      <c r="BB54" s="12">
        <v>102533.99630783203</v>
      </c>
      <c r="BC54" s="12">
        <v>92820</v>
      </c>
      <c r="BD54" s="12">
        <v>93212.723916210933</v>
      </c>
      <c r="BE54" s="13">
        <f t="shared" si="47"/>
        <v>94841.344044808589</v>
      </c>
      <c r="BF54" s="11">
        <v>103440.75</v>
      </c>
      <c r="BG54" s="12">
        <v>114329.25</v>
      </c>
      <c r="BH54" s="12">
        <v>106331.55172664064</v>
      </c>
      <c r="BI54" s="12">
        <v>108885</v>
      </c>
      <c r="BJ54" s="12">
        <v>96665.047024218758</v>
      </c>
      <c r="BK54" s="13">
        <f t="shared" si="48"/>
        <v>105930.31975017188</v>
      </c>
      <c r="BL54" s="11">
        <v>106832.25</v>
      </c>
      <c r="BM54" s="12">
        <v>118077.75</v>
      </c>
      <c r="BN54" s="12">
        <v>102533.99630783203</v>
      </c>
      <c r="BO54" s="12">
        <v>112455</v>
      </c>
      <c r="BP54" s="12">
        <v>93212.723916210933</v>
      </c>
      <c r="BQ54" s="13">
        <f t="shared" si="49"/>
        <v>106622.34404480857</v>
      </c>
      <c r="BR54" s="11">
        <v>67830</v>
      </c>
      <c r="BS54" s="12">
        <v>74970</v>
      </c>
      <c r="BT54" s="12">
        <v>99495.951972785158</v>
      </c>
      <c r="BU54" s="12">
        <v>71400</v>
      </c>
      <c r="BV54" s="12">
        <v>90450.865429804689</v>
      </c>
      <c r="BW54" s="13">
        <f t="shared" si="50"/>
        <v>80829.363480517961</v>
      </c>
      <c r="BX54" s="11">
        <v>86483.25</v>
      </c>
      <c r="BY54" s="11">
        <v>95586.75</v>
      </c>
      <c r="BZ54" s="11">
        <v>107850.57389416409</v>
      </c>
      <c r="CA54" s="11">
        <v>91035</v>
      </c>
      <c r="CB54" s="12">
        <v>98045.976267421895</v>
      </c>
      <c r="CC54" s="13">
        <f t="shared" si="51"/>
        <v>95800.310032317197</v>
      </c>
      <c r="CD54" s="11">
        <v>78004.5</v>
      </c>
      <c r="CE54" s="12">
        <v>86215.5</v>
      </c>
      <c r="CF54" s="12">
        <v>106331.55172664064</v>
      </c>
      <c r="CG54" s="12">
        <v>82110</v>
      </c>
      <c r="CH54" s="12">
        <v>96665.047024218758</v>
      </c>
      <c r="CI54" s="13">
        <f t="shared" si="52"/>
        <v>89865.319750171882</v>
      </c>
    </row>
    <row r="55" spans="2:87" x14ac:dyDescent="0.25">
      <c r="B55" s="9" t="s">
        <v>98</v>
      </c>
      <c r="C55" s="15" t="s">
        <v>99</v>
      </c>
      <c r="D55" s="11">
        <v>74613</v>
      </c>
      <c r="E55" s="12">
        <v>82467</v>
      </c>
      <c r="F55" s="12">
        <v>113502.00019737304</v>
      </c>
      <c r="G55" s="12">
        <v>78540</v>
      </c>
      <c r="H55" s="12">
        <v>103183.6365430664</v>
      </c>
      <c r="I55" s="13">
        <f t="shared" si="40"/>
        <v>78540</v>
      </c>
      <c r="J55" s="11">
        <v>81396</v>
      </c>
      <c r="K55" s="12">
        <v>89964</v>
      </c>
      <c r="L55" s="12">
        <v>117449.89585641211</v>
      </c>
      <c r="M55" s="12">
        <v>85680</v>
      </c>
      <c r="N55" s="12">
        <v>106772.63259673827</v>
      </c>
      <c r="O55" s="13">
        <f t="shared" si="1"/>
        <v>96252.505690630089</v>
      </c>
      <c r="P55" s="11">
        <v>108528</v>
      </c>
      <c r="Q55" s="12">
        <v>119952</v>
      </c>
      <c r="R55" s="12">
        <v>118436.86977117187</v>
      </c>
      <c r="S55" s="12">
        <v>114240</v>
      </c>
      <c r="T55" s="12">
        <v>107669.88161015624</v>
      </c>
      <c r="U55" s="13">
        <f t="shared" si="41"/>
        <v>113765.35027626561</v>
      </c>
      <c r="V55" s="11">
        <v>113615.25</v>
      </c>
      <c r="W55" s="12">
        <v>125574.75</v>
      </c>
      <c r="X55" s="12">
        <v>120410.8176006914</v>
      </c>
      <c r="Y55" s="12">
        <v>119595</v>
      </c>
      <c r="Z55" s="12">
        <v>109464.37963699218</v>
      </c>
      <c r="AA55" s="13">
        <f t="shared" si="42"/>
        <v>117732.03944753672</v>
      </c>
      <c r="AB55" s="11">
        <v>67830</v>
      </c>
      <c r="AC55" s="11">
        <v>74970</v>
      </c>
      <c r="AD55" s="11">
        <v>123371.7393449707</v>
      </c>
      <c r="AE55" s="12">
        <v>71400</v>
      </c>
      <c r="AF55" s="12">
        <v>112156.12667724609</v>
      </c>
      <c r="AG55" s="13">
        <f t="shared" si="43"/>
        <v>89945.573204443353</v>
      </c>
      <c r="AH55" s="11">
        <v>86483.25</v>
      </c>
      <c r="AI55" s="12">
        <v>95586.75</v>
      </c>
      <c r="AJ55" s="12">
        <v>129866.02770408994</v>
      </c>
      <c r="AK55" s="12">
        <v>91035</v>
      </c>
      <c r="AL55" s="12">
        <v>118060.02518553632</v>
      </c>
      <c r="AM55" s="13">
        <f t="shared" si="44"/>
        <v>104206.21057792525</v>
      </c>
      <c r="AN55" s="11">
        <v>93266.25</v>
      </c>
      <c r="AO55" s="12">
        <v>103083.75</v>
      </c>
      <c r="AP55" s="12">
        <v>127319.63500400975</v>
      </c>
      <c r="AQ55" s="12">
        <v>98175</v>
      </c>
      <c r="AR55" s="12">
        <v>115745.12273091795</v>
      </c>
      <c r="AS55" s="13">
        <f t="shared" si="45"/>
        <v>107517.95154698554</v>
      </c>
      <c r="AT55" s="11">
        <v>94962</v>
      </c>
      <c r="AU55" s="12">
        <v>104958</v>
      </c>
      <c r="AV55" s="12">
        <v>130280.55674828906</v>
      </c>
      <c r="AW55" s="12">
        <v>99960</v>
      </c>
      <c r="AX55" s="12">
        <v>118436.86977117187</v>
      </c>
      <c r="AY55" s="13">
        <f t="shared" si="46"/>
        <v>109719.48530389217</v>
      </c>
      <c r="AZ55" s="11">
        <v>103440.75</v>
      </c>
      <c r="BA55" s="12">
        <v>114329.25</v>
      </c>
      <c r="BB55" s="12">
        <v>133241.47849256836</v>
      </c>
      <c r="BC55" s="12">
        <v>108885</v>
      </c>
      <c r="BD55" s="12">
        <v>121128.61681142577</v>
      </c>
      <c r="BE55" s="13">
        <f t="shared" si="47"/>
        <v>116205.01906079883</v>
      </c>
      <c r="BF55" s="11">
        <v>118702.5</v>
      </c>
      <c r="BG55" s="12">
        <v>131197.5</v>
      </c>
      <c r="BH55" s="12">
        <v>138176.34806636718</v>
      </c>
      <c r="BI55" s="12">
        <v>124950</v>
      </c>
      <c r="BJ55" s="12">
        <v>125614.86187851563</v>
      </c>
      <c r="BK55" s="13">
        <f t="shared" si="48"/>
        <v>127728.24198897657</v>
      </c>
      <c r="BL55" s="11">
        <v>123789.75</v>
      </c>
      <c r="BM55" s="12">
        <v>136820.25</v>
      </c>
      <c r="BN55" s="12">
        <v>133241.47849256836</v>
      </c>
      <c r="BO55" s="12">
        <v>130305</v>
      </c>
      <c r="BP55" s="12">
        <v>121128.61681142577</v>
      </c>
      <c r="BQ55" s="13">
        <f t="shared" si="49"/>
        <v>129057.01906079883</v>
      </c>
      <c r="BR55" s="11">
        <v>78004.5</v>
      </c>
      <c r="BS55" s="12">
        <v>86215.5</v>
      </c>
      <c r="BT55" s="12">
        <v>129293.58283352929</v>
      </c>
      <c r="BU55" s="12">
        <v>82110</v>
      </c>
      <c r="BV55" s="12">
        <v>117539.6207577539</v>
      </c>
      <c r="BW55" s="13">
        <f t="shared" si="50"/>
        <v>98632.640718256633</v>
      </c>
      <c r="BX55" s="11">
        <v>100049.25</v>
      </c>
      <c r="BY55" s="11">
        <v>110580.75</v>
      </c>
      <c r="BZ55" s="11">
        <v>140150.29589588669</v>
      </c>
      <c r="CA55" s="11">
        <v>105315</v>
      </c>
      <c r="CB55" s="12">
        <v>127409.35990535155</v>
      </c>
      <c r="CC55" s="13">
        <f t="shared" si="51"/>
        <v>116700.93116024765</v>
      </c>
      <c r="CD55" s="11">
        <v>91570.5</v>
      </c>
      <c r="CE55" s="12">
        <v>101209.5</v>
      </c>
      <c r="CF55" s="12">
        <v>138176.34806636718</v>
      </c>
      <c r="CG55" s="12">
        <v>96390</v>
      </c>
      <c r="CH55" s="12">
        <v>125614.86187851563</v>
      </c>
      <c r="CI55" s="13">
        <f t="shared" si="52"/>
        <v>110592.24198897657</v>
      </c>
    </row>
    <row r="56" spans="2:87" x14ac:dyDescent="0.25">
      <c r="B56" s="9" t="s">
        <v>100</v>
      </c>
      <c r="C56" s="15" t="s">
        <v>101</v>
      </c>
      <c r="D56" s="11">
        <v>64438.5</v>
      </c>
      <c r="E56" s="12">
        <v>71221.5</v>
      </c>
      <c r="F56" s="12">
        <v>111144.39188466796</v>
      </c>
      <c r="G56" s="12">
        <v>67830</v>
      </c>
      <c r="H56" s="12">
        <v>101040.35625878905</v>
      </c>
      <c r="I56" s="13">
        <f t="shared" si="40"/>
        <v>67830</v>
      </c>
      <c r="J56" s="11">
        <v>69525.75</v>
      </c>
      <c r="K56" s="12">
        <v>76844.25</v>
      </c>
      <c r="L56" s="12">
        <v>115010.28377630861</v>
      </c>
      <c r="M56" s="12">
        <v>73185</v>
      </c>
      <c r="N56" s="12">
        <v>104554.80343300782</v>
      </c>
      <c r="O56" s="13">
        <f t="shared" si="1"/>
        <v>87824.017441863281</v>
      </c>
      <c r="P56" s="11">
        <v>93266.25</v>
      </c>
      <c r="Q56" s="12">
        <v>103083.75</v>
      </c>
      <c r="R56" s="12">
        <v>115976.75674921874</v>
      </c>
      <c r="S56" s="12">
        <v>98175</v>
      </c>
      <c r="T56" s="12">
        <v>105433.4152265625</v>
      </c>
      <c r="U56" s="13">
        <f t="shared" si="41"/>
        <v>103187.03439515624</v>
      </c>
      <c r="V56" s="11">
        <v>98353.5</v>
      </c>
      <c r="W56" s="12">
        <v>108706.5</v>
      </c>
      <c r="X56" s="12">
        <v>117909.70269503907</v>
      </c>
      <c r="Y56" s="12">
        <v>103530</v>
      </c>
      <c r="Z56" s="12">
        <v>107190.63881367189</v>
      </c>
      <c r="AA56" s="13">
        <f t="shared" si="42"/>
        <v>107138.0683017422</v>
      </c>
      <c r="AB56" s="11">
        <v>59351.25</v>
      </c>
      <c r="AC56" s="11">
        <v>65598.75</v>
      </c>
      <c r="AD56" s="11">
        <v>120809.12161376953</v>
      </c>
      <c r="AE56" s="12">
        <v>62475</v>
      </c>
      <c r="AF56" s="12">
        <v>109826.47419433594</v>
      </c>
      <c r="AG56" s="13">
        <f t="shared" si="43"/>
        <v>83612.1191616211</v>
      </c>
      <c r="AH56" s="11">
        <v>74613</v>
      </c>
      <c r="AI56" s="12">
        <v>82467</v>
      </c>
      <c r="AJ56" s="12">
        <v>127168.51377551837</v>
      </c>
      <c r="AK56" s="12">
        <v>78540</v>
      </c>
      <c r="AL56" s="12">
        <v>115607.73979592579</v>
      </c>
      <c r="AM56" s="13">
        <f t="shared" si="44"/>
        <v>95679.250714288835</v>
      </c>
      <c r="AN56" s="11">
        <v>81396</v>
      </c>
      <c r="AO56" s="12">
        <v>89964</v>
      </c>
      <c r="AP56" s="12">
        <v>124675.01350541017</v>
      </c>
      <c r="AQ56" s="12">
        <v>85680</v>
      </c>
      <c r="AR56" s="12">
        <v>113340.92136855469</v>
      </c>
      <c r="AS56" s="13">
        <f t="shared" si="45"/>
        <v>99011.186974792974</v>
      </c>
      <c r="AT56" s="11">
        <v>83091.75</v>
      </c>
      <c r="AU56" s="12">
        <v>91838.25</v>
      </c>
      <c r="AV56" s="12">
        <v>127574.43242414063</v>
      </c>
      <c r="AW56" s="12">
        <v>87465</v>
      </c>
      <c r="AX56" s="12">
        <v>115976.75674921875</v>
      </c>
      <c r="AY56" s="13">
        <f t="shared" si="46"/>
        <v>101189.23783467188</v>
      </c>
      <c r="AZ56" s="11">
        <v>88179</v>
      </c>
      <c r="BA56" s="12">
        <v>97461</v>
      </c>
      <c r="BB56" s="12">
        <v>130473.8513428711</v>
      </c>
      <c r="BC56" s="12">
        <v>92820</v>
      </c>
      <c r="BD56" s="12">
        <v>118612.59212988282</v>
      </c>
      <c r="BE56" s="13">
        <f t="shared" si="47"/>
        <v>105509.28869455078</v>
      </c>
      <c r="BF56" s="11">
        <v>103440.75</v>
      </c>
      <c r="BG56" s="12">
        <v>114329.25</v>
      </c>
      <c r="BH56" s="12">
        <v>135306.21620742188</v>
      </c>
      <c r="BI56" s="12">
        <v>108885</v>
      </c>
      <c r="BJ56" s="12">
        <v>123005.65109765626</v>
      </c>
      <c r="BK56" s="13">
        <f t="shared" si="48"/>
        <v>116993.37346101561</v>
      </c>
      <c r="BL56" s="11">
        <v>106832.25</v>
      </c>
      <c r="BM56" s="12">
        <v>118077.75</v>
      </c>
      <c r="BN56" s="12">
        <v>130473.8513428711</v>
      </c>
      <c r="BO56" s="12">
        <v>112455</v>
      </c>
      <c r="BP56" s="12">
        <v>118612.59212988282</v>
      </c>
      <c r="BQ56" s="13">
        <f t="shared" si="49"/>
        <v>117290.28869455078</v>
      </c>
      <c r="BR56" s="11">
        <v>67830</v>
      </c>
      <c r="BS56" s="12">
        <v>74970</v>
      </c>
      <c r="BT56" s="12">
        <v>126607.95945123048</v>
      </c>
      <c r="BU56" s="12">
        <v>71400</v>
      </c>
      <c r="BV56" s="12">
        <v>115098.14495566406</v>
      </c>
      <c r="BW56" s="13">
        <f t="shared" si="50"/>
        <v>91181.220881378904</v>
      </c>
      <c r="BX56" s="11">
        <v>86483.25</v>
      </c>
      <c r="BY56" s="11">
        <v>95586.75</v>
      </c>
      <c r="BZ56" s="11">
        <v>137239.16215324221</v>
      </c>
      <c r="CA56" s="11">
        <v>91035</v>
      </c>
      <c r="CB56" s="12">
        <v>124762.87468476564</v>
      </c>
      <c r="CC56" s="13">
        <f t="shared" si="51"/>
        <v>107021.40736760157</v>
      </c>
      <c r="CD56" s="11">
        <v>78004.5</v>
      </c>
      <c r="CE56" s="12">
        <v>86215.5</v>
      </c>
      <c r="CF56" s="12">
        <v>135306.21620742188</v>
      </c>
      <c r="CG56" s="12">
        <v>82110</v>
      </c>
      <c r="CH56" s="12">
        <v>123005.65109765626</v>
      </c>
      <c r="CI56" s="13">
        <f t="shared" si="52"/>
        <v>100928.37346101561</v>
      </c>
    </row>
    <row r="57" spans="2:87" x14ac:dyDescent="0.25">
      <c r="B57" s="9" t="s">
        <v>102</v>
      </c>
      <c r="C57" s="14" t="s">
        <v>103</v>
      </c>
      <c r="D57" s="11">
        <v>390022.5</v>
      </c>
      <c r="E57" s="12">
        <v>431077.5</v>
      </c>
      <c r="F57" s="12">
        <v>399670.74253476562</v>
      </c>
      <c r="G57" s="12">
        <v>410550</v>
      </c>
      <c r="H57" s="12">
        <v>363337.03866796882</v>
      </c>
      <c r="I57" s="13">
        <f t="shared" si="40"/>
        <v>410550</v>
      </c>
      <c r="J57" s="11">
        <v>420546</v>
      </c>
      <c r="K57" s="12">
        <v>464814</v>
      </c>
      <c r="L57" s="12">
        <v>413572.33357945317</v>
      </c>
      <c r="M57" s="12">
        <v>442680</v>
      </c>
      <c r="N57" s="12">
        <v>375974.84870859375</v>
      </c>
      <c r="O57" s="13">
        <f t="shared" si="1"/>
        <v>423517.43645760941</v>
      </c>
      <c r="P57" s="11">
        <v>566380.5</v>
      </c>
      <c r="Q57" s="12">
        <v>625999.5</v>
      </c>
      <c r="R57" s="12">
        <v>417047.73134062509</v>
      </c>
      <c r="S57" s="12">
        <v>596190</v>
      </c>
      <c r="T57" s="12">
        <v>379134.30121875007</v>
      </c>
      <c r="U57" s="13">
        <f t="shared" si="41"/>
        <v>516950.40651187504</v>
      </c>
      <c r="V57" s="11">
        <v>593512.5</v>
      </c>
      <c r="W57" s="12">
        <v>655987.5</v>
      </c>
      <c r="X57" s="12">
        <v>423998.52686296881</v>
      </c>
      <c r="Y57" s="12">
        <v>624750</v>
      </c>
      <c r="Z57" s="12">
        <v>385453.20623906254</v>
      </c>
      <c r="AA57" s="13">
        <f t="shared" si="42"/>
        <v>536740.34662040626</v>
      </c>
      <c r="AB57" s="11">
        <v>359499</v>
      </c>
      <c r="AC57" s="11">
        <v>397341</v>
      </c>
      <c r="AD57" s="11">
        <v>434424.72014648438</v>
      </c>
      <c r="AE57" s="12">
        <v>378420</v>
      </c>
      <c r="AF57" s="12">
        <v>394931.56376953126</v>
      </c>
      <c r="AG57" s="13">
        <f t="shared" si="43"/>
        <v>392923.25678320311</v>
      </c>
      <c r="AH57" s="11">
        <v>447678</v>
      </c>
      <c r="AI57" s="12">
        <v>494802</v>
      </c>
      <c r="AJ57" s="12">
        <v>457292.8374149953</v>
      </c>
      <c r="AK57" s="12">
        <v>471240</v>
      </c>
      <c r="AL57" s="12">
        <v>415720.7612863594</v>
      </c>
      <c r="AM57" s="13">
        <f t="shared" si="44"/>
        <v>457346.71974027093</v>
      </c>
      <c r="AN57" s="11">
        <v>488376</v>
      </c>
      <c r="AO57" s="12">
        <v>539784</v>
      </c>
      <c r="AP57" s="12">
        <v>448326.31119117182</v>
      </c>
      <c r="AQ57" s="12">
        <v>514080</v>
      </c>
      <c r="AR57" s="12">
        <v>407569.37381015625</v>
      </c>
      <c r="AS57" s="13">
        <f t="shared" si="45"/>
        <v>479627.13700026565</v>
      </c>
      <c r="AT57" s="11">
        <v>498550.5</v>
      </c>
      <c r="AU57" s="12">
        <v>551029.5</v>
      </c>
      <c r="AV57" s="12">
        <v>458752.50447468745</v>
      </c>
      <c r="AW57" s="12">
        <v>524790</v>
      </c>
      <c r="AX57" s="12">
        <v>417047.73134062497</v>
      </c>
      <c r="AY57" s="13">
        <f t="shared" si="46"/>
        <v>490034.04716306244</v>
      </c>
      <c r="AZ57" s="11">
        <v>537552.75</v>
      </c>
      <c r="BA57" s="12">
        <v>594137.25</v>
      </c>
      <c r="BB57" s="12">
        <v>469178.69775820314</v>
      </c>
      <c r="BC57" s="12">
        <v>565845</v>
      </c>
      <c r="BD57" s="12">
        <v>426526.08887109376</v>
      </c>
      <c r="BE57" s="13">
        <f t="shared" si="47"/>
        <v>518647.95732585946</v>
      </c>
      <c r="BF57" s="11">
        <v>624036</v>
      </c>
      <c r="BG57" s="12">
        <v>689724</v>
      </c>
      <c r="BH57" s="12">
        <v>486555.68656406255</v>
      </c>
      <c r="BI57" s="12">
        <v>656880</v>
      </c>
      <c r="BJ57" s="12">
        <v>442323.35142187506</v>
      </c>
      <c r="BK57" s="13">
        <f t="shared" si="48"/>
        <v>579903.80759718758</v>
      </c>
      <c r="BL57" s="11">
        <v>644385</v>
      </c>
      <c r="BM57" s="12">
        <v>712215</v>
      </c>
      <c r="BN57" s="12">
        <v>469178.69775820314</v>
      </c>
      <c r="BO57" s="12">
        <v>678300</v>
      </c>
      <c r="BP57" s="12">
        <v>426526.08887109376</v>
      </c>
      <c r="BQ57" s="13">
        <f t="shared" si="49"/>
        <v>586120.95732585946</v>
      </c>
      <c r="BR57" s="11">
        <v>410371.5</v>
      </c>
      <c r="BS57" s="12">
        <v>453568.5</v>
      </c>
      <c r="BT57" s="12">
        <v>455277.10671351571</v>
      </c>
      <c r="BU57" s="12">
        <v>431970</v>
      </c>
      <c r="BV57" s="12">
        <v>413888.27883046877</v>
      </c>
      <c r="BW57" s="13">
        <f t="shared" si="50"/>
        <v>433015.07710879686</v>
      </c>
      <c r="BX57" s="11">
        <v>525682.5</v>
      </c>
      <c r="BY57" s="11">
        <v>581017.5</v>
      </c>
      <c r="BZ57" s="11">
        <v>493506.48208640626</v>
      </c>
      <c r="CA57" s="11">
        <v>553350</v>
      </c>
      <c r="CB57" s="12">
        <v>448642.25644218753</v>
      </c>
      <c r="CC57" s="13">
        <f t="shared" si="51"/>
        <v>520439.74770571868</v>
      </c>
      <c r="CD57" s="11">
        <v>474810</v>
      </c>
      <c r="CE57" s="12">
        <v>524790</v>
      </c>
      <c r="CF57" s="12">
        <v>486555.68656406255</v>
      </c>
      <c r="CG57" s="12">
        <v>499800</v>
      </c>
      <c r="CH57" s="12">
        <v>442323.35142187506</v>
      </c>
      <c r="CI57" s="13">
        <f t="shared" si="52"/>
        <v>485655.80759718752</v>
      </c>
    </row>
    <row r="58" spans="2:87" x14ac:dyDescent="0.25">
      <c r="B58" s="5">
        <v>5</v>
      </c>
      <c r="C58" s="6" t="s">
        <v>104</v>
      </c>
      <c r="D58" s="99">
        <v>0</v>
      </c>
      <c r="E58" s="99">
        <v>269892</v>
      </c>
      <c r="F58" s="99">
        <v>0</v>
      </c>
      <c r="G58" s="99"/>
      <c r="H58" s="99">
        <v>0</v>
      </c>
      <c r="I58" s="99">
        <v>0</v>
      </c>
      <c r="J58" s="99">
        <v>264537</v>
      </c>
      <c r="K58" s="99">
        <v>292383</v>
      </c>
      <c r="L58" s="99">
        <v>0</v>
      </c>
      <c r="M58" s="99"/>
      <c r="N58" s="99">
        <v>0</v>
      </c>
      <c r="O58" s="99"/>
      <c r="P58" s="99"/>
      <c r="Q58" s="99">
        <v>391718.25</v>
      </c>
      <c r="R58" s="99">
        <v>0</v>
      </c>
      <c r="S58" s="99"/>
      <c r="T58" s="99">
        <v>0</v>
      </c>
      <c r="U58" s="99"/>
      <c r="V58" s="99"/>
      <c r="W58" s="99">
        <v>410460.75</v>
      </c>
      <c r="X58" s="99">
        <v>0</v>
      </c>
      <c r="Y58" s="99"/>
      <c r="Z58" s="99">
        <v>0</v>
      </c>
      <c r="AA58" s="99"/>
      <c r="AB58" s="99">
        <v>223839</v>
      </c>
      <c r="AC58" s="99">
        <v>247401</v>
      </c>
      <c r="AD58" s="99">
        <v>0</v>
      </c>
      <c r="AE58" s="99"/>
      <c r="AF58" s="99">
        <v>0</v>
      </c>
      <c r="AG58" s="99"/>
      <c r="AH58" s="99">
        <v>281494.5</v>
      </c>
      <c r="AI58" s="99">
        <v>311125.5</v>
      </c>
      <c r="AJ58" s="99">
        <v>0</v>
      </c>
      <c r="AK58" s="99"/>
      <c r="AL58" s="99">
        <v>0</v>
      </c>
      <c r="AM58" s="99"/>
      <c r="AN58" s="99">
        <v>305235</v>
      </c>
      <c r="AO58" s="99">
        <v>337365</v>
      </c>
      <c r="AP58" s="99">
        <v>0</v>
      </c>
      <c r="AQ58" s="99"/>
      <c r="AR58" s="99">
        <v>0</v>
      </c>
      <c r="AS58" s="99"/>
      <c r="AT58" s="99">
        <v>313713.75</v>
      </c>
      <c r="AU58" s="99">
        <v>346736.25</v>
      </c>
      <c r="AV58" s="99">
        <v>0</v>
      </c>
      <c r="AW58" s="99"/>
      <c r="AX58" s="99">
        <v>0</v>
      </c>
      <c r="AY58" s="99"/>
      <c r="AZ58" s="99">
        <v>337454.25</v>
      </c>
      <c r="BA58" s="99">
        <v>372975.75</v>
      </c>
      <c r="BB58" s="99">
        <v>0</v>
      </c>
      <c r="BC58" s="99"/>
      <c r="BD58" s="99">
        <v>0</v>
      </c>
      <c r="BE58" s="99">
        <v>0</v>
      </c>
      <c r="BF58" s="99">
        <v>390022.5</v>
      </c>
      <c r="BG58" s="99">
        <v>431077.5</v>
      </c>
      <c r="BH58" s="99">
        <v>0</v>
      </c>
      <c r="BI58" s="99"/>
      <c r="BJ58" s="99">
        <v>0</v>
      </c>
      <c r="BK58" s="99"/>
      <c r="BL58" s="99">
        <v>403588.5</v>
      </c>
      <c r="BM58" s="99">
        <v>446071.5</v>
      </c>
      <c r="BN58" s="99">
        <v>0</v>
      </c>
      <c r="BO58" s="99"/>
      <c r="BP58" s="99">
        <v>0</v>
      </c>
      <c r="BQ58" s="99"/>
      <c r="BR58" s="99">
        <v>256058.25</v>
      </c>
      <c r="BS58" s="99">
        <v>283011.75</v>
      </c>
      <c r="BT58" s="99">
        <v>0</v>
      </c>
      <c r="BU58" s="99"/>
      <c r="BV58" s="99">
        <v>0</v>
      </c>
      <c r="BW58" s="99"/>
      <c r="BX58" s="99">
        <v>328975.5</v>
      </c>
      <c r="BY58" s="99">
        <v>363604.5</v>
      </c>
      <c r="BZ58" s="99">
        <v>0</v>
      </c>
      <c r="CA58" s="99"/>
      <c r="CB58" s="99">
        <v>0</v>
      </c>
      <c r="CC58" s="99"/>
      <c r="CD58" s="99">
        <v>296756.25</v>
      </c>
      <c r="CE58" s="99">
        <v>327993.75</v>
      </c>
      <c r="CF58" s="99">
        <v>0</v>
      </c>
      <c r="CG58" s="99"/>
      <c r="CH58" s="99">
        <v>0</v>
      </c>
      <c r="CI58" s="99"/>
    </row>
    <row r="59" spans="2:87" x14ac:dyDescent="0.25">
      <c r="B59" s="9" t="s">
        <v>105</v>
      </c>
      <c r="C59" s="14" t="s">
        <v>106</v>
      </c>
      <c r="D59" s="11">
        <v>101745</v>
      </c>
      <c r="E59" s="12">
        <v>112455</v>
      </c>
      <c r="F59" s="12">
        <v>189955.86976652342</v>
      </c>
      <c r="G59" s="12">
        <v>107100</v>
      </c>
      <c r="H59" s="12">
        <v>172687.15433320313</v>
      </c>
      <c r="I59" s="13">
        <f t="shared" ref="I59:I60" si="53">AVERAGE(D59:E59)</f>
        <v>107100</v>
      </c>
      <c r="J59" s="11">
        <v>110223.75</v>
      </c>
      <c r="K59" s="12">
        <v>121826.25</v>
      </c>
      <c r="L59" s="12">
        <v>196563.03045405465</v>
      </c>
      <c r="M59" s="12">
        <v>116025</v>
      </c>
      <c r="N59" s="12">
        <v>178693.66404914061</v>
      </c>
      <c r="O59" s="13">
        <f t="shared" si="1"/>
        <v>144666.33890063906</v>
      </c>
      <c r="P59" s="11">
        <v>147530.25</v>
      </c>
      <c r="Q59" s="12">
        <v>163059.75</v>
      </c>
      <c r="R59" s="12">
        <v>198214.82062593749</v>
      </c>
      <c r="S59" s="12">
        <v>155295</v>
      </c>
      <c r="T59" s="12">
        <v>180195.291478125</v>
      </c>
      <c r="U59" s="13">
        <f t="shared" ref="U59:U60" si="54">AVERAGE(P59:T59)</f>
        <v>168859.02242081251</v>
      </c>
      <c r="V59" s="11">
        <v>154313.25</v>
      </c>
      <c r="W59" s="12">
        <v>170556.75</v>
      </c>
      <c r="X59" s="12">
        <v>201518.40096970313</v>
      </c>
      <c r="Y59" s="12">
        <v>162435</v>
      </c>
      <c r="Z59" s="12">
        <v>183198.54633609374</v>
      </c>
      <c r="AA59" s="13">
        <f t="shared" ref="AA59:AA60" si="55">AVERAGE(V59:Z59)</f>
        <v>174404.38946115939</v>
      </c>
      <c r="AB59" s="11">
        <v>93266.25</v>
      </c>
      <c r="AC59" s="11">
        <v>103083.75</v>
      </c>
      <c r="AD59" s="11">
        <v>206473.77148535158</v>
      </c>
      <c r="AE59" s="12">
        <v>98175</v>
      </c>
      <c r="AF59" s="12">
        <v>187703.42862304687</v>
      </c>
      <c r="AG59" s="13">
        <f t="shared" ref="AG59:AG60" si="56">AVERAGE(AB59:AF59)</f>
        <v>137740.44002167968</v>
      </c>
      <c r="AH59" s="11">
        <v>117006.75</v>
      </c>
      <c r="AI59" s="12">
        <v>129323.25</v>
      </c>
      <c r="AJ59" s="12">
        <v>217342.55081634046</v>
      </c>
      <c r="AK59" s="12">
        <v>123165</v>
      </c>
      <c r="AL59" s="12">
        <v>197584.13710576406</v>
      </c>
      <c r="AM59" s="13">
        <f t="shared" ref="AM59:AM60" si="57">AVERAGE(AH59:AL59)</f>
        <v>156884.33758442089</v>
      </c>
      <c r="AN59" s="11">
        <v>127181.25</v>
      </c>
      <c r="AO59" s="12">
        <v>140568.75</v>
      </c>
      <c r="AP59" s="12">
        <v>213080.93217288281</v>
      </c>
      <c r="AQ59" s="12">
        <v>133875</v>
      </c>
      <c r="AR59" s="12">
        <v>193709.93833898436</v>
      </c>
      <c r="AS59" s="13">
        <f t="shared" ref="AS59:AS60" si="58">AVERAGE(AN59:AR59)</f>
        <v>161683.17410237345</v>
      </c>
      <c r="AT59" s="11">
        <v>130572.75</v>
      </c>
      <c r="AU59" s="12">
        <v>144317.25</v>
      </c>
      <c r="AV59" s="12">
        <v>218036.30268853123</v>
      </c>
      <c r="AW59" s="12">
        <v>137445</v>
      </c>
      <c r="AX59" s="12">
        <v>198214.82062593749</v>
      </c>
      <c r="AY59" s="13">
        <f t="shared" ref="AY59:AY60" si="59">AVERAGE(AT59:AX59)</f>
        <v>165717.22466289374</v>
      </c>
      <c r="AZ59" s="11">
        <v>140747.25</v>
      </c>
      <c r="BA59" s="12">
        <v>155562.75</v>
      </c>
      <c r="BB59" s="12">
        <v>222991.67320417968</v>
      </c>
      <c r="BC59" s="12">
        <v>148155</v>
      </c>
      <c r="BD59" s="12">
        <v>202719.70291289064</v>
      </c>
      <c r="BE59" s="13">
        <f t="shared" ref="BE59:BE60" si="60">AVERAGE(AZ59:BD59)</f>
        <v>174035.27522341404</v>
      </c>
      <c r="BF59" s="11">
        <v>162792</v>
      </c>
      <c r="BG59" s="12">
        <v>179928</v>
      </c>
      <c r="BH59" s="12">
        <v>231250.62406359371</v>
      </c>
      <c r="BI59" s="12">
        <v>171360</v>
      </c>
      <c r="BJ59" s="12">
        <v>210227.84005781246</v>
      </c>
      <c r="BK59" s="13">
        <f t="shared" ref="BK59:BK60" si="61">AVERAGE(BF59:BJ59)</f>
        <v>191111.69282428123</v>
      </c>
      <c r="BL59" s="11">
        <v>167879.25</v>
      </c>
      <c r="BM59" s="12">
        <v>185550.75</v>
      </c>
      <c r="BN59" s="12">
        <v>222991.67320417968</v>
      </c>
      <c r="BO59" s="12">
        <v>176715</v>
      </c>
      <c r="BP59" s="12">
        <v>202719.70291289064</v>
      </c>
      <c r="BQ59" s="13">
        <f t="shared" ref="BQ59:BQ60" si="62">AVERAGE(BL59:BP59)</f>
        <v>191171.27522341404</v>
      </c>
      <c r="BR59" s="11">
        <v>106832.25</v>
      </c>
      <c r="BS59" s="12">
        <v>118077.75</v>
      </c>
      <c r="BT59" s="12">
        <v>216384.51251664836</v>
      </c>
      <c r="BU59" s="12">
        <v>112455</v>
      </c>
      <c r="BV59" s="12">
        <v>196713.19319695307</v>
      </c>
      <c r="BW59" s="13">
        <f t="shared" ref="BW59:BW60" si="63">AVERAGE(BR59:BV59)</f>
        <v>150092.54114272029</v>
      </c>
      <c r="BX59" s="11">
        <v>137355.75</v>
      </c>
      <c r="BY59" s="11">
        <v>151814.25</v>
      </c>
      <c r="BZ59" s="11">
        <v>234554.20440735936</v>
      </c>
      <c r="CA59" s="11">
        <v>144585</v>
      </c>
      <c r="CB59" s="12">
        <v>213231.09491578123</v>
      </c>
      <c r="CC59" s="13">
        <f t="shared" ref="CC59:CC60" si="64">AVERAGE(BX59:CB59)</f>
        <v>176308.05986462813</v>
      </c>
      <c r="CD59" s="11">
        <v>123789.75</v>
      </c>
      <c r="CE59" s="12">
        <v>136820.25</v>
      </c>
      <c r="CF59" s="12">
        <v>231250.62406359371</v>
      </c>
      <c r="CG59" s="12">
        <v>130305</v>
      </c>
      <c r="CH59" s="12">
        <v>210227.84005781246</v>
      </c>
      <c r="CI59" s="13">
        <f t="shared" ref="CI59:CI60" si="65">AVERAGE(CD59:CH59)</f>
        <v>166478.69282428123</v>
      </c>
    </row>
    <row r="60" spans="2:87" x14ac:dyDescent="0.25">
      <c r="B60" s="9" t="s">
        <v>107</v>
      </c>
      <c r="C60" s="15" t="s">
        <v>108</v>
      </c>
      <c r="D60" s="11">
        <v>142443</v>
      </c>
      <c r="E60" s="12">
        <v>157437</v>
      </c>
      <c r="F60" s="12">
        <v>168512.86082715818</v>
      </c>
      <c r="G60" s="12">
        <v>149940</v>
      </c>
      <c r="H60" s="12">
        <v>153193.50984287108</v>
      </c>
      <c r="I60" s="13">
        <f t="shared" si="53"/>
        <v>149940</v>
      </c>
      <c r="J60" s="11">
        <v>154313.25</v>
      </c>
      <c r="K60" s="12">
        <v>170556.75</v>
      </c>
      <c r="L60" s="12">
        <v>174374.17772549414</v>
      </c>
      <c r="M60" s="12">
        <v>162435</v>
      </c>
      <c r="N60" s="12">
        <v>158521.97975044922</v>
      </c>
      <c r="O60" s="13">
        <f t="shared" si="1"/>
        <v>164040.23149518867</v>
      </c>
      <c r="P60" s="11">
        <v>206881.5</v>
      </c>
      <c r="Q60" s="12">
        <v>228658.5</v>
      </c>
      <c r="R60" s="12">
        <v>175839.50695007812</v>
      </c>
      <c r="S60" s="12">
        <v>217770</v>
      </c>
      <c r="T60" s="12">
        <v>159854.09722734374</v>
      </c>
      <c r="U60" s="13">
        <f t="shared" si="54"/>
        <v>197800.72083548436</v>
      </c>
      <c r="V60" s="11">
        <v>217056</v>
      </c>
      <c r="W60" s="12">
        <v>239904</v>
      </c>
      <c r="X60" s="12">
        <v>178770.16539924609</v>
      </c>
      <c r="Y60" s="12">
        <v>228480</v>
      </c>
      <c r="Z60" s="12">
        <v>162518.33218113281</v>
      </c>
      <c r="AA60" s="13">
        <f t="shared" si="55"/>
        <v>205345.69951607581</v>
      </c>
      <c r="AB60" s="11">
        <v>130572.75</v>
      </c>
      <c r="AC60" s="11">
        <v>144317.25</v>
      </c>
      <c r="AD60" s="11">
        <v>183166.15307299804</v>
      </c>
      <c r="AE60" s="12">
        <v>137445</v>
      </c>
      <c r="AF60" s="12">
        <v>166514.6846118164</v>
      </c>
      <c r="AG60" s="13">
        <f t="shared" si="56"/>
        <v>152403.16753696289</v>
      </c>
      <c r="AH60" s="11">
        <v>164487.75</v>
      </c>
      <c r="AI60" s="12">
        <v>181802.25</v>
      </c>
      <c r="AJ60" s="12">
        <v>192808.01937076065</v>
      </c>
      <c r="AK60" s="12">
        <v>173145</v>
      </c>
      <c r="AL60" s="12">
        <v>175280.01760978243</v>
      </c>
      <c r="AM60" s="13">
        <f t="shared" si="57"/>
        <v>177504.60739610862</v>
      </c>
      <c r="AN60" s="11">
        <v>178053.75</v>
      </c>
      <c r="AO60" s="12">
        <v>196796.25</v>
      </c>
      <c r="AP60" s="12">
        <v>189027.46997133398</v>
      </c>
      <c r="AQ60" s="12">
        <v>187425</v>
      </c>
      <c r="AR60" s="12">
        <v>171843.15451939451</v>
      </c>
      <c r="AS60" s="13">
        <f t="shared" si="58"/>
        <v>184629.1248981457</v>
      </c>
      <c r="AT60" s="11">
        <v>183141</v>
      </c>
      <c r="AU60" s="12">
        <v>202419</v>
      </c>
      <c r="AV60" s="12">
        <v>193423.4576450859</v>
      </c>
      <c r="AW60" s="12">
        <v>192780</v>
      </c>
      <c r="AX60" s="12">
        <v>175839.50695007812</v>
      </c>
      <c r="AY60" s="13">
        <f t="shared" si="59"/>
        <v>189520.59291903279</v>
      </c>
      <c r="AZ60" s="11">
        <v>196707</v>
      </c>
      <c r="BA60" s="12">
        <v>217413</v>
      </c>
      <c r="BB60" s="12">
        <v>197819.44531883791</v>
      </c>
      <c r="BC60" s="12">
        <v>207060</v>
      </c>
      <c r="BD60" s="12">
        <v>179835.85938076174</v>
      </c>
      <c r="BE60" s="13">
        <f t="shared" si="60"/>
        <v>199767.06093991993</v>
      </c>
      <c r="BF60" s="11">
        <v>227230.5</v>
      </c>
      <c r="BG60" s="12">
        <v>251149.5</v>
      </c>
      <c r="BH60" s="12">
        <v>205146.0914417578</v>
      </c>
      <c r="BI60" s="12">
        <v>239190</v>
      </c>
      <c r="BJ60" s="12">
        <v>186496.44676523437</v>
      </c>
      <c r="BK60" s="13">
        <f t="shared" si="61"/>
        <v>221842.50764139844</v>
      </c>
      <c r="BL60" s="11">
        <v>235709.25</v>
      </c>
      <c r="BM60" s="12">
        <v>260520.75</v>
      </c>
      <c r="BN60" s="12">
        <v>197819.44531883791</v>
      </c>
      <c r="BO60" s="12">
        <v>248115</v>
      </c>
      <c r="BP60" s="12">
        <v>179835.85938076174</v>
      </c>
      <c r="BQ60" s="13">
        <f t="shared" si="62"/>
        <v>224400.06093991996</v>
      </c>
      <c r="BR60" s="11">
        <v>149226</v>
      </c>
      <c r="BS60" s="12">
        <v>164934</v>
      </c>
      <c r="BT60" s="12">
        <v>191958.12842050195</v>
      </c>
      <c r="BU60" s="12">
        <v>157080</v>
      </c>
      <c r="BV60" s="12">
        <v>174507.3894731836</v>
      </c>
      <c r="BW60" s="13">
        <f t="shared" si="63"/>
        <v>167541.10357873709</v>
      </c>
      <c r="BX60" s="11">
        <v>191619.75</v>
      </c>
      <c r="BY60" s="11">
        <v>211790.25</v>
      </c>
      <c r="BZ60" s="11">
        <v>208076.7498909258</v>
      </c>
      <c r="CA60" s="11">
        <v>201705</v>
      </c>
      <c r="CB60" s="12">
        <v>189160.68171902344</v>
      </c>
      <c r="CC60" s="13">
        <f t="shared" si="64"/>
        <v>200470.48632198985</v>
      </c>
      <c r="CD60" s="11">
        <v>172966.5</v>
      </c>
      <c r="CE60" s="12">
        <v>191173.5</v>
      </c>
      <c r="CF60" s="12">
        <v>205146.0914417578</v>
      </c>
      <c r="CG60" s="12">
        <v>182070</v>
      </c>
      <c r="CH60" s="12">
        <v>186496.44676523437</v>
      </c>
      <c r="CI60" s="13">
        <f t="shared" si="65"/>
        <v>187570.50764139841</v>
      </c>
    </row>
    <row r="61" spans="2:87" x14ac:dyDescent="0.25">
      <c r="B61" s="5">
        <v>6</v>
      </c>
      <c r="C61" s="6" t="s">
        <v>109</v>
      </c>
      <c r="D61" s="99">
        <v>0</v>
      </c>
      <c r="E61" s="99">
        <v>1124550</v>
      </c>
      <c r="F61" s="99">
        <v>0</v>
      </c>
      <c r="G61" s="99"/>
      <c r="H61" s="99">
        <v>0</v>
      </c>
      <c r="I61" s="99">
        <v>0</v>
      </c>
      <c r="J61" s="99">
        <v>1095454.5</v>
      </c>
      <c r="K61" s="99">
        <v>1210765.5</v>
      </c>
      <c r="L61" s="99">
        <v>0</v>
      </c>
      <c r="M61" s="99"/>
      <c r="N61" s="99">
        <v>0</v>
      </c>
      <c r="O61" s="99"/>
      <c r="P61" s="99"/>
      <c r="Q61" s="99">
        <v>1632471.75</v>
      </c>
      <c r="R61" s="99">
        <v>0</v>
      </c>
      <c r="S61" s="99"/>
      <c r="T61" s="99">
        <v>0</v>
      </c>
      <c r="U61" s="99"/>
      <c r="V61" s="99"/>
      <c r="W61" s="99">
        <v>1713064.5</v>
      </c>
      <c r="X61" s="99">
        <v>0</v>
      </c>
      <c r="Y61" s="99"/>
      <c r="Z61" s="99">
        <v>0</v>
      </c>
      <c r="AA61" s="99"/>
      <c r="AB61" s="99">
        <v>939445.5</v>
      </c>
      <c r="AC61" s="99">
        <v>1038334.5</v>
      </c>
      <c r="AD61" s="99">
        <v>0</v>
      </c>
      <c r="AE61" s="99"/>
      <c r="AF61" s="99">
        <v>0</v>
      </c>
      <c r="AG61" s="99"/>
      <c r="AH61" s="99">
        <v>1171763.25</v>
      </c>
      <c r="AI61" s="99">
        <v>1295106.75</v>
      </c>
      <c r="AJ61" s="99">
        <v>0</v>
      </c>
      <c r="AK61" s="99"/>
      <c r="AL61" s="99">
        <v>0</v>
      </c>
      <c r="AM61" s="99"/>
      <c r="AN61" s="99">
        <v>1270116.75</v>
      </c>
      <c r="AO61" s="99">
        <v>1403813.25</v>
      </c>
      <c r="AP61" s="99">
        <v>0</v>
      </c>
      <c r="AQ61" s="99"/>
      <c r="AR61" s="99">
        <v>0</v>
      </c>
      <c r="AS61" s="99"/>
      <c r="AT61" s="99">
        <v>1300640.25</v>
      </c>
      <c r="AU61" s="99">
        <v>1437549.75</v>
      </c>
      <c r="AV61" s="99">
        <v>0</v>
      </c>
      <c r="AW61" s="99"/>
      <c r="AX61" s="99">
        <v>0</v>
      </c>
      <c r="AY61" s="99"/>
      <c r="AZ61" s="99">
        <v>1404081</v>
      </c>
      <c r="BA61" s="99">
        <v>1551879</v>
      </c>
      <c r="BB61" s="99">
        <v>0</v>
      </c>
      <c r="BC61" s="99"/>
      <c r="BD61" s="99">
        <v>0</v>
      </c>
      <c r="BE61" s="99">
        <v>0</v>
      </c>
      <c r="BF61" s="99">
        <v>1627920</v>
      </c>
      <c r="BG61" s="99">
        <v>1799280</v>
      </c>
      <c r="BH61" s="99">
        <v>0</v>
      </c>
      <c r="BI61" s="99"/>
      <c r="BJ61" s="99">
        <v>0</v>
      </c>
      <c r="BK61" s="99"/>
      <c r="BL61" s="99">
        <v>1680488.25</v>
      </c>
      <c r="BM61" s="99">
        <v>1857381.75</v>
      </c>
      <c r="BN61" s="99">
        <v>0</v>
      </c>
      <c r="BO61" s="99"/>
      <c r="BP61" s="99">
        <v>0</v>
      </c>
      <c r="BQ61" s="99"/>
      <c r="BR61" s="99">
        <v>1068322.5</v>
      </c>
      <c r="BS61" s="99">
        <v>1180777.5</v>
      </c>
      <c r="BT61" s="99">
        <v>0</v>
      </c>
      <c r="BU61" s="99"/>
      <c r="BV61" s="99">
        <v>0</v>
      </c>
      <c r="BW61" s="99"/>
      <c r="BX61" s="99">
        <v>1370166</v>
      </c>
      <c r="BY61" s="99">
        <v>1514394</v>
      </c>
      <c r="BZ61" s="99">
        <v>0</v>
      </c>
      <c r="CA61" s="99"/>
      <c r="CB61" s="99">
        <v>0</v>
      </c>
      <c r="CC61" s="99"/>
      <c r="CD61" s="99">
        <v>1246376.25</v>
      </c>
      <c r="CE61" s="99">
        <v>1377573.75</v>
      </c>
      <c r="CF61" s="99">
        <v>0</v>
      </c>
      <c r="CG61" s="99"/>
      <c r="CH61" s="99">
        <v>0</v>
      </c>
      <c r="CI61" s="99"/>
    </row>
    <row r="62" spans="2:87" x14ac:dyDescent="0.25">
      <c r="B62" s="9" t="s">
        <v>110</v>
      </c>
      <c r="C62" s="10" t="s">
        <v>111</v>
      </c>
      <c r="D62" s="11">
        <v>67830</v>
      </c>
      <c r="E62" s="12">
        <v>74970</v>
      </c>
      <c r="F62" s="12">
        <v>98233.679696044928</v>
      </c>
      <c r="G62" s="12">
        <v>71400</v>
      </c>
      <c r="H62" s="12">
        <v>89303.345178222662</v>
      </c>
      <c r="I62" s="13">
        <f t="shared" ref="I62:I73" si="66">AVERAGE(D62:E62)</f>
        <v>71400</v>
      </c>
      <c r="J62" s="11">
        <v>72917.25</v>
      </c>
      <c r="K62" s="12">
        <v>80592.75</v>
      </c>
      <c r="L62" s="12">
        <v>101650.50333764649</v>
      </c>
      <c r="M62" s="12">
        <v>76755</v>
      </c>
      <c r="N62" s="12">
        <v>92409.548488769535</v>
      </c>
      <c r="O62" s="13">
        <f t="shared" si="1"/>
        <v>84865.010365283204</v>
      </c>
      <c r="P62" s="11">
        <v>98353.5</v>
      </c>
      <c r="Q62" s="12">
        <v>108706.5</v>
      </c>
      <c r="R62" s="12">
        <v>102504.70924804687</v>
      </c>
      <c r="S62" s="12">
        <v>103530</v>
      </c>
      <c r="T62" s="12">
        <v>93186.099316406253</v>
      </c>
      <c r="U62" s="13">
        <f t="shared" ref="U62:U73" si="67">AVERAGE(P62:T62)</f>
        <v>101256.16171289062</v>
      </c>
      <c r="V62" s="11">
        <v>103440.75</v>
      </c>
      <c r="W62" s="12">
        <v>114329.25</v>
      </c>
      <c r="X62" s="12">
        <v>104213.12106884766</v>
      </c>
      <c r="Y62" s="12">
        <v>108885</v>
      </c>
      <c r="Z62" s="12">
        <v>94739.200971679689</v>
      </c>
      <c r="AA62" s="13">
        <f t="shared" ref="AA62:AA73" si="68">AVERAGE(V62:Z62)</f>
        <v>105121.46440810547</v>
      </c>
      <c r="AB62" s="11">
        <v>62742.75</v>
      </c>
      <c r="AC62" s="11">
        <v>69347.25</v>
      </c>
      <c r="AD62" s="11">
        <v>106775.73880004883</v>
      </c>
      <c r="AE62" s="12">
        <v>66045</v>
      </c>
      <c r="AF62" s="12">
        <v>97068.853454589844</v>
      </c>
      <c r="AG62" s="13">
        <f t="shared" ref="AG62:AG73" si="69">AVERAGE(AB62:AF62)</f>
        <v>80395.91845092774</v>
      </c>
      <c r="AH62" s="11">
        <v>78004.5</v>
      </c>
      <c r="AI62" s="12">
        <v>86215.5</v>
      </c>
      <c r="AJ62" s="12">
        <v>112396.41369048339</v>
      </c>
      <c r="AK62" s="12">
        <v>82110</v>
      </c>
      <c r="AL62" s="12">
        <v>102178.55790043945</v>
      </c>
      <c r="AM62" s="13">
        <f t="shared" ref="AM62:AM73" si="70">AVERAGE(AH62:AL62)</f>
        <v>92180.994318184559</v>
      </c>
      <c r="AN62" s="11">
        <v>84787.5</v>
      </c>
      <c r="AO62" s="12">
        <v>93712.5</v>
      </c>
      <c r="AP62" s="12">
        <v>110192.56244165039</v>
      </c>
      <c r="AQ62" s="12">
        <v>89250</v>
      </c>
      <c r="AR62" s="12">
        <v>100175.05676513672</v>
      </c>
      <c r="AS62" s="13">
        <f t="shared" ref="AS62:AS73" si="71">AVERAGE(AN62:AR62)</f>
        <v>95623.523841357412</v>
      </c>
      <c r="AT62" s="11">
        <v>86483.25</v>
      </c>
      <c r="AU62" s="12">
        <v>95586.75</v>
      </c>
      <c r="AV62" s="12">
        <v>112755.18017285156</v>
      </c>
      <c r="AW62" s="12">
        <v>91035</v>
      </c>
      <c r="AX62" s="12">
        <v>102504.70924804687</v>
      </c>
      <c r="AY62" s="13">
        <f t="shared" ref="AY62:AY73" si="72">AVERAGE(AT62:AX62)</f>
        <v>97672.97788417968</v>
      </c>
      <c r="AZ62" s="11">
        <v>93266.25</v>
      </c>
      <c r="BA62" s="12">
        <v>103083.75</v>
      </c>
      <c r="BB62" s="12">
        <v>115317.79790405274</v>
      </c>
      <c r="BC62" s="12">
        <v>98175</v>
      </c>
      <c r="BD62" s="12">
        <v>104834.36173095703</v>
      </c>
      <c r="BE62" s="13">
        <f t="shared" ref="BE62:BE73" si="73">AVERAGE(AZ62:BD62)</f>
        <v>102935.43192700196</v>
      </c>
      <c r="BF62" s="11">
        <v>108528</v>
      </c>
      <c r="BG62" s="12">
        <v>119952</v>
      </c>
      <c r="BH62" s="12">
        <v>119588.82745605469</v>
      </c>
      <c r="BI62" s="12">
        <v>114240</v>
      </c>
      <c r="BJ62" s="12">
        <v>108717.11586914063</v>
      </c>
      <c r="BK62" s="13">
        <f t="shared" ref="BK62:BK73" si="74">AVERAGE(BF62:BJ62)</f>
        <v>114205.18866503907</v>
      </c>
      <c r="BL62" s="11">
        <v>111919.5</v>
      </c>
      <c r="BM62" s="12">
        <v>123700.5</v>
      </c>
      <c r="BN62" s="12">
        <v>115317.79790405274</v>
      </c>
      <c r="BO62" s="12">
        <v>117810</v>
      </c>
      <c r="BP62" s="12">
        <v>104834.36173095703</v>
      </c>
      <c r="BQ62" s="13">
        <f t="shared" ref="BQ62:BQ73" si="75">AVERAGE(BL62:BP62)</f>
        <v>114716.43192700196</v>
      </c>
      <c r="BR62" s="11">
        <v>71221.5</v>
      </c>
      <c r="BS62" s="12">
        <v>78718.5</v>
      </c>
      <c r="BT62" s="12">
        <v>111900.97426245117</v>
      </c>
      <c r="BU62" s="12">
        <v>74970</v>
      </c>
      <c r="BV62" s="12">
        <v>101728.15842041015</v>
      </c>
      <c r="BW62" s="13">
        <f t="shared" ref="BW62:BW73" si="76">AVERAGE(BR62:BV62)</f>
        <v>87707.826536572262</v>
      </c>
      <c r="BX62" s="11">
        <v>91570.5</v>
      </c>
      <c r="BY62" s="11">
        <v>101209.5</v>
      </c>
      <c r="BZ62" s="11">
        <v>121297.23927685547</v>
      </c>
      <c r="CA62" s="11">
        <v>96390</v>
      </c>
      <c r="CB62" s="12">
        <v>110270.21752441407</v>
      </c>
      <c r="CC62" s="13">
        <f t="shared" ref="CC62:CC73" si="77">AVERAGE(BX62:CB62)</f>
        <v>104147.49136025392</v>
      </c>
      <c r="CD62" s="11">
        <v>83091.75</v>
      </c>
      <c r="CE62" s="12">
        <v>91838.25</v>
      </c>
      <c r="CF62" s="12">
        <v>119588.82745605469</v>
      </c>
      <c r="CG62" s="12">
        <v>87465</v>
      </c>
      <c r="CH62" s="12">
        <v>108717.11586914063</v>
      </c>
      <c r="CI62" s="13">
        <f t="shared" ref="CI62:CI73" si="78">AVERAGE(CD62:CH62)</f>
        <v>98140.188665039066</v>
      </c>
    </row>
    <row r="63" spans="2:87" x14ac:dyDescent="0.25">
      <c r="B63" s="9" t="s">
        <v>112</v>
      </c>
      <c r="C63" s="10" t="s">
        <v>113</v>
      </c>
      <c r="D63" s="11">
        <v>67830</v>
      </c>
      <c r="E63" s="12">
        <v>74970</v>
      </c>
      <c r="F63" s="12">
        <v>99917.685633691406</v>
      </c>
      <c r="G63" s="12">
        <v>71400</v>
      </c>
      <c r="H63" s="12">
        <v>90834.259666992206</v>
      </c>
      <c r="I63" s="13">
        <f t="shared" si="66"/>
        <v>71400</v>
      </c>
      <c r="J63" s="11">
        <v>72917.25</v>
      </c>
      <c r="K63" s="12">
        <v>80592.75</v>
      </c>
      <c r="L63" s="12">
        <v>103393.08339486329</v>
      </c>
      <c r="M63" s="12">
        <v>76755</v>
      </c>
      <c r="N63" s="12">
        <v>93993.712177148438</v>
      </c>
      <c r="O63" s="13">
        <f t="shared" si="1"/>
        <v>85530.359114402352</v>
      </c>
      <c r="P63" s="11">
        <v>98353.5</v>
      </c>
      <c r="Q63" s="12">
        <v>108706.5</v>
      </c>
      <c r="R63" s="12">
        <v>104261.93283515627</v>
      </c>
      <c r="S63" s="12">
        <v>103530</v>
      </c>
      <c r="T63" s="12">
        <v>94783.575304687518</v>
      </c>
      <c r="U63" s="13">
        <f t="shared" si="67"/>
        <v>101927.10162796876</v>
      </c>
      <c r="V63" s="11">
        <v>103440.75</v>
      </c>
      <c r="W63" s="12">
        <v>114329.25</v>
      </c>
      <c r="X63" s="12">
        <v>105999.6317157422</v>
      </c>
      <c r="Y63" s="12">
        <v>108885</v>
      </c>
      <c r="Z63" s="12">
        <v>96363.301559765634</v>
      </c>
      <c r="AA63" s="13">
        <f t="shared" si="68"/>
        <v>105803.58665510155</v>
      </c>
      <c r="AB63" s="11">
        <v>62742.75</v>
      </c>
      <c r="AC63" s="11">
        <v>69347.25</v>
      </c>
      <c r="AD63" s="11">
        <v>108606.1800366211</v>
      </c>
      <c r="AE63" s="12">
        <v>66045</v>
      </c>
      <c r="AF63" s="12">
        <v>98732.890942382815</v>
      </c>
      <c r="AG63" s="13">
        <f t="shared" si="69"/>
        <v>81094.814195800776</v>
      </c>
      <c r="AH63" s="11">
        <v>78004.5</v>
      </c>
      <c r="AI63" s="12">
        <v>86215.5</v>
      </c>
      <c r="AJ63" s="12">
        <v>114323.20935374883</v>
      </c>
      <c r="AK63" s="12">
        <v>82110</v>
      </c>
      <c r="AL63" s="12">
        <v>103930.19032158985</v>
      </c>
      <c r="AM63" s="13">
        <f t="shared" si="70"/>
        <v>92916.679935067732</v>
      </c>
      <c r="AN63" s="11">
        <v>84787.5</v>
      </c>
      <c r="AO63" s="12">
        <v>93712.5</v>
      </c>
      <c r="AP63" s="12">
        <v>112081.57779779295</v>
      </c>
      <c r="AQ63" s="12">
        <v>89250</v>
      </c>
      <c r="AR63" s="12">
        <v>101892.34345253906</v>
      </c>
      <c r="AS63" s="13">
        <f t="shared" si="71"/>
        <v>96344.784250066412</v>
      </c>
      <c r="AT63" s="11">
        <v>86483.25</v>
      </c>
      <c r="AU63" s="12">
        <v>95586.75</v>
      </c>
      <c r="AV63" s="12">
        <v>114688.12611867186</v>
      </c>
      <c r="AW63" s="12">
        <v>91035</v>
      </c>
      <c r="AX63" s="12">
        <v>104261.93283515624</v>
      </c>
      <c r="AY63" s="13">
        <f t="shared" si="72"/>
        <v>98411.011790765609</v>
      </c>
      <c r="AZ63" s="11">
        <v>93266.25</v>
      </c>
      <c r="BA63" s="12">
        <v>103083.75</v>
      </c>
      <c r="BB63" s="12">
        <v>117294.67443955078</v>
      </c>
      <c r="BC63" s="12">
        <v>98175</v>
      </c>
      <c r="BD63" s="12">
        <v>106631.52221777344</v>
      </c>
      <c r="BE63" s="13">
        <f t="shared" si="73"/>
        <v>103690.23933146484</v>
      </c>
      <c r="BF63" s="11">
        <v>108528</v>
      </c>
      <c r="BG63" s="12">
        <v>119952</v>
      </c>
      <c r="BH63" s="12">
        <v>121638.92164101564</v>
      </c>
      <c r="BI63" s="12">
        <v>114240</v>
      </c>
      <c r="BJ63" s="12">
        <v>110580.83785546877</v>
      </c>
      <c r="BK63" s="13">
        <f t="shared" si="74"/>
        <v>114987.95189929688</v>
      </c>
      <c r="BL63" s="11">
        <v>111919.5</v>
      </c>
      <c r="BM63" s="12">
        <v>123700.5</v>
      </c>
      <c r="BN63" s="12">
        <v>117294.67443955078</v>
      </c>
      <c r="BO63" s="12">
        <v>117810</v>
      </c>
      <c r="BP63" s="12">
        <v>106631.52221777344</v>
      </c>
      <c r="BQ63" s="13">
        <f t="shared" si="75"/>
        <v>115471.23933146484</v>
      </c>
      <c r="BR63" s="11">
        <v>71221.5</v>
      </c>
      <c r="BS63" s="12">
        <v>78718.5</v>
      </c>
      <c r="BT63" s="12">
        <v>113819.27667837893</v>
      </c>
      <c r="BU63" s="12">
        <v>74970</v>
      </c>
      <c r="BV63" s="12">
        <v>103472.06970761719</v>
      </c>
      <c r="BW63" s="13">
        <f t="shared" si="76"/>
        <v>88440.269277199215</v>
      </c>
      <c r="BX63" s="11">
        <v>91570.5</v>
      </c>
      <c r="BY63" s="11">
        <v>101209.5</v>
      </c>
      <c r="BZ63" s="11">
        <v>123376.62052160157</v>
      </c>
      <c r="CA63" s="11">
        <v>96390</v>
      </c>
      <c r="CB63" s="12">
        <v>112160.56411054688</v>
      </c>
      <c r="CC63" s="13">
        <f t="shared" si="77"/>
        <v>104941.4369264297</v>
      </c>
      <c r="CD63" s="11">
        <v>83091.75</v>
      </c>
      <c r="CE63" s="12">
        <v>91838.25</v>
      </c>
      <c r="CF63" s="12">
        <v>121638.92164101564</v>
      </c>
      <c r="CG63" s="12">
        <v>87465</v>
      </c>
      <c r="CH63" s="12">
        <v>110580.83785546877</v>
      </c>
      <c r="CI63" s="13">
        <f t="shared" si="78"/>
        <v>98922.951899296881</v>
      </c>
    </row>
    <row r="64" spans="2:87" x14ac:dyDescent="0.25">
      <c r="B64" s="9" t="s">
        <v>114</v>
      </c>
      <c r="C64" s="14" t="s">
        <v>115</v>
      </c>
      <c r="D64" s="11">
        <v>176358</v>
      </c>
      <c r="E64" s="12">
        <v>194922</v>
      </c>
      <c r="F64" s="12">
        <v>293690.63552554685</v>
      </c>
      <c r="G64" s="12">
        <v>185640</v>
      </c>
      <c r="H64" s="12">
        <v>266991.48684140621</v>
      </c>
      <c r="I64" s="13">
        <f t="shared" si="66"/>
        <v>185640</v>
      </c>
      <c r="J64" s="11">
        <v>189924</v>
      </c>
      <c r="K64" s="12">
        <v>209916</v>
      </c>
      <c r="L64" s="12">
        <v>303905.96197860938</v>
      </c>
      <c r="M64" s="12">
        <v>199920</v>
      </c>
      <c r="N64" s="12">
        <v>276278.14725328126</v>
      </c>
      <c r="O64" s="13">
        <f t="shared" si="1"/>
        <v>235988.82184637812</v>
      </c>
      <c r="P64" s="11">
        <v>256058.25</v>
      </c>
      <c r="Q64" s="12">
        <v>283011.75</v>
      </c>
      <c r="R64" s="12">
        <v>306459.793591875</v>
      </c>
      <c r="S64" s="12">
        <v>269535</v>
      </c>
      <c r="T64" s="12">
        <v>278599.81235624995</v>
      </c>
      <c r="U64" s="13">
        <f t="shared" si="67"/>
        <v>278732.92118962499</v>
      </c>
      <c r="V64" s="11">
        <v>267928.5</v>
      </c>
      <c r="W64" s="12">
        <v>296131.5</v>
      </c>
      <c r="X64" s="12">
        <v>311567.45681840618</v>
      </c>
      <c r="Y64" s="12">
        <v>282030</v>
      </c>
      <c r="Z64" s="12">
        <v>283243.14256218745</v>
      </c>
      <c r="AA64" s="13">
        <f t="shared" si="68"/>
        <v>288180.11987611873</v>
      </c>
      <c r="AB64" s="11">
        <v>162792</v>
      </c>
      <c r="AC64" s="11">
        <v>179928</v>
      </c>
      <c r="AD64" s="11">
        <v>319228.95165820303</v>
      </c>
      <c r="AE64" s="12">
        <v>171360</v>
      </c>
      <c r="AF64" s="12">
        <v>290208.1378710937</v>
      </c>
      <c r="AG64" s="13">
        <f t="shared" si="69"/>
        <v>224703.41790585936</v>
      </c>
      <c r="AH64" s="11">
        <v>203490</v>
      </c>
      <c r="AI64" s="12">
        <v>224910</v>
      </c>
      <c r="AJ64" s="12">
        <v>336033.16367349087</v>
      </c>
      <c r="AK64" s="12">
        <v>214200</v>
      </c>
      <c r="AL64" s="12">
        <v>305484.69424862805</v>
      </c>
      <c r="AM64" s="13">
        <f t="shared" si="70"/>
        <v>256823.57158442377</v>
      </c>
      <c r="AN64" s="11">
        <v>220447.5</v>
      </c>
      <c r="AO64" s="12">
        <v>243652.5</v>
      </c>
      <c r="AP64" s="12">
        <v>329444.27811126562</v>
      </c>
      <c r="AQ64" s="12">
        <v>232050</v>
      </c>
      <c r="AR64" s="12">
        <v>299494.7982829687</v>
      </c>
      <c r="AS64" s="13">
        <f t="shared" si="71"/>
        <v>265017.81527884689</v>
      </c>
      <c r="AT64" s="11">
        <v>225534.75</v>
      </c>
      <c r="AU64" s="12">
        <v>249275.25</v>
      </c>
      <c r="AV64" s="12">
        <v>337105.77295106248</v>
      </c>
      <c r="AW64" s="12">
        <v>237405</v>
      </c>
      <c r="AX64" s="12">
        <v>306459.793591875</v>
      </c>
      <c r="AY64" s="13">
        <f t="shared" si="72"/>
        <v>271156.11330858746</v>
      </c>
      <c r="AZ64" s="11">
        <v>244188</v>
      </c>
      <c r="BA64" s="12">
        <v>269892</v>
      </c>
      <c r="BB64" s="12">
        <v>344767.26779085939</v>
      </c>
      <c r="BC64" s="12">
        <v>257040</v>
      </c>
      <c r="BD64" s="12">
        <v>313424.78890078125</v>
      </c>
      <c r="BE64" s="13">
        <f t="shared" si="73"/>
        <v>285862.41133832809</v>
      </c>
      <c r="BF64" s="11">
        <v>281494.5</v>
      </c>
      <c r="BG64" s="12">
        <v>311125.5</v>
      </c>
      <c r="BH64" s="12">
        <v>357536.42585718748</v>
      </c>
      <c r="BI64" s="12">
        <v>296310</v>
      </c>
      <c r="BJ64" s="12">
        <v>325033.11441562499</v>
      </c>
      <c r="BK64" s="13">
        <f t="shared" si="74"/>
        <v>314299.90805456246</v>
      </c>
      <c r="BL64" s="11">
        <v>291669</v>
      </c>
      <c r="BM64" s="12">
        <v>322371</v>
      </c>
      <c r="BN64" s="12">
        <v>344767.26779085939</v>
      </c>
      <c r="BO64" s="12">
        <v>307020</v>
      </c>
      <c r="BP64" s="12">
        <v>313424.78890078125</v>
      </c>
      <c r="BQ64" s="13">
        <f t="shared" si="75"/>
        <v>315850.41133832809</v>
      </c>
      <c r="BR64" s="11">
        <v>184836.75</v>
      </c>
      <c r="BS64" s="12">
        <v>204293.25</v>
      </c>
      <c r="BT64" s="12">
        <v>334551.9413377968</v>
      </c>
      <c r="BU64" s="12">
        <v>194565</v>
      </c>
      <c r="BV64" s="12">
        <v>304138.12848890619</v>
      </c>
      <c r="BW64" s="13">
        <f t="shared" si="76"/>
        <v>244477.01396534062</v>
      </c>
      <c r="BX64" s="11">
        <v>237405</v>
      </c>
      <c r="BY64" s="11">
        <v>262395</v>
      </c>
      <c r="BZ64" s="11">
        <v>362644.08908371872</v>
      </c>
      <c r="CA64" s="11">
        <v>249900</v>
      </c>
      <c r="CB64" s="12">
        <v>329676.44462156249</v>
      </c>
      <c r="CC64" s="13">
        <f t="shared" si="77"/>
        <v>288404.1067410562</v>
      </c>
      <c r="CD64" s="11">
        <v>215360.25</v>
      </c>
      <c r="CE64" s="12">
        <v>238029.75</v>
      </c>
      <c r="CF64" s="12">
        <v>357536.42585718748</v>
      </c>
      <c r="CG64" s="12">
        <v>226695</v>
      </c>
      <c r="CH64" s="12">
        <v>325033.11441562499</v>
      </c>
      <c r="CI64" s="13">
        <f t="shared" si="78"/>
        <v>272530.90805456246</v>
      </c>
    </row>
    <row r="65" spans="2:87" x14ac:dyDescent="0.25">
      <c r="B65" s="9" t="s">
        <v>116</v>
      </c>
      <c r="C65" s="14" t="s">
        <v>117</v>
      </c>
      <c r="D65" s="11">
        <v>44089.5</v>
      </c>
      <c r="E65" s="12">
        <v>48730.5</v>
      </c>
      <c r="F65" s="12">
        <v>89993.75</v>
      </c>
      <c r="G65" s="12">
        <v>46410</v>
      </c>
      <c r="H65" s="12">
        <v>81812.5</v>
      </c>
      <c r="I65" s="13">
        <f t="shared" si="66"/>
        <v>46410</v>
      </c>
      <c r="J65" s="11">
        <v>47481</v>
      </c>
      <c r="K65" s="12">
        <v>52479</v>
      </c>
      <c r="L65" s="12">
        <v>89993.75</v>
      </c>
      <c r="M65" s="12">
        <v>49980</v>
      </c>
      <c r="N65" s="12">
        <v>81812.5</v>
      </c>
      <c r="O65" s="13">
        <f t="shared" si="1"/>
        <v>64349.25</v>
      </c>
      <c r="P65" s="11">
        <v>64438.5</v>
      </c>
      <c r="Q65" s="12">
        <v>71221.5</v>
      </c>
      <c r="R65" s="12">
        <v>89993.75</v>
      </c>
      <c r="S65" s="12">
        <v>67830</v>
      </c>
      <c r="T65" s="12">
        <v>81812.5</v>
      </c>
      <c r="U65" s="13">
        <f t="shared" si="67"/>
        <v>75059.25</v>
      </c>
      <c r="V65" s="11">
        <v>67830</v>
      </c>
      <c r="W65" s="12">
        <v>74970</v>
      </c>
      <c r="X65" s="12">
        <v>89993.75</v>
      </c>
      <c r="Y65" s="12">
        <v>71400</v>
      </c>
      <c r="Z65" s="12">
        <v>81812.5</v>
      </c>
      <c r="AA65" s="13">
        <f t="shared" si="68"/>
        <v>77201.25</v>
      </c>
      <c r="AB65" s="11">
        <v>40698</v>
      </c>
      <c r="AC65" s="11">
        <v>44982</v>
      </c>
      <c r="AD65" s="11">
        <v>89993.75</v>
      </c>
      <c r="AE65" s="12">
        <v>42840</v>
      </c>
      <c r="AF65" s="12">
        <v>81812.5</v>
      </c>
      <c r="AG65" s="13">
        <f t="shared" si="69"/>
        <v>60065.25</v>
      </c>
      <c r="AH65" s="11">
        <v>50872.5</v>
      </c>
      <c r="AI65" s="12">
        <v>56227.5</v>
      </c>
      <c r="AJ65" s="12">
        <v>91793.625</v>
      </c>
      <c r="AK65" s="12">
        <v>53550</v>
      </c>
      <c r="AL65" s="12">
        <v>83448.75</v>
      </c>
      <c r="AM65" s="13">
        <f t="shared" si="70"/>
        <v>67178.475000000006</v>
      </c>
      <c r="AN65" s="11">
        <v>54264</v>
      </c>
      <c r="AO65" s="12">
        <v>59976</v>
      </c>
      <c r="AP65" s="12">
        <v>89993.75</v>
      </c>
      <c r="AQ65" s="12">
        <v>57120</v>
      </c>
      <c r="AR65" s="12">
        <v>81812.5</v>
      </c>
      <c r="AS65" s="13">
        <f t="shared" si="71"/>
        <v>68633.25</v>
      </c>
      <c r="AT65" s="11">
        <v>55959.75</v>
      </c>
      <c r="AU65" s="12">
        <v>61850.25</v>
      </c>
      <c r="AV65" s="12">
        <v>89993.75</v>
      </c>
      <c r="AW65" s="12">
        <v>58905</v>
      </c>
      <c r="AX65" s="12">
        <v>81812.5</v>
      </c>
      <c r="AY65" s="13">
        <f t="shared" si="72"/>
        <v>69704.25</v>
      </c>
      <c r="AZ65" s="11">
        <v>61047</v>
      </c>
      <c r="BA65" s="12">
        <v>67473</v>
      </c>
      <c r="BB65" s="12">
        <v>89993.75</v>
      </c>
      <c r="BC65" s="12">
        <v>64260</v>
      </c>
      <c r="BD65" s="12">
        <v>81812.5</v>
      </c>
      <c r="BE65" s="13">
        <f t="shared" si="73"/>
        <v>72917.25</v>
      </c>
      <c r="BF65" s="11">
        <v>71221.5</v>
      </c>
      <c r="BG65" s="12">
        <v>78718.5</v>
      </c>
      <c r="BH65" s="12">
        <v>89993.75</v>
      </c>
      <c r="BI65" s="12">
        <v>74970</v>
      </c>
      <c r="BJ65" s="12">
        <v>81812.5</v>
      </c>
      <c r="BK65" s="13">
        <f t="shared" si="74"/>
        <v>79343.25</v>
      </c>
      <c r="BL65" s="11">
        <v>72917.25</v>
      </c>
      <c r="BM65" s="12">
        <v>80592.75</v>
      </c>
      <c r="BN65" s="12">
        <v>89993.75</v>
      </c>
      <c r="BO65" s="12">
        <v>76755</v>
      </c>
      <c r="BP65" s="12">
        <v>81812.5</v>
      </c>
      <c r="BQ65" s="13">
        <f t="shared" si="75"/>
        <v>80414.25</v>
      </c>
      <c r="BR65" s="11">
        <v>45785.25</v>
      </c>
      <c r="BS65" s="12">
        <v>50604.75</v>
      </c>
      <c r="BT65" s="12">
        <v>89993.75</v>
      </c>
      <c r="BU65" s="12">
        <v>48195</v>
      </c>
      <c r="BV65" s="12">
        <v>81812.5</v>
      </c>
      <c r="BW65" s="13">
        <f t="shared" si="76"/>
        <v>63278.25</v>
      </c>
      <c r="BX65" s="11">
        <v>59351.25</v>
      </c>
      <c r="BY65" s="11">
        <v>65598.75</v>
      </c>
      <c r="BZ65" s="11">
        <v>89993.75</v>
      </c>
      <c r="CA65" s="11">
        <v>62475</v>
      </c>
      <c r="CB65" s="12">
        <v>81812.5</v>
      </c>
      <c r="CC65" s="13">
        <f t="shared" si="77"/>
        <v>71846.25</v>
      </c>
      <c r="CD65" s="11">
        <v>54264</v>
      </c>
      <c r="CE65" s="12">
        <v>59976</v>
      </c>
      <c r="CF65" s="12">
        <v>89993.75</v>
      </c>
      <c r="CG65" s="12">
        <v>57120</v>
      </c>
      <c r="CH65" s="12">
        <v>81812.5</v>
      </c>
      <c r="CI65" s="13">
        <f t="shared" si="78"/>
        <v>68633.25</v>
      </c>
    </row>
    <row r="66" spans="2:87" x14ac:dyDescent="0.25">
      <c r="B66" s="9" t="s">
        <v>118</v>
      </c>
      <c r="C66" s="15" t="s">
        <v>119</v>
      </c>
      <c r="D66" s="11">
        <v>210273</v>
      </c>
      <c r="E66" s="12">
        <v>232407</v>
      </c>
      <c r="F66" s="12">
        <v>243170.45739615237</v>
      </c>
      <c r="G66" s="12">
        <v>221340</v>
      </c>
      <c r="H66" s="12">
        <v>221064.05217832033</v>
      </c>
      <c r="I66" s="13">
        <f t="shared" si="66"/>
        <v>221340</v>
      </c>
      <c r="J66" s="11">
        <v>227230.5</v>
      </c>
      <c r="K66" s="12">
        <v>251149.5</v>
      </c>
      <c r="L66" s="12">
        <v>251628.56026210549</v>
      </c>
      <c r="M66" s="12">
        <v>239190</v>
      </c>
      <c r="N66" s="12">
        <v>228753.23660191408</v>
      </c>
      <c r="O66" s="13">
        <f t="shared" si="1"/>
        <v>239590.35937280388</v>
      </c>
      <c r="P66" s="11">
        <v>305235</v>
      </c>
      <c r="Q66" s="12">
        <v>337365</v>
      </c>
      <c r="R66" s="12">
        <v>253743.08597859371</v>
      </c>
      <c r="S66" s="12">
        <v>321300</v>
      </c>
      <c r="T66" s="12">
        <v>230675.53270781247</v>
      </c>
      <c r="U66" s="13">
        <f t="shared" si="67"/>
        <v>289663.72373728122</v>
      </c>
      <c r="V66" s="11">
        <v>318801</v>
      </c>
      <c r="W66" s="12">
        <v>352359</v>
      </c>
      <c r="X66" s="12">
        <v>257972.13741157032</v>
      </c>
      <c r="Y66" s="12">
        <v>335580</v>
      </c>
      <c r="Z66" s="12">
        <v>234520.1249196094</v>
      </c>
      <c r="AA66" s="13">
        <f t="shared" si="68"/>
        <v>299846.4524662359</v>
      </c>
      <c r="AB66" s="11">
        <v>193315.5</v>
      </c>
      <c r="AC66" s="11">
        <v>213664.5</v>
      </c>
      <c r="AD66" s="11">
        <v>264315.71456103516</v>
      </c>
      <c r="AE66" s="12">
        <v>203490</v>
      </c>
      <c r="AF66" s="12">
        <v>240287.01323730469</v>
      </c>
      <c r="AG66" s="13">
        <f t="shared" si="69"/>
        <v>223014.54555966798</v>
      </c>
      <c r="AH66" s="11">
        <v>242492.25</v>
      </c>
      <c r="AI66" s="12">
        <v>268017.75</v>
      </c>
      <c r="AJ66" s="12">
        <v>278229.29377552809</v>
      </c>
      <c r="AK66" s="12">
        <v>255255</v>
      </c>
      <c r="AL66" s="12">
        <v>252935.72161411642</v>
      </c>
      <c r="AM66" s="13">
        <f t="shared" si="70"/>
        <v>259386.00307792891</v>
      </c>
      <c r="AN66" s="11">
        <v>262841.25</v>
      </c>
      <c r="AO66" s="12">
        <v>290508.75</v>
      </c>
      <c r="AP66" s="12">
        <v>272773.81742698827</v>
      </c>
      <c r="AQ66" s="12">
        <v>276675</v>
      </c>
      <c r="AR66" s="12">
        <v>247976.19766089844</v>
      </c>
      <c r="AS66" s="13">
        <f t="shared" si="71"/>
        <v>270155.00301757734</v>
      </c>
      <c r="AT66" s="11">
        <v>269624.25</v>
      </c>
      <c r="AU66" s="12">
        <v>298005.75</v>
      </c>
      <c r="AV66" s="12">
        <v>279117.39457645308</v>
      </c>
      <c r="AW66" s="12">
        <v>283815</v>
      </c>
      <c r="AX66" s="12">
        <v>253743.08597859371</v>
      </c>
      <c r="AY66" s="13">
        <f t="shared" si="72"/>
        <v>276861.09611100936</v>
      </c>
      <c r="AZ66" s="11">
        <v>289973.25</v>
      </c>
      <c r="BA66" s="12">
        <v>320496.75</v>
      </c>
      <c r="BB66" s="12">
        <v>285460.97172591795</v>
      </c>
      <c r="BC66" s="12">
        <v>305235</v>
      </c>
      <c r="BD66" s="12">
        <v>259509.97429628906</v>
      </c>
      <c r="BE66" s="13">
        <f t="shared" si="73"/>
        <v>292135.18920444138</v>
      </c>
      <c r="BF66" s="11">
        <v>335758.5</v>
      </c>
      <c r="BG66" s="12">
        <v>371101.5</v>
      </c>
      <c r="BH66" s="12">
        <v>296033.60030835937</v>
      </c>
      <c r="BI66" s="12">
        <v>353430</v>
      </c>
      <c r="BJ66" s="12">
        <v>269121.45482578123</v>
      </c>
      <c r="BK66" s="13">
        <f t="shared" si="74"/>
        <v>325089.01102682814</v>
      </c>
      <c r="BL66" s="11">
        <v>345933</v>
      </c>
      <c r="BM66" s="12">
        <v>382347</v>
      </c>
      <c r="BN66" s="12">
        <v>285460.97172591795</v>
      </c>
      <c r="BO66" s="12">
        <v>364140</v>
      </c>
      <c r="BP66" s="12">
        <v>259509.97429628906</v>
      </c>
      <c r="BQ66" s="13">
        <f t="shared" si="75"/>
        <v>327478.18920444138</v>
      </c>
      <c r="BR66" s="11">
        <v>220447.5</v>
      </c>
      <c r="BS66" s="12">
        <v>243652.5</v>
      </c>
      <c r="BT66" s="12">
        <v>277002.86885996483</v>
      </c>
      <c r="BU66" s="12">
        <v>232050</v>
      </c>
      <c r="BV66" s="12">
        <v>251820.78987269534</v>
      </c>
      <c r="BW66" s="13">
        <f t="shared" si="76"/>
        <v>244994.73174653202</v>
      </c>
      <c r="BX66" s="11">
        <v>283190.25</v>
      </c>
      <c r="BY66" s="11">
        <v>312999.75</v>
      </c>
      <c r="BZ66" s="11">
        <v>300262.65174133598</v>
      </c>
      <c r="CA66" s="11">
        <v>298095</v>
      </c>
      <c r="CB66" s="12">
        <v>272966.04703757813</v>
      </c>
      <c r="CC66" s="13">
        <f t="shared" si="77"/>
        <v>293502.73975578288</v>
      </c>
      <c r="CD66" s="11">
        <v>256058.25</v>
      </c>
      <c r="CE66" s="12">
        <v>283011.75</v>
      </c>
      <c r="CF66" s="12">
        <v>296033.60030835937</v>
      </c>
      <c r="CG66" s="12">
        <v>269535</v>
      </c>
      <c r="CH66" s="12">
        <v>269121.45482578123</v>
      </c>
      <c r="CI66" s="13">
        <f t="shared" si="78"/>
        <v>274752.01102682814</v>
      </c>
    </row>
    <row r="67" spans="2:87" x14ac:dyDescent="0.25">
      <c r="B67" s="9" t="s">
        <v>120</v>
      </c>
      <c r="C67" s="15" t="s">
        <v>121</v>
      </c>
      <c r="D67" s="11">
        <v>88179</v>
      </c>
      <c r="E67" s="12">
        <v>97461</v>
      </c>
      <c r="F67" s="12">
        <v>88466.445257695304</v>
      </c>
      <c r="G67" s="12">
        <v>92820</v>
      </c>
      <c r="H67" s="12">
        <v>80424.041143359369</v>
      </c>
      <c r="I67" s="13">
        <f t="shared" si="66"/>
        <v>92820</v>
      </c>
      <c r="J67" s="11">
        <v>94962</v>
      </c>
      <c r="K67" s="12">
        <v>104958</v>
      </c>
      <c r="L67" s="12">
        <v>91543.539005789062</v>
      </c>
      <c r="M67" s="12">
        <v>99960</v>
      </c>
      <c r="N67" s="12">
        <v>83221.399096171866</v>
      </c>
      <c r="O67" s="13">
        <f t="shared" si="1"/>
        <v>94928.987620392189</v>
      </c>
      <c r="P67" s="11">
        <v>127181.25</v>
      </c>
      <c r="Q67" s="12">
        <v>140568.75</v>
      </c>
      <c r="R67" s="12">
        <v>92312.812442812501</v>
      </c>
      <c r="S67" s="12">
        <v>133875</v>
      </c>
      <c r="T67" s="12">
        <v>83920.738584374994</v>
      </c>
      <c r="U67" s="13">
        <f t="shared" si="67"/>
        <v>115571.7102054375</v>
      </c>
      <c r="V67" s="11">
        <v>133964.25</v>
      </c>
      <c r="W67" s="12">
        <v>148065.75</v>
      </c>
      <c r="X67" s="12">
        <v>93851.359316859365</v>
      </c>
      <c r="Y67" s="12">
        <v>141015</v>
      </c>
      <c r="Z67" s="12">
        <v>85319.417560781236</v>
      </c>
      <c r="AA67" s="13">
        <f t="shared" si="68"/>
        <v>120443.15537552812</v>
      </c>
      <c r="AB67" s="11">
        <v>81396</v>
      </c>
      <c r="AC67" s="11">
        <v>89964</v>
      </c>
      <c r="AD67" s="11">
        <v>96159.179627929683</v>
      </c>
      <c r="AE67" s="12">
        <v>85680</v>
      </c>
      <c r="AF67" s="12">
        <v>87417.43602539062</v>
      </c>
      <c r="AG67" s="13">
        <f t="shared" si="69"/>
        <v>88123.323130664066</v>
      </c>
      <c r="AH67" s="11">
        <v>101745</v>
      </c>
      <c r="AI67" s="12">
        <v>112455</v>
      </c>
      <c r="AJ67" s="12">
        <v>101220.99884354392</v>
      </c>
      <c r="AK67" s="12">
        <v>107100</v>
      </c>
      <c r="AL67" s="12">
        <v>92019.089857767191</v>
      </c>
      <c r="AM67" s="13">
        <f t="shared" si="70"/>
        <v>102908.01774026224</v>
      </c>
      <c r="AN67" s="11">
        <v>110223.75</v>
      </c>
      <c r="AO67" s="12">
        <v>121826.25</v>
      </c>
      <c r="AP67" s="12">
        <v>99236.273376023441</v>
      </c>
      <c r="AQ67" s="12">
        <v>116025</v>
      </c>
      <c r="AR67" s="12">
        <v>90214.793978203117</v>
      </c>
      <c r="AS67" s="13">
        <f t="shared" si="71"/>
        <v>107505.21347084532</v>
      </c>
      <c r="AT67" s="11">
        <v>113615.25</v>
      </c>
      <c r="AU67" s="12">
        <v>125574.75</v>
      </c>
      <c r="AV67" s="12">
        <v>101544.09368709374</v>
      </c>
      <c r="AW67" s="12">
        <v>119595</v>
      </c>
      <c r="AX67" s="12">
        <v>92312.812442812501</v>
      </c>
      <c r="AY67" s="13">
        <f t="shared" si="72"/>
        <v>110528.38122598125</v>
      </c>
      <c r="AZ67" s="11">
        <v>122094</v>
      </c>
      <c r="BA67" s="12">
        <v>134946</v>
      </c>
      <c r="BB67" s="12">
        <v>103851.91399816405</v>
      </c>
      <c r="BC67" s="12">
        <v>128520</v>
      </c>
      <c r="BD67" s="12">
        <v>94410.830907421871</v>
      </c>
      <c r="BE67" s="13">
        <f t="shared" si="73"/>
        <v>116764.54898111717</v>
      </c>
      <c r="BF67" s="11">
        <v>140747.25</v>
      </c>
      <c r="BG67" s="12">
        <v>155562.75</v>
      </c>
      <c r="BH67" s="12">
        <v>107698.28118328126</v>
      </c>
      <c r="BI67" s="12">
        <v>148155</v>
      </c>
      <c r="BJ67" s="12">
        <v>97907.528348437496</v>
      </c>
      <c r="BK67" s="13">
        <f t="shared" si="74"/>
        <v>130014.16190634374</v>
      </c>
      <c r="BL67" s="11">
        <v>145834.5</v>
      </c>
      <c r="BM67" s="12">
        <v>161185.5</v>
      </c>
      <c r="BN67" s="12">
        <v>103851.91399816405</v>
      </c>
      <c r="BO67" s="12">
        <v>153510</v>
      </c>
      <c r="BP67" s="12">
        <v>94410.830907421871</v>
      </c>
      <c r="BQ67" s="13">
        <f t="shared" si="75"/>
        <v>131758.54898111717</v>
      </c>
      <c r="BR67" s="11">
        <v>93266.25</v>
      </c>
      <c r="BS67" s="12">
        <v>103083.75</v>
      </c>
      <c r="BT67" s="12">
        <v>100774.8202500703</v>
      </c>
      <c r="BU67" s="12">
        <v>98175</v>
      </c>
      <c r="BV67" s="12">
        <v>91613.472954609373</v>
      </c>
      <c r="BW67" s="13">
        <f t="shared" si="76"/>
        <v>97382.65864093593</v>
      </c>
      <c r="BX67" s="11">
        <v>118702.5</v>
      </c>
      <c r="BY67" s="11">
        <v>131197.5</v>
      </c>
      <c r="BZ67" s="11">
        <v>109236.82805732812</v>
      </c>
      <c r="CA67" s="11">
        <v>124950</v>
      </c>
      <c r="CB67" s="12">
        <v>99306.207324843737</v>
      </c>
      <c r="CC67" s="13">
        <f t="shared" si="77"/>
        <v>116678.60707643437</v>
      </c>
      <c r="CD67" s="11">
        <v>108528</v>
      </c>
      <c r="CE67" s="12">
        <v>119952</v>
      </c>
      <c r="CF67" s="12">
        <v>107698.28118328126</v>
      </c>
      <c r="CG67" s="12">
        <v>114240</v>
      </c>
      <c r="CH67" s="12">
        <v>97907.528348437496</v>
      </c>
      <c r="CI67" s="13">
        <f t="shared" si="78"/>
        <v>109665.16190634374</v>
      </c>
    </row>
    <row r="68" spans="2:87" x14ac:dyDescent="0.25">
      <c r="B68" s="9" t="s">
        <v>122</v>
      </c>
      <c r="C68" s="15" t="s">
        <v>123</v>
      </c>
      <c r="D68" s="11">
        <v>88179</v>
      </c>
      <c r="E68" s="12">
        <v>97461</v>
      </c>
      <c r="F68" s="12">
        <v>70149.187690312508</v>
      </c>
      <c r="G68" s="12">
        <v>92820</v>
      </c>
      <c r="H68" s="12">
        <v>63771.988809374998</v>
      </c>
      <c r="I68" s="13">
        <f t="shared" si="66"/>
        <v>92820</v>
      </c>
      <c r="J68" s="11">
        <v>94962</v>
      </c>
      <c r="K68" s="12">
        <v>104958</v>
      </c>
      <c r="L68" s="12">
        <v>72589.159436062502</v>
      </c>
      <c r="M68" s="12">
        <v>99960</v>
      </c>
      <c r="N68" s="12">
        <v>65990.144941874998</v>
      </c>
      <c r="O68" s="13">
        <f t="shared" si="1"/>
        <v>87691.860875587503</v>
      </c>
      <c r="P68" s="11">
        <v>127181.25</v>
      </c>
      <c r="Q68" s="12">
        <v>140568.75</v>
      </c>
      <c r="R68" s="12">
        <v>73199.152372500001</v>
      </c>
      <c r="S68" s="12">
        <v>133875</v>
      </c>
      <c r="T68" s="12">
        <v>66544.683974999993</v>
      </c>
      <c r="U68" s="13">
        <f t="shared" si="67"/>
        <v>108273.76726949999</v>
      </c>
      <c r="V68" s="11">
        <v>133964.25</v>
      </c>
      <c r="W68" s="12">
        <v>148065.75</v>
      </c>
      <c r="X68" s="12">
        <v>74419.138245374983</v>
      </c>
      <c r="Y68" s="12">
        <v>141015</v>
      </c>
      <c r="Z68" s="12">
        <v>67653.762041249996</v>
      </c>
      <c r="AA68" s="13">
        <f t="shared" si="68"/>
        <v>113023.580057325</v>
      </c>
      <c r="AB68" s="11">
        <v>81396</v>
      </c>
      <c r="AC68" s="11">
        <v>89964</v>
      </c>
      <c r="AD68" s="11">
        <v>76249.117054687507</v>
      </c>
      <c r="AE68" s="12">
        <v>85680</v>
      </c>
      <c r="AF68" s="12">
        <v>69317.379140624995</v>
      </c>
      <c r="AG68" s="13">
        <f t="shared" si="69"/>
        <v>80521.2992390625</v>
      </c>
      <c r="AH68" s="11">
        <v>101745</v>
      </c>
      <c r="AI68" s="12">
        <v>112455</v>
      </c>
      <c r="AJ68" s="12">
        <v>80262.87057644625</v>
      </c>
      <c r="AK68" s="12">
        <v>107100</v>
      </c>
      <c r="AL68" s="12">
        <v>72966.245978587511</v>
      </c>
      <c r="AM68" s="13">
        <f t="shared" si="70"/>
        <v>94905.823311006738</v>
      </c>
      <c r="AN68" s="11">
        <v>110223.75</v>
      </c>
      <c r="AO68" s="12">
        <v>121826.25</v>
      </c>
      <c r="AP68" s="12">
        <v>78689.088800437516</v>
      </c>
      <c r="AQ68" s="12">
        <v>116025</v>
      </c>
      <c r="AR68" s="12">
        <v>71535.535273125002</v>
      </c>
      <c r="AS68" s="13">
        <f t="shared" si="71"/>
        <v>99659.924814712504</v>
      </c>
      <c r="AT68" s="11">
        <v>113615.25</v>
      </c>
      <c r="AU68" s="12">
        <v>125574.75</v>
      </c>
      <c r="AV68" s="12">
        <v>80519.067609749996</v>
      </c>
      <c r="AW68" s="12">
        <v>119595</v>
      </c>
      <c r="AX68" s="12">
        <v>73199.152372500001</v>
      </c>
      <c r="AY68" s="13">
        <f t="shared" si="72"/>
        <v>102500.64399644999</v>
      </c>
      <c r="AZ68" s="11">
        <v>122094</v>
      </c>
      <c r="BA68" s="12">
        <v>134946</v>
      </c>
      <c r="BB68" s="12">
        <v>82349.046419062477</v>
      </c>
      <c r="BC68" s="12">
        <v>128520</v>
      </c>
      <c r="BD68" s="12">
        <v>74862.769471874984</v>
      </c>
      <c r="BE68" s="13">
        <f t="shared" si="73"/>
        <v>108554.36317818749</v>
      </c>
      <c r="BF68" s="11">
        <v>140747.25</v>
      </c>
      <c r="BG68" s="12">
        <v>155562.75</v>
      </c>
      <c r="BH68" s="12">
        <v>85399.011101250013</v>
      </c>
      <c r="BI68" s="12">
        <v>148155</v>
      </c>
      <c r="BJ68" s="12">
        <v>77635.464637500001</v>
      </c>
      <c r="BK68" s="13">
        <f t="shared" si="74"/>
        <v>121499.89514775001</v>
      </c>
      <c r="BL68" s="11">
        <v>145834.5</v>
      </c>
      <c r="BM68" s="12">
        <v>161185.5</v>
      </c>
      <c r="BN68" s="12">
        <v>82349.046419062477</v>
      </c>
      <c r="BO68" s="12">
        <v>153510</v>
      </c>
      <c r="BP68" s="12">
        <v>74862.769471874984</v>
      </c>
      <c r="BQ68" s="13">
        <f t="shared" si="75"/>
        <v>123548.36317818747</v>
      </c>
      <c r="BR68" s="11">
        <v>93266.25</v>
      </c>
      <c r="BS68" s="12">
        <v>103083.75</v>
      </c>
      <c r="BT68" s="12">
        <v>79909.074673312498</v>
      </c>
      <c r="BU68" s="12">
        <v>98175</v>
      </c>
      <c r="BV68" s="12">
        <v>72644.613339374991</v>
      </c>
      <c r="BW68" s="13">
        <f t="shared" si="76"/>
        <v>89415.737602537498</v>
      </c>
      <c r="BX68" s="11">
        <v>118702.5</v>
      </c>
      <c r="BY68" s="11">
        <v>131197.5</v>
      </c>
      <c r="BZ68" s="11">
        <v>86618.996974124995</v>
      </c>
      <c r="CA68" s="11">
        <v>124950</v>
      </c>
      <c r="CB68" s="12">
        <v>78744.542703750005</v>
      </c>
      <c r="CC68" s="13">
        <f t="shared" si="77"/>
        <v>108042.707935575</v>
      </c>
      <c r="CD68" s="11">
        <v>108528</v>
      </c>
      <c r="CE68" s="12">
        <v>119952</v>
      </c>
      <c r="CF68" s="12">
        <v>85399.011101250013</v>
      </c>
      <c r="CG68" s="12">
        <v>114240</v>
      </c>
      <c r="CH68" s="12">
        <v>77635.464637500001</v>
      </c>
      <c r="CI68" s="13">
        <f t="shared" si="78"/>
        <v>101150.89514775001</v>
      </c>
    </row>
    <row r="69" spans="2:87" x14ac:dyDescent="0.25">
      <c r="B69" s="9" t="s">
        <v>124</v>
      </c>
      <c r="C69" s="15" t="s">
        <v>125</v>
      </c>
      <c r="D69" s="11">
        <v>44089.5</v>
      </c>
      <c r="E69" s="12">
        <v>48730.5</v>
      </c>
      <c r="F69" s="12">
        <v>50295.644004374997</v>
      </c>
      <c r="G69" s="12">
        <v>46410</v>
      </c>
      <c r="H69" s="12">
        <v>45723.31273125</v>
      </c>
      <c r="I69" s="13">
        <f t="shared" si="66"/>
        <v>46410</v>
      </c>
      <c r="J69" s="11">
        <v>47481</v>
      </c>
      <c r="K69" s="12">
        <v>52479</v>
      </c>
      <c r="L69" s="12">
        <v>52045.057708875</v>
      </c>
      <c r="M69" s="12">
        <v>49980</v>
      </c>
      <c r="N69" s="12">
        <v>47313.68882625</v>
      </c>
      <c r="O69" s="13">
        <f t="shared" si="1"/>
        <v>49859.749307024998</v>
      </c>
      <c r="P69" s="11">
        <v>64438.5</v>
      </c>
      <c r="Q69" s="12">
        <v>71221.5</v>
      </c>
      <c r="R69" s="12">
        <v>52482.411134999995</v>
      </c>
      <c r="S69" s="12">
        <v>67830</v>
      </c>
      <c r="T69" s="12">
        <v>47711.282850000003</v>
      </c>
      <c r="U69" s="13">
        <f t="shared" si="67"/>
        <v>60736.738797000005</v>
      </c>
      <c r="V69" s="11">
        <v>67830</v>
      </c>
      <c r="W69" s="12">
        <v>74970</v>
      </c>
      <c r="X69" s="12">
        <v>53357.117987249992</v>
      </c>
      <c r="Y69" s="12">
        <v>71400</v>
      </c>
      <c r="Z69" s="12">
        <v>48506.470897499996</v>
      </c>
      <c r="AA69" s="13">
        <f t="shared" si="68"/>
        <v>63212.717776949998</v>
      </c>
      <c r="AB69" s="11">
        <v>40698</v>
      </c>
      <c r="AC69" s="11">
        <v>44982</v>
      </c>
      <c r="AD69" s="11">
        <v>54669.178265625</v>
      </c>
      <c r="AE69" s="12">
        <v>42840</v>
      </c>
      <c r="AF69" s="12">
        <v>49699.252968749999</v>
      </c>
      <c r="AG69" s="13">
        <f t="shared" si="69"/>
        <v>46577.686246874997</v>
      </c>
      <c r="AH69" s="11">
        <v>50872.5</v>
      </c>
      <c r="AI69" s="12">
        <v>56227.5</v>
      </c>
      <c r="AJ69" s="12">
        <v>57546.9638095275</v>
      </c>
      <c r="AK69" s="12">
        <v>53550</v>
      </c>
      <c r="AL69" s="12">
        <v>52315.421645025002</v>
      </c>
      <c r="AM69" s="13">
        <f t="shared" si="70"/>
        <v>54102.477090910506</v>
      </c>
      <c r="AN69" s="11">
        <v>54264</v>
      </c>
      <c r="AO69" s="12">
        <v>59976</v>
      </c>
      <c r="AP69" s="12">
        <v>56418.591970125002</v>
      </c>
      <c r="AQ69" s="12">
        <v>57120</v>
      </c>
      <c r="AR69" s="12">
        <v>51289.629063749999</v>
      </c>
      <c r="AS69" s="13">
        <f t="shared" si="71"/>
        <v>55813.644206775003</v>
      </c>
      <c r="AT69" s="11">
        <v>55959.75</v>
      </c>
      <c r="AU69" s="12">
        <v>61850.25</v>
      </c>
      <c r="AV69" s="12">
        <v>57730.652248500002</v>
      </c>
      <c r="AW69" s="12">
        <v>58905</v>
      </c>
      <c r="AX69" s="12">
        <v>52482.411135000002</v>
      </c>
      <c r="AY69" s="13">
        <f t="shared" si="72"/>
        <v>57385.612676699995</v>
      </c>
      <c r="AZ69" s="11">
        <v>61047</v>
      </c>
      <c r="BA69" s="12">
        <v>67473</v>
      </c>
      <c r="BB69" s="12">
        <v>59042.712526874988</v>
      </c>
      <c r="BC69" s="12">
        <v>64260</v>
      </c>
      <c r="BD69" s="12">
        <v>53675.193206249991</v>
      </c>
      <c r="BE69" s="13">
        <f t="shared" si="73"/>
        <v>61099.581146625002</v>
      </c>
      <c r="BF69" s="11">
        <v>71221.5</v>
      </c>
      <c r="BG69" s="12">
        <v>78718.5</v>
      </c>
      <c r="BH69" s="12">
        <v>61229.4796575</v>
      </c>
      <c r="BI69" s="12">
        <v>74970</v>
      </c>
      <c r="BJ69" s="12">
        <v>55663.163325000001</v>
      </c>
      <c r="BK69" s="13">
        <f t="shared" si="74"/>
        <v>68360.528596500008</v>
      </c>
      <c r="BL69" s="11">
        <v>72917.25</v>
      </c>
      <c r="BM69" s="12">
        <v>80592.75</v>
      </c>
      <c r="BN69" s="12">
        <v>59042.712526874988</v>
      </c>
      <c r="BO69" s="12">
        <v>76755</v>
      </c>
      <c r="BP69" s="12">
        <v>53675.193206249991</v>
      </c>
      <c r="BQ69" s="13">
        <f t="shared" si="75"/>
        <v>68596.581146624987</v>
      </c>
      <c r="BR69" s="11">
        <v>45785.25</v>
      </c>
      <c r="BS69" s="12">
        <v>50604.75</v>
      </c>
      <c r="BT69" s="12">
        <v>57293.298822375007</v>
      </c>
      <c r="BU69" s="12">
        <v>48195</v>
      </c>
      <c r="BV69" s="12">
        <v>52084.817111249999</v>
      </c>
      <c r="BW69" s="13">
        <f t="shared" si="76"/>
        <v>50792.623186725003</v>
      </c>
      <c r="BX69" s="11">
        <v>59351.25</v>
      </c>
      <c r="BY69" s="11">
        <v>65598.75</v>
      </c>
      <c r="BZ69" s="11">
        <v>62104.18650974999</v>
      </c>
      <c r="CA69" s="11">
        <v>62475</v>
      </c>
      <c r="CB69" s="12">
        <v>56458.351372499994</v>
      </c>
      <c r="CC69" s="13">
        <f t="shared" si="77"/>
        <v>61197.507576449992</v>
      </c>
      <c r="CD69" s="11">
        <v>54264</v>
      </c>
      <c r="CE69" s="12">
        <v>59976</v>
      </c>
      <c r="CF69" s="12">
        <v>61229.4796575</v>
      </c>
      <c r="CG69" s="12">
        <v>57120</v>
      </c>
      <c r="CH69" s="12">
        <v>55663.163325000001</v>
      </c>
      <c r="CI69" s="13">
        <f t="shared" si="78"/>
        <v>57650.528596500008</v>
      </c>
    </row>
    <row r="70" spans="2:87" x14ac:dyDescent="0.25">
      <c r="B70" s="9" t="s">
        <v>126</v>
      </c>
      <c r="C70" s="15" t="s">
        <v>127</v>
      </c>
      <c r="D70" s="11">
        <v>67830</v>
      </c>
      <c r="E70" s="12">
        <v>74970</v>
      </c>
      <c r="F70" s="12">
        <v>104296.10107157227</v>
      </c>
      <c r="G70" s="12">
        <v>71400</v>
      </c>
      <c r="H70" s="12">
        <v>94814.63733779297</v>
      </c>
      <c r="I70" s="13">
        <f t="shared" si="66"/>
        <v>71400</v>
      </c>
      <c r="J70" s="11">
        <v>72917.25</v>
      </c>
      <c r="K70" s="12">
        <v>80592.75</v>
      </c>
      <c r="L70" s="12">
        <v>107923.79154362695</v>
      </c>
      <c r="M70" s="12">
        <v>76755</v>
      </c>
      <c r="N70" s="12">
        <v>98112.537766933601</v>
      </c>
      <c r="O70" s="13">
        <f t="shared" si="1"/>
        <v>87260.265862112108</v>
      </c>
      <c r="P70" s="11">
        <v>98353.5</v>
      </c>
      <c r="Q70" s="12">
        <v>108706.5</v>
      </c>
      <c r="R70" s="12">
        <v>108830.71416164062</v>
      </c>
      <c r="S70" s="12">
        <v>103530</v>
      </c>
      <c r="T70" s="12">
        <v>98937.012874218752</v>
      </c>
      <c r="U70" s="13">
        <f t="shared" si="67"/>
        <v>103671.54540717187</v>
      </c>
      <c r="V70" s="11">
        <v>103440.75</v>
      </c>
      <c r="W70" s="12">
        <v>114329.25</v>
      </c>
      <c r="X70" s="12">
        <v>110644.55939766798</v>
      </c>
      <c r="Y70" s="12">
        <v>108885</v>
      </c>
      <c r="Z70" s="12">
        <v>100585.96308878907</v>
      </c>
      <c r="AA70" s="13">
        <f t="shared" si="68"/>
        <v>107577.10449729141</v>
      </c>
      <c r="AB70" s="11">
        <v>62742.75</v>
      </c>
      <c r="AC70" s="11">
        <v>69347.25</v>
      </c>
      <c r="AD70" s="11">
        <v>113365.32725170898</v>
      </c>
      <c r="AE70" s="12">
        <v>66045</v>
      </c>
      <c r="AF70" s="12">
        <v>103059.38841064453</v>
      </c>
      <c r="AG70" s="13">
        <f t="shared" si="69"/>
        <v>82911.943132470697</v>
      </c>
      <c r="AH70" s="11">
        <v>78004.5</v>
      </c>
      <c r="AI70" s="12">
        <v>86215.5</v>
      </c>
      <c r="AJ70" s="12">
        <v>119332.87807823895</v>
      </c>
      <c r="AK70" s="12">
        <v>82110</v>
      </c>
      <c r="AL70" s="12">
        <v>108484.43461658085</v>
      </c>
      <c r="AM70" s="13">
        <f t="shared" si="70"/>
        <v>94829.462538963955</v>
      </c>
      <c r="AN70" s="11">
        <v>84787.5</v>
      </c>
      <c r="AO70" s="12">
        <v>93712.5</v>
      </c>
      <c r="AP70" s="12">
        <v>116993.01772376367</v>
      </c>
      <c r="AQ70" s="12">
        <v>89250</v>
      </c>
      <c r="AR70" s="12">
        <v>106357.28883978515</v>
      </c>
      <c r="AS70" s="13">
        <f t="shared" si="71"/>
        <v>98220.06131270976</v>
      </c>
      <c r="AT70" s="11">
        <v>86483.25</v>
      </c>
      <c r="AU70" s="12">
        <v>95586.75</v>
      </c>
      <c r="AV70" s="12">
        <v>119713.78557780468</v>
      </c>
      <c r="AW70" s="12">
        <v>91035</v>
      </c>
      <c r="AX70" s="12">
        <v>108830.71416164062</v>
      </c>
      <c r="AY70" s="13">
        <f t="shared" si="72"/>
        <v>100329.89994788906</v>
      </c>
      <c r="AZ70" s="11">
        <v>93266.25</v>
      </c>
      <c r="BA70" s="12">
        <v>103083.75</v>
      </c>
      <c r="BB70" s="12">
        <v>122434.55343184569</v>
      </c>
      <c r="BC70" s="12">
        <v>98175</v>
      </c>
      <c r="BD70" s="12">
        <v>111304.1394834961</v>
      </c>
      <c r="BE70" s="13">
        <f t="shared" si="73"/>
        <v>105652.73858306836</v>
      </c>
      <c r="BF70" s="11">
        <v>108528</v>
      </c>
      <c r="BG70" s="12">
        <v>119952</v>
      </c>
      <c r="BH70" s="12">
        <v>126969.16652191406</v>
      </c>
      <c r="BI70" s="12">
        <v>114240</v>
      </c>
      <c r="BJ70" s="12">
        <v>115426.51501992188</v>
      </c>
      <c r="BK70" s="13">
        <f t="shared" si="74"/>
        <v>117023.13630836717</v>
      </c>
      <c r="BL70" s="11">
        <v>111919.5</v>
      </c>
      <c r="BM70" s="12">
        <v>123700.5</v>
      </c>
      <c r="BN70" s="12">
        <v>122434.55343184569</v>
      </c>
      <c r="BO70" s="12">
        <v>117810</v>
      </c>
      <c r="BP70" s="12">
        <v>111304.1394834961</v>
      </c>
      <c r="BQ70" s="13">
        <f t="shared" si="75"/>
        <v>117433.73858306836</v>
      </c>
      <c r="BR70" s="11">
        <v>71221.5</v>
      </c>
      <c r="BS70" s="12">
        <v>78718.5</v>
      </c>
      <c r="BT70" s="12">
        <v>118806.86295979103</v>
      </c>
      <c r="BU70" s="12">
        <v>74970</v>
      </c>
      <c r="BV70" s="12">
        <v>108006.23905435548</v>
      </c>
      <c r="BW70" s="13">
        <f t="shared" si="76"/>
        <v>90344.6204028293</v>
      </c>
      <c r="BX70" s="11">
        <v>91570.5</v>
      </c>
      <c r="BY70" s="11">
        <v>101209.5</v>
      </c>
      <c r="BZ70" s="11">
        <v>128783.01175794141</v>
      </c>
      <c r="CA70" s="11">
        <v>96390</v>
      </c>
      <c r="CB70" s="12">
        <v>117075.46523449218</v>
      </c>
      <c r="CC70" s="13">
        <f t="shared" si="77"/>
        <v>107005.69539848671</v>
      </c>
      <c r="CD70" s="11">
        <v>83091.75</v>
      </c>
      <c r="CE70" s="12">
        <v>91838.25</v>
      </c>
      <c r="CF70" s="12">
        <v>126969.16652191406</v>
      </c>
      <c r="CG70" s="12">
        <v>87465</v>
      </c>
      <c r="CH70" s="12">
        <v>115426.51501992188</v>
      </c>
      <c r="CI70" s="13">
        <f t="shared" si="78"/>
        <v>100958.13630836719</v>
      </c>
    </row>
    <row r="71" spans="2:87" x14ac:dyDescent="0.25">
      <c r="B71" s="9" t="s">
        <v>128</v>
      </c>
      <c r="C71" s="15" t="s">
        <v>129</v>
      </c>
      <c r="D71" s="11">
        <v>67830</v>
      </c>
      <c r="E71" s="12">
        <v>74970</v>
      </c>
      <c r="F71" s="12">
        <v>109667.19369374998</v>
      </c>
      <c r="G71" s="12">
        <v>71400</v>
      </c>
      <c r="H71" s="12">
        <v>99697.448812499992</v>
      </c>
      <c r="I71" s="13">
        <f t="shared" si="66"/>
        <v>71400</v>
      </c>
      <c r="J71" s="11">
        <v>72917.25</v>
      </c>
      <c r="K71" s="12">
        <v>80592.75</v>
      </c>
      <c r="L71" s="12">
        <v>113481.70477874999</v>
      </c>
      <c r="M71" s="12">
        <v>76755</v>
      </c>
      <c r="N71" s="12">
        <v>103165.1861625</v>
      </c>
      <c r="O71" s="13">
        <f t="shared" si="1"/>
        <v>89382.37818824999</v>
      </c>
      <c r="P71" s="11">
        <v>98353.5</v>
      </c>
      <c r="Q71" s="12">
        <v>108706.5</v>
      </c>
      <c r="R71" s="12">
        <v>114435.33254999999</v>
      </c>
      <c r="S71" s="12">
        <v>103530</v>
      </c>
      <c r="T71" s="12">
        <v>104032.12049999999</v>
      </c>
      <c r="U71" s="13">
        <f t="shared" si="67"/>
        <v>105811.49061000001</v>
      </c>
      <c r="V71" s="11">
        <v>103440.75</v>
      </c>
      <c r="W71" s="12">
        <v>114329.25</v>
      </c>
      <c r="X71" s="12">
        <v>116342.58809249999</v>
      </c>
      <c r="Y71" s="12">
        <v>108885</v>
      </c>
      <c r="Z71" s="12">
        <v>105765.989175</v>
      </c>
      <c r="AA71" s="13">
        <f t="shared" si="68"/>
        <v>109752.7154535</v>
      </c>
      <c r="AB71" s="11">
        <v>62742.75</v>
      </c>
      <c r="AC71" s="11">
        <v>69347.25</v>
      </c>
      <c r="AD71" s="11">
        <v>119203.47140625</v>
      </c>
      <c r="AE71" s="12">
        <v>66045</v>
      </c>
      <c r="AF71" s="12">
        <v>108366.7921875</v>
      </c>
      <c r="AG71" s="13">
        <f t="shared" si="69"/>
        <v>85141.052718749997</v>
      </c>
      <c r="AH71" s="11">
        <v>78004.5</v>
      </c>
      <c r="AI71" s="12">
        <v>86215.5</v>
      </c>
      <c r="AJ71" s="12">
        <v>125478.342141075</v>
      </c>
      <c r="AK71" s="12">
        <v>82110</v>
      </c>
      <c r="AL71" s="12">
        <v>114071.22012825</v>
      </c>
      <c r="AM71" s="13">
        <f t="shared" si="70"/>
        <v>97175.912453865007</v>
      </c>
      <c r="AN71" s="11">
        <v>84787.5</v>
      </c>
      <c r="AO71" s="12">
        <v>93712.5</v>
      </c>
      <c r="AP71" s="12">
        <v>123017.98249125</v>
      </c>
      <c r="AQ71" s="12">
        <v>89250</v>
      </c>
      <c r="AR71" s="12">
        <v>111834.5295375</v>
      </c>
      <c r="AS71" s="13">
        <f t="shared" si="71"/>
        <v>100520.50240575001</v>
      </c>
      <c r="AT71" s="11">
        <v>86483.25</v>
      </c>
      <c r="AU71" s="12">
        <v>95586.75</v>
      </c>
      <c r="AV71" s="12">
        <v>125878.86580500001</v>
      </c>
      <c r="AW71" s="12">
        <v>91035</v>
      </c>
      <c r="AX71" s="12">
        <v>114435.33255000001</v>
      </c>
      <c r="AY71" s="13">
        <f t="shared" si="72"/>
        <v>102683.83967099999</v>
      </c>
      <c r="AZ71" s="11">
        <v>93266.25</v>
      </c>
      <c r="BA71" s="12">
        <v>103083.75</v>
      </c>
      <c r="BB71" s="12">
        <v>128739.74911875001</v>
      </c>
      <c r="BC71" s="12">
        <v>98175</v>
      </c>
      <c r="BD71" s="12">
        <v>117036.13556250001</v>
      </c>
      <c r="BE71" s="13">
        <f t="shared" si="73"/>
        <v>108060.17693624999</v>
      </c>
      <c r="BF71" s="11">
        <v>108528</v>
      </c>
      <c r="BG71" s="12">
        <v>119952</v>
      </c>
      <c r="BH71" s="12">
        <v>133507.88797499999</v>
      </c>
      <c r="BI71" s="12">
        <v>114240</v>
      </c>
      <c r="BJ71" s="12">
        <v>121370.80725000001</v>
      </c>
      <c r="BK71" s="13">
        <f t="shared" si="74"/>
        <v>119519.73904499998</v>
      </c>
      <c r="BL71" s="11">
        <v>111919.5</v>
      </c>
      <c r="BM71" s="12">
        <v>123700.5</v>
      </c>
      <c r="BN71" s="12">
        <v>128739.74911875001</v>
      </c>
      <c r="BO71" s="12">
        <v>117810</v>
      </c>
      <c r="BP71" s="12">
        <v>117036.13556250001</v>
      </c>
      <c r="BQ71" s="13">
        <f t="shared" si="75"/>
        <v>119841.17693624999</v>
      </c>
      <c r="BR71" s="11">
        <v>71221.5</v>
      </c>
      <c r="BS71" s="12">
        <v>78718.5</v>
      </c>
      <c r="BT71" s="12">
        <v>124925.23803375001</v>
      </c>
      <c r="BU71" s="12">
        <v>74970</v>
      </c>
      <c r="BV71" s="12">
        <v>113568.3982125</v>
      </c>
      <c r="BW71" s="13">
        <f t="shared" si="76"/>
        <v>92680.727249250005</v>
      </c>
      <c r="BX71" s="11">
        <v>91570.5</v>
      </c>
      <c r="BY71" s="11">
        <v>101209.5</v>
      </c>
      <c r="BZ71" s="11">
        <v>135415.14351749999</v>
      </c>
      <c r="CA71" s="11">
        <v>96390</v>
      </c>
      <c r="CB71" s="12">
        <v>123104.67592499999</v>
      </c>
      <c r="CC71" s="13">
        <f t="shared" si="77"/>
        <v>109537.9638885</v>
      </c>
      <c r="CD71" s="11">
        <v>83091.75</v>
      </c>
      <c r="CE71" s="12">
        <v>91838.25</v>
      </c>
      <c r="CF71" s="12">
        <v>133507.88797499999</v>
      </c>
      <c r="CG71" s="12">
        <v>87465</v>
      </c>
      <c r="CH71" s="12">
        <v>121370.80725000001</v>
      </c>
      <c r="CI71" s="13">
        <f t="shared" si="78"/>
        <v>103454.73904499999</v>
      </c>
    </row>
    <row r="72" spans="2:87" x14ac:dyDescent="0.25">
      <c r="B72" s="9" t="s">
        <v>130</v>
      </c>
      <c r="C72" s="15" t="s">
        <v>131</v>
      </c>
      <c r="D72" s="11">
        <v>44089.5</v>
      </c>
      <c r="E72" s="12">
        <v>48730.5</v>
      </c>
      <c r="F72" s="12">
        <v>97944.148850625003</v>
      </c>
      <c r="G72" s="12">
        <v>46410</v>
      </c>
      <c r="H72" s="12">
        <v>89040.135318750006</v>
      </c>
      <c r="I72" s="13">
        <f t="shared" si="66"/>
        <v>46410</v>
      </c>
      <c r="J72" s="11">
        <v>47481</v>
      </c>
      <c r="K72" s="12">
        <v>52479</v>
      </c>
      <c r="L72" s="12">
        <v>101350.90185412501</v>
      </c>
      <c r="M72" s="12">
        <v>49980</v>
      </c>
      <c r="N72" s="12">
        <v>92137.183503750013</v>
      </c>
      <c r="O72" s="13">
        <f t="shared" si="1"/>
        <v>68685.617071575005</v>
      </c>
      <c r="P72" s="11">
        <v>64438.5</v>
      </c>
      <c r="Q72" s="12">
        <v>71221.5</v>
      </c>
      <c r="R72" s="12">
        <v>102202.59010500001</v>
      </c>
      <c r="S72" s="12">
        <v>67830</v>
      </c>
      <c r="T72" s="12">
        <v>92911.445550000004</v>
      </c>
      <c r="U72" s="13">
        <f t="shared" si="67"/>
        <v>79720.807131000009</v>
      </c>
      <c r="V72" s="11">
        <v>67830</v>
      </c>
      <c r="W72" s="12">
        <v>74970</v>
      </c>
      <c r="X72" s="12">
        <v>103905.96660675001</v>
      </c>
      <c r="Y72" s="12">
        <v>71400</v>
      </c>
      <c r="Z72" s="12">
        <v>94459.969642500015</v>
      </c>
      <c r="AA72" s="13">
        <f t="shared" si="68"/>
        <v>82513.187249850016</v>
      </c>
      <c r="AB72" s="11">
        <v>40698</v>
      </c>
      <c r="AC72" s="11">
        <v>44982</v>
      </c>
      <c r="AD72" s="11">
        <v>106461.03135937499</v>
      </c>
      <c r="AE72" s="12">
        <v>42840</v>
      </c>
      <c r="AF72" s="12">
        <v>96782.755781250002</v>
      </c>
      <c r="AG72" s="13">
        <f t="shared" si="69"/>
        <v>66352.757428124998</v>
      </c>
      <c r="AH72" s="11">
        <v>50872.5</v>
      </c>
      <c r="AI72" s="12">
        <v>56227.5</v>
      </c>
      <c r="AJ72" s="12">
        <v>112065.14005013248</v>
      </c>
      <c r="AK72" s="12">
        <v>53550</v>
      </c>
      <c r="AL72" s="12">
        <v>101877.40004557499</v>
      </c>
      <c r="AM72" s="13">
        <f t="shared" si="70"/>
        <v>74918.508019141489</v>
      </c>
      <c r="AN72" s="11">
        <v>54264</v>
      </c>
      <c r="AO72" s="12">
        <v>59976</v>
      </c>
      <c r="AP72" s="12">
        <v>109867.784362875</v>
      </c>
      <c r="AQ72" s="12">
        <v>57120</v>
      </c>
      <c r="AR72" s="12">
        <v>99879.803966249994</v>
      </c>
      <c r="AS72" s="13">
        <f t="shared" si="71"/>
        <v>76221.517665824998</v>
      </c>
      <c r="AT72" s="11">
        <v>55959.75</v>
      </c>
      <c r="AU72" s="12">
        <v>61850.25</v>
      </c>
      <c r="AV72" s="12">
        <v>112422.84911550001</v>
      </c>
      <c r="AW72" s="12">
        <v>58905</v>
      </c>
      <c r="AX72" s="12">
        <v>102202.59010500001</v>
      </c>
      <c r="AY72" s="13">
        <f t="shared" si="72"/>
        <v>78268.087844099995</v>
      </c>
      <c r="AZ72" s="11">
        <v>61047</v>
      </c>
      <c r="BA72" s="12">
        <v>67473</v>
      </c>
      <c r="BB72" s="12">
        <v>114977.913868125</v>
      </c>
      <c r="BC72" s="12">
        <v>64260</v>
      </c>
      <c r="BD72" s="12">
        <v>104525.37624375</v>
      </c>
      <c r="BE72" s="13">
        <f t="shared" si="73"/>
        <v>82456.658022374992</v>
      </c>
      <c r="BF72" s="11">
        <v>71221.5</v>
      </c>
      <c r="BG72" s="12">
        <v>78718.5</v>
      </c>
      <c r="BH72" s="12">
        <v>119236.35512250001</v>
      </c>
      <c r="BI72" s="12">
        <v>74970</v>
      </c>
      <c r="BJ72" s="12">
        <v>108396.68647500001</v>
      </c>
      <c r="BK72" s="13">
        <f t="shared" si="74"/>
        <v>90508.608319499996</v>
      </c>
      <c r="BL72" s="11">
        <v>72917.25</v>
      </c>
      <c r="BM72" s="12">
        <v>80592.75</v>
      </c>
      <c r="BN72" s="12">
        <v>114977.913868125</v>
      </c>
      <c r="BO72" s="12">
        <v>76755</v>
      </c>
      <c r="BP72" s="12">
        <v>104525.37624375</v>
      </c>
      <c r="BQ72" s="13">
        <f t="shared" si="75"/>
        <v>89953.658022374992</v>
      </c>
      <c r="BR72" s="11">
        <v>45785.25</v>
      </c>
      <c r="BS72" s="12">
        <v>50604.75</v>
      </c>
      <c r="BT72" s="12">
        <v>111571.160864625</v>
      </c>
      <c r="BU72" s="12">
        <v>48195</v>
      </c>
      <c r="BV72" s="12">
        <v>101428.32805875</v>
      </c>
      <c r="BW72" s="13">
        <f t="shared" si="76"/>
        <v>71516.897784675006</v>
      </c>
      <c r="BX72" s="11">
        <v>59351.25</v>
      </c>
      <c r="BY72" s="11">
        <v>65598.75</v>
      </c>
      <c r="BZ72" s="11">
        <v>120939.73162425004</v>
      </c>
      <c r="CA72" s="11">
        <v>62475</v>
      </c>
      <c r="CB72" s="12">
        <v>109945.21056750002</v>
      </c>
      <c r="CC72" s="13">
        <f t="shared" si="77"/>
        <v>83661.988438350018</v>
      </c>
      <c r="CD72" s="11">
        <v>54264</v>
      </c>
      <c r="CE72" s="12">
        <v>59976</v>
      </c>
      <c r="CF72" s="12">
        <v>119236.35512250001</v>
      </c>
      <c r="CG72" s="12">
        <v>57120</v>
      </c>
      <c r="CH72" s="12">
        <v>108396.68647500001</v>
      </c>
      <c r="CI72" s="13">
        <f t="shared" si="78"/>
        <v>79798.608319499996</v>
      </c>
    </row>
    <row r="73" spans="2:87" x14ac:dyDescent="0.25">
      <c r="B73" s="9" t="s">
        <v>132</v>
      </c>
      <c r="C73" s="18" t="s">
        <v>133</v>
      </c>
      <c r="D73" s="11">
        <v>50872.5</v>
      </c>
      <c r="E73" s="12">
        <v>56227.5</v>
      </c>
      <c r="F73" s="12">
        <v>109856.27506218752</v>
      </c>
      <c r="G73" s="12">
        <v>53550</v>
      </c>
      <c r="H73" s="12">
        <v>99869.340965625015</v>
      </c>
      <c r="I73" s="13">
        <f t="shared" si="66"/>
        <v>53550</v>
      </c>
      <c r="J73" s="11">
        <v>54264</v>
      </c>
      <c r="K73" s="12">
        <v>59976</v>
      </c>
      <c r="L73" s="12">
        <v>113677.36289043751</v>
      </c>
      <c r="M73" s="12">
        <v>57120</v>
      </c>
      <c r="N73" s="12">
        <v>103343.05717312501</v>
      </c>
      <c r="O73" s="13">
        <f t="shared" si="1"/>
        <v>77676.084012712497</v>
      </c>
      <c r="P73" s="11">
        <v>74613</v>
      </c>
      <c r="Q73" s="12">
        <v>82467</v>
      </c>
      <c r="R73" s="12">
        <v>114632.63484750001</v>
      </c>
      <c r="S73" s="12">
        <v>78540</v>
      </c>
      <c r="T73" s="12">
        <v>104211.486225</v>
      </c>
      <c r="U73" s="13">
        <f t="shared" si="67"/>
        <v>90892.824214499997</v>
      </c>
      <c r="V73" s="11">
        <v>78004.5</v>
      </c>
      <c r="W73" s="12">
        <v>86215.5</v>
      </c>
      <c r="X73" s="12">
        <v>116543.17876162499</v>
      </c>
      <c r="Y73" s="12">
        <v>82110</v>
      </c>
      <c r="Z73" s="12">
        <v>105948.34432875</v>
      </c>
      <c r="AA73" s="13">
        <f t="shared" si="68"/>
        <v>93764.304618074995</v>
      </c>
      <c r="AB73" s="11">
        <v>47481</v>
      </c>
      <c r="AC73" s="11">
        <v>52479</v>
      </c>
      <c r="AD73" s="11">
        <v>119408.99463281254</v>
      </c>
      <c r="AE73" s="12">
        <v>49980</v>
      </c>
      <c r="AF73" s="12">
        <v>108553.63148437502</v>
      </c>
      <c r="AG73" s="13">
        <f t="shared" si="69"/>
        <v>75580.525223437508</v>
      </c>
      <c r="AH73" s="11">
        <v>57655.5</v>
      </c>
      <c r="AI73" s="12">
        <v>63724.5</v>
      </c>
      <c r="AJ73" s="12">
        <v>125694.68411028376</v>
      </c>
      <c r="AK73" s="12">
        <v>60690</v>
      </c>
      <c r="AL73" s="12">
        <v>114267.89464571251</v>
      </c>
      <c r="AM73" s="13">
        <f t="shared" si="70"/>
        <v>84406.515751199244</v>
      </c>
      <c r="AN73" s="11">
        <v>64438.5</v>
      </c>
      <c r="AO73" s="12">
        <v>71221.5</v>
      </c>
      <c r="AP73" s="12">
        <v>123230.08246106253</v>
      </c>
      <c r="AQ73" s="12">
        <v>67830</v>
      </c>
      <c r="AR73" s="12">
        <v>112027.34769187502</v>
      </c>
      <c r="AS73" s="13">
        <f t="shared" si="71"/>
        <v>87749.486030587505</v>
      </c>
      <c r="AT73" s="11">
        <v>64438.5</v>
      </c>
      <c r="AU73" s="12">
        <v>71221.5</v>
      </c>
      <c r="AV73" s="12">
        <v>126095.89833225001</v>
      </c>
      <c r="AW73" s="12">
        <v>67830</v>
      </c>
      <c r="AX73" s="12">
        <v>114632.63484750001</v>
      </c>
      <c r="AY73" s="13">
        <f t="shared" si="72"/>
        <v>88843.706635950002</v>
      </c>
      <c r="AZ73" s="11">
        <v>69525.75</v>
      </c>
      <c r="BA73" s="12">
        <v>76844.25</v>
      </c>
      <c r="BB73" s="12">
        <v>128961.7142034375</v>
      </c>
      <c r="BC73" s="12">
        <v>73185</v>
      </c>
      <c r="BD73" s="12">
        <v>117237.922003125</v>
      </c>
      <c r="BE73" s="13">
        <f t="shared" si="73"/>
        <v>93150.9272413125</v>
      </c>
      <c r="BF73" s="11">
        <v>81396</v>
      </c>
      <c r="BG73" s="12">
        <v>89964</v>
      </c>
      <c r="BH73" s="12">
        <v>133738.07398874999</v>
      </c>
      <c r="BI73" s="12">
        <v>85680</v>
      </c>
      <c r="BJ73" s="12">
        <v>121580.06726250002</v>
      </c>
      <c r="BK73" s="13">
        <f t="shared" si="74"/>
        <v>102471.62825025</v>
      </c>
      <c r="BL73" s="11">
        <v>84787.5</v>
      </c>
      <c r="BM73" s="12">
        <v>93712.5</v>
      </c>
      <c r="BN73" s="12">
        <v>128961.7142034375</v>
      </c>
      <c r="BO73" s="12">
        <v>89250</v>
      </c>
      <c r="BP73" s="12">
        <v>117237.922003125</v>
      </c>
      <c r="BQ73" s="13">
        <f t="shared" si="75"/>
        <v>102789.9272413125</v>
      </c>
      <c r="BR73" s="11">
        <v>54264</v>
      </c>
      <c r="BS73" s="12">
        <v>59976</v>
      </c>
      <c r="BT73" s="12">
        <v>125140.62637518752</v>
      </c>
      <c r="BU73" s="12">
        <v>57120</v>
      </c>
      <c r="BV73" s="12">
        <v>113764.20579562502</v>
      </c>
      <c r="BW73" s="13">
        <f t="shared" si="76"/>
        <v>82052.966434162503</v>
      </c>
      <c r="BX73" s="11">
        <v>67830</v>
      </c>
      <c r="BY73" s="11">
        <v>74970</v>
      </c>
      <c r="BZ73" s="11">
        <v>135648.617902875</v>
      </c>
      <c r="CA73" s="11">
        <v>71400</v>
      </c>
      <c r="CB73" s="12">
        <v>123316.92536625001</v>
      </c>
      <c r="CC73" s="13">
        <f t="shared" si="77"/>
        <v>94633.108653825009</v>
      </c>
      <c r="CD73" s="11">
        <v>62742.75</v>
      </c>
      <c r="CE73" s="12">
        <v>69347.25</v>
      </c>
      <c r="CF73" s="12">
        <v>133738.07398874999</v>
      </c>
      <c r="CG73" s="12">
        <v>66045</v>
      </c>
      <c r="CH73" s="12">
        <v>121580.06726250002</v>
      </c>
      <c r="CI73" s="13">
        <f t="shared" si="78"/>
        <v>90690.628250249996</v>
      </c>
    </row>
    <row r="74" spans="2:87" x14ac:dyDescent="0.25">
      <c r="B74" s="5">
        <v>7</v>
      </c>
      <c r="C74" s="6" t="s">
        <v>134</v>
      </c>
      <c r="D74" s="99">
        <v>0</v>
      </c>
      <c r="E74" s="99">
        <v>2860105.5</v>
      </c>
      <c r="F74" s="99">
        <v>0</v>
      </c>
      <c r="G74" s="99"/>
      <c r="H74" s="99">
        <v>0</v>
      </c>
      <c r="I74" s="99">
        <v>0</v>
      </c>
      <c r="J74" s="99">
        <v>2796291.75</v>
      </c>
      <c r="K74" s="99">
        <v>3090638.25</v>
      </c>
      <c r="L74" s="99">
        <v>0</v>
      </c>
      <c r="M74" s="99"/>
      <c r="N74" s="99">
        <v>0</v>
      </c>
      <c r="O74" s="99"/>
      <c r="P74" s="99"/>
      <c r="Q74" s="99">
        <v>4149589.5</v>
      </c>
      <c r="R74" s="99">
        <v>0</v>
      </c>
      <c r="S74" s="99"/>
      <c r="T74" s="99">
        <v>0</v>
      </c>
      <c r="U74" s="99"/>
      <c r="V74" s="99"/>
      <c r="W74" s="99">
        <v>4350134.25</v>
      </c>
      <c r="X74" s="99">
        <v>0</v>
      </c>
      <c r="Y74" s="99"/>
      <c r="Z74" s="99">
        <v>0</v>
      </c>
      <c r="AA74" s="99"/>
      <c r="AB74" s="99">
        <v>2384224.5</v>
      </c>
      <c r="AC74" s="99">
        <v>2635195.5</v>
      </c>
      <c r="AD74" s="99">
        <v>0</v>
      </c>
      <c r="AE74" s="99"/>
      <c r="AF74" s="99">
        <v>0</v>
      </c>
      <c r="AG74" s="99"/>
      <c r="AH74" s="99">
        <v>2976041.25</v>
      </c>
      <c r="AI74" s="99">
        <v>3289308.75</v>
      </c>
      <c r="AJ74" s="99">
        <v>0</v>
      </c>
      <c r="AK74" s="99"/>
      <c r="AL74" s="99">
        <v>0</v>
      </c>
      <c r="AM74" s="99"/>
      <c r="AN74" s="99">
        <v>3235491</v>
      </c>
      <c r="AO74" s="99">
        <v>3576069</v>
      </c>
      <c r="AP74" s="99">
        <v>0</v>
      </c>
      <c r="AQ74" s="99"/>
      <c r="AR74" s="99">
        <v>0</v>
      </c>
      <c r="AS74" s="99"/>
      <c r="AT74" s="99">
        <v>3313495.5</v>
      </c>
      <c r="AU74" s="99">
        <v>3662284.5</v>
      </c>
      <c r="AV74" s="99">
        <v>0</v>
      </c>
      <c r="AW74" s="99"/>
      <c r="AX74" s="99">
        <v>0</v>
      </c>
      <c r="AY74" s="99"/>
      <c r="AZ74" s="99">
        <v>3567858</v>
      </c>
      <c r="BA74" s="99">
        <v>3943422</v>
      </c>
      <c r="BB74" s="99">
        <v>0</v>
      </c>
      <c r="BC74" s="99"/>
      <c r="BD74" s="99">
        <v>0</v>
      </c>
      <c r="BE74" s="99">
        <v>0</v>
      </c>
      <c r="BF74" s="99">
        <v>4139325.75</v>
      </c>
      <c r="BG74" s="99">
        <v>4575044.25</v>
      </c>
      <c r="BH74" s="99">
        <v>0</v>
      </c>
      <c r="BI74" s="99"/>
      <c r="BJ74" s="99">
        <v>0</v>
      </c>
      <c r="BK74" s="99"/>
      <c r="BL74" s="99">
        <v>4271594.25</v>
      </c>
      <c r="BM74" s="99">
        <v>4721235.75</v>
      </c>
      <c r="BN74" s="99">
        <v>0</v>
      </c>
      <c r="BO74" s="99"/>
      <c r="BP74" s="99">
        <v>0</v>
      </c>
      <c r="BQ74" s="99"/>
      <c r="BR74" s="99">
        <v>2718287.25</v>
      </c>
      <c r="BS74" s="99">
        <v>3004422.75</v>
      </c>
      <c r="BT74" s="99">
        <v>0</v>
      </c>
      <c r="BU74" s="99"/>
      <c r="BV74" s="99">
        <v>0</v>
      </c>
      <c r="BW74" s="99"/>
      <c r="BX74" s="99">
        <v>3489853.5</v>
      </c>
      <c r="BY74" s="99">
        <v>3857206.5</v>
      </c>
      <c r="BZ74" s="99">
        <v>0</v>
      </c>
      <c r="CA74" s="99"/>
      <c r="CB74" s="99">
        <v>0</v>
      </c>
      <c r="CC74" s="99"/>
      <c r="CD74" s="99">
        <v>3155790.75</v>
      </c>
      <c r="CE74" s="99">
        <v>3487979.25</v>
      </c>
      <c r="CF74" s="99">
        <v>0</v>
      </c>
      <c r="CG74" s="99"/>
      <c r="CH74" s="99">
        <v>0</v>
      </c>
      <c r="CI74" s="99"/>
    </row>
    <row r="75" spans="2:87" x14ac:dyDescent="0.25">
      <c r="B75" s="9" t="s">
        <v>135</v>
      </c>
      <c r="C75" s="10" t="s">
        <v>136</v>
      </c>
      <c r="D75" s="11">
        <v>108528</v>
      </c>
      <c r="E75" s="12">
        <v>119952</v>
      </c>
      <c r="F75" s="12">
        <v>437383.02146962495</v>
      </c>
      <c r="G75" s="12">
        <v>114240</v>
      </c>
      <c r="H75" s="12">
        <v>397620.92860874993</v>
      </c>
      <c r="I75" s="13">
        <f t="shared" ref="I75:I93" si="79">AVERAGE(D75:E75)</f>
        <v>114240</v>
      </c>
      <c r="J75" s="11">
        <v>117006.75</v>
      </c>
      <c r="K75" s="12">
        <v>129323.25</v>
      </c>
      <c r="L75" s="12">
        <v>452596.34395552496</v>
      </c>
      <c r="M75" s="12">
        <v>123165</v>
      </c>
      <c r="N75" s="12">
        <v>411451.22177775</v>
      </c>
      <c r="O75" s="13">
        <f t="shared" ref="O75:O107" si="80">AVERAGE(J75:N75)</f>
        <v>246708.51314665499</v>
      </c>
      <c r="P75" s="11">
        <v>157704.75</v>
      </c>
      <c r="Q75" s="12">
        <v>174305.25</v>
      </c>
      <c r="R75" s="12">
        <v>456399.67457699997</v>
      </c>
      <c r="S75" s="12">
        <v>166005</v>
      </c>
      <c r="T75" s="12">
        <v>414908.79506999999</v>
      </c>
      <c r="U75" s="13">
        <f t="shared" ref="U75:U93" si="81">AVERAGE(P75:T75)</f>
        <v>273864.6939294</v>
      </c>
      <c r="V75" s="11">
        <v>164487.75</v>
      </c>
      <c r="W75" s="12">
        <v>181802.25</v>
      </c>
      <c r="X75" s="12">
        <v>464006.33581994998</v>
      </c>
      <c r="Y75" s="12">
        <v>173145</v>
      </c>
      <c r="Z75" s="12">
        <v>421823.94165450003</v>
      </c>
      <c r="AA75" s="13">
        <f t="shared" ref="AA75:AA93" si="82">AVERAGE(V75:Z75)</f>
        <v>281053.05549488997</v>
      </c>
      <c r="AB75" s="11">
        <v>100049.25</v>
      </c>
      <c r="AC75" s="11">
        <v>110580.75</v>
      </c>
      <c r="AD75" s="11">
        <v>475416.32768437499</v>
      </c>
      <c r="AE75" s="12">
        <v>105315</v>
      </c>
      <c r="AF75" s="12">
        <v>432196.66153124999</v>
      </c>
      <c r="AG75" s="13">
        <f t="shared" ref="AG75:AG93" si="83">AVERAGE(AB75:AF75)</f>
        <v>244711.597843125</v>
      </c>
      <c r="AH75" s="11">
        <v>125485.5</v>
      </c>
      <c r="AI75" s="12">
        <v>138694.5</v>
      </c>
      <c r="AJ75" s="12">
        <v>500442.24317368062</v>
      </c>
      <c r="AK75" s="12">
        <v>132090</v>
      </c>
      <c r="AL75" s="12">
        <v>454947.49379425508</v>
      </c>
      <c r="AM75" s="13">
        <f t="shared" ref="AM75:AM93" si="84">AVERAGE(AH75:AL75)</f>
        <v>270331.94739358715</v>
      </c>
      <c r="AN75" s="11">
        <v>135660</v>
      </c>
      <c r="AO75" s="12">
        <v>149940</v>
      </c>
      <c r="AP75" s="12">
        <v>490629.65017027501</v>
      </c>
      <c r="AQ75" s="12">
        <v>142800</v>
      </c>
      <c r="AR75" s="12">
        <v>446026.95470025006</v>
      </c>
      <c r="AS75" s="13">
        <f t="shared" ref="AS75:AS93" si="85">AVERAGE(AN75:AR75)</f>
        <v>273011.32097410504</v>
      </c>
      <c r="AT75" s="11">
        <v>139051.5</v>
      </c>
      <c r="AU75" s="12">
        <v>153688.5</v>
      </c>
      <c r="AV75" s="12">
        <v>502039.64203469997</v>
      </c>
      <c r="AW75" s="12">
        <v>146370</v>
      </c>
      <c r="AX75" s="12">
        <v>456399.67457699997</v>
      </c>
      <c r="AY75" s="13">
        <f t="shared" ref="AY75:AY93" si="86">AVERAGE(AT75:AX75)</f>
        <v>279509.86332233995</v>
      </c>
      <c r="AZ75" s="11">
        <v>149226</v>
      </c>
      <c r="BA75" s="12">
        <v>164934</v>
      </c>
      <c r="BB75" s="12">
        <v>513449.63389912504</v>
      </c>
      <c r="BC75" s="12">
        <v>157080</v>
      </c>
      <c r="BD75" s="12">
        <v>466772.39445374999</v>
      </c>
      <c r="BE75" s="13">
        <f t="shared" ref="BE75:BE93" si="87">AVERAGE(AZ75:BD75)</f>
        <v>290292.40567057498</v>
      </c>
      <c r="BF75" s="11">
        <v>172966.5</v>
      </c>
      <c r="BG75" s="12">
        <v>191173.5</v>
      </c>
      <c r="BH75" s="12">
        <v>532466.28700650006</v>
      </c>
      <c r="BI75" s="12">
        <v>182070</v>
      </c>
      <c r="BJ75" s="12">
        <v>484060.26091499999</v>
      </c>
      <c r="BK75" s="13">
        <f t="shared" ref="BK75:BK93" si="88">AVERAGE(BF75:BJ75)</f>
        <v>312547.30958430003</v>
      </c>
      <c r="BL75" s="11">
        <v>179749.5</v>
      </c>
      <c r="BM75" s="12">
        <v>198670.5</v>
      </c>
      <c r="BN75" s="12">
        <v>513449.63389912504</v>
      </c>
      <c r="BO75" s="12">
        <v>189210</v>
      </c>
      <c r="BP75" s="12">
        <v>466772.39445374999</v>
      </c>
      <c r="BQ75" s="13">
        <f t="shared" ref="BQ75:BQ93" si="89">AVERAGE(BL75:BP75)</f>
        <v>309570.40567057498</v>
      </c>
      <c r="BR75" s="11">
        <v>113615.25</v>
      </c>
      <c r="BS75" s="12">
        <v>125574.75</v>
      </c>
      <c r="BT75" s="12">
        <v>498236.31141322496</v>
      </c>
      <c r="BU75" s="12">
        <v>119595</v>
      </c>
      <c r="BV75" s="12">
        <v>452942.10128474998</v>
      </c>
      <c r="BW75" s="13">
        <f t="shared" ref="BW75:BW93" si="90">AVERAGE(BR75:BV75)</f>
        <v>261992.682539595</v>
      </c>
      <c r="BX75" s="11">
        <v>145834.5</v>
      </c>
      <c r="BY75" s="11">
        <v>161185.5</v>
      </c>
      <c r="BZ75" s="11">
        <v>540072.94824944995</v>
      </c>
      <c r="CA75" s="11">
        <v>153510</v>
      </c>
      <c r="CB75" s="12">
        <v>490975.40749949997</v>
      </c>
      <c r="CC75" s="13">
        <f t="shared" ref="CC75:CC93" si="91">AVERAGE(BX75:CB75)</f>
        <v>298315.67114979</v>
      </c>
      <c r="CD75" s="11">
        <v>132268.5</v>
      </c>
      <c r="CE75" s="12">
        <v>146191.5</v>
      </c>
      <c r="CF75" s="12">
        <v>532466.28700650006</v>
      </c>
      <c r="CG75" s="12">
        <v>139230</v>
      </c>
      <c r="CH75" s="12">
        <v>484060.26091499999</v>
      </c>
      <c r="CI75" s="13">
        <f t="shared" ref="CI75:CI93" si="92">AVERAGE(CD75:CH75)</f>
        <v>286843.30958430003</v>
      </c>
    </row>
    <row r="76" spans="2:87" x14ac:dyDescent="0.25">
      <c r="B76" s="9" t="s">
        <v>137</v>
      </c>
      <c r="C76" s="14" t="s">
        <v>138</v>
      </c>
      <c r="D76" s="11">
        <v>322192.5</v>
      </c>
      <c r="E76" s="12">
        <v>356107.5</v>
      </c>
      <c r="F76" s="12">
        <v>291894.36252539064</v>
      </c>
      <c r="G76" s="12">
        <v>339150</v>
      </c>
      <c r="H76" s="12">
        <v>265358.51138671878</v>
      </c>
      <c r="I76" s="13">
        <f t="shared" si="79"/>
        <v>339150</v>
      </c>
      <c r="J76" s="11">
        <v>347628.75</v>
      </c>
      <c r="K76" s="12">
        <v>384221.25</v>
      </c>
      <c r="L76" s="12">
        <v>302047.20991757815</v>
      </c>
      <c r="M76" s="12">
        <v>365925</v>
      </c>
      <c r="N76" s="12">
        <v>274588.37265234377</v>
      </c>
      <c r="O76" s="13">
        <f t="shared" si="80"/>
        <v>334882.11651398439</v>
      </c>
      <c r="P76" s="11">
        <v>468027</v>
      </c>
      <c r="Q76" s="12">
        <v>517293</v>
      </c>
      <c r="R76" s="12">
        <v>304585.42176562501</v>
      </c>
      <c r="S76" s="12">
        <v>492660</v>
      </c>
      <c r="T76" s="12">
        <v>276895.83796874998</v>
      </c>
      <c r="U76" s="13">
        <f t="shared" si="81"/>
        <v>411892.25194687501</v>
      </c>
      <c r="V76" s="11">
        <v>490071.75</v>
      </c>
      <c r="W76" s="12">
        <v>541658.25</v>
      </c>
      <c r="X76" s="12">
        <v>309661.84546171874</v>
      </c>
      <c r="Y76" s="12">
        <v>515865</v>
      </c>
      <c r="Z76" s="12">
        <v>281510.76860156254</v>
      </c>
      <c r="AA76" s="13">
        <f t="shared" si="82"/>
        <v>427753.52281265624</v>
      </c>
      <c r="AB76" s="11">
        <v>296756.25</v>
      </c>
      <c r="AC76" s="11">
        <v>327993.75</v>
      </c>
      <c r="AD76" s="11">
        <v>317276.48100585939</v>
      </c>
      <c r="AE76" s="12">
        <v>312375</v>
      </c>
      <c r="AF76" s="12">
        <v>288433.16455078125</v>
      </c>
      <c r="AG76" s="13">
        <f t="shared" si="83"/>
        <v>308566.92911132809</v>
      </c>
      <c r="AH76" s="11">
        <v>369673.5</v>
      </c>
      <c r="AI76" s="12">
        <v>408586.5</v>
      </c>
      <c r="AJ76" s="12">
        <v>333977.91496600775</v>
      </c>
      <c r="AK76" s="12">
        <v>389130</v>
      </c>
      <c r="AL76" s="12">
        <v>303616.28633273439</v>
      </c>
      <c r="AM76" s="13">
        <f t="shared" si="84"/>
        <v>360996.84025974839</v>
      </c>
      <c r="AN76" s="11">
        <v>403588.5</v>
      </c>
      <c r="AO76" s="12">
        <v>446071.5</v>
      </c>
      <c r="AP76" s="12">
        <v>327429.3283980469</v>
      </c>
      <c r="AQ76" s="12">
        <v>424830</v>
      </c>
      <c r="AR76" s="12">
        <v>297663.02581640624</v>
      </c>
      <c r="AS76" s="13">
        <f t="shared" si="85"/>
        <v>379916.47084289062</v>
      </c>
      <c r="AT76" s="11">
        <v>412067.25</v>
      </c>
      <c r="AU76" s="12">
        <v>455442.75</v>
      </c>
      <c r="AV76" s="12">
        <v>335043.96394218749</v>
      </c>
      <c r="AW76" s="12">
        <v>433755</v>
      </c>
      <c r="AX76" s="12">
        <v>304585.42176562501</v>
      </c>
      <c r="AY76" s="13">
        <f t="shared" si="86"/>
        <v>388178.87714156247</v>
      </c>
      <c r="AZ76" s="11">
        <v>444286.5</v>
      </c>
      <c r="BA76" s="12">
        <v>491053.5</v>
      </c>
      <c r="BB76" s="12">
        <v>342658.59948632814</v>
      </c>
      <c r="BC76" s="12">
        <v>467670</v>
      </c>
      <c r="BD76" s="12">
        <v>311507.81771484378</v>
      </c>
      <c r="BE76" s="13">
        <f t="shared" si="87"/>
        <v>411435.28344023443</v>
      </c>
      <c r="BF76" s="11">
        <v>515508</v>
      </c>
      <c r="BG76" s="12">
        <v>569772</v>
      </c>
      <c r="BH76" s="12">
        <v>355349.65872656245</v>
      </c>
      <c r="BI76" s="12">
        <v>542640</v>
      </c>
      <c r="BJ76" s="12">
        <v>323045.14429687499</v>
      </c>
      <c r="BK76" s="13">
        <f t="shared" si="88"/>
        <v>461262.96060468751</v>
      </c>
      <c r="BL76" s="11">
        <v>532465.5</v>
      </c>
      <c r="BM76" s="12">
        <v>588514.5</v>
      </c>
      <c r="BN76" s="12">
        <v>342658.59948632814</v>
      </c>
      <c r="BO76" s="12">
        <v>560490</v>
      </c>
      <c r="BP76" s="12">
        <v>311507.81771484378</v>
      </c>
      <c r="BQ76" s="13">
        <f t="shared" si="89"/>
        <v>467127.28344023443</v>
      </c>
      <c r="BR76" s="11">
        <v>339150</v>
      </c>
      <c r="BS76" s="12">
        <v>374850</v>
      </c>
      <c r="BT76" s="12">
        <v>332505.75209414063</v>
      </c>
      <c r="BU76" s="12">
        <v>357000</v>
      </c>
      <c r="BV76" s="12">
        <v>302277.95644921873</v>
      </c>
      <c r="BW76" s="13">
        <f t="shared" si="90"/>
        <v>341156.74170867191</v>
      </c>
      <c r="BX76" s="11">
        <v>434112</v>
      </c>
      <c r="BY76" s="11">
        <v>479808</v>
      </c>
      <c r="BZ76" s="11">
        <v>360426.08242265624</v>
      </c>
      <c r="CA76" s="11">
        <v>456960</v>
      </c>
      <c r="CB76" s="12">
        <v>327660.07492968749</v>
      </c>
      <c r="CC76" s="13">
        <f t="shared" si="91"/>
        <v>411793.23147046875</v>
      </c>
      <c r="CD76" s="11">
        <v>393414</v>
      </c>
      <c r="CE76" s="12">
        <v>434826</v>
      </c>
      <c r="CF76" s="12">
        <v>355349.65872656245</v>
      </c>
      <c r="CG76" s="12">
        <v>414120</v>
      </c>
      <c r="CH76" s="12">
        <v>323045.14429687499</v>
      </c>
      <c r="CI76" s="13">
        <f t="shared" si="92"/>
        <v>384150.96060468751</v>
      </c>
    </row>
    <row r="77" spans="2:87" x14ac:dyDescent="0.25">
      <c r="B77" s="9" t="s">
        <v>139</v>
      </c>
      <c r="C77" s="14" t="s">
        <v>140</v>
      </c>
      <c r="D77" s="11">
        <v>81396</v>
      </c>
      <c r="E77" s="12">
        <v>89964</v>
      </c>
      <c r="F77" s="12">
        <v>153132.2732633203</v>
      </c>
      <c r="G77" s="12">
        <v>85680</v>
      </c>
      <c r="H77" s="12">
        <v>139211.15751210938</v>
      </c>
      <c r="I77" s="13">
        <f t="shared" si="79"/>
        <v>85680</v>
      </c>
      <c r="J77" s="11">
        <v>88179</v>
      </c>
      <c r="K77" s="12">
        <v>97461</v>
      </c>
      <c r="L77" s="12">
        <v>158458.61320291404</v>
      </c>
      <c r="M77" s="12">
        <v>92820</v>
      </c>
      <c r="N77" s="12">
        <v>144053.28472992187</v>
      </c>
      <c r="O77" s="13">
        <f t="shared" si="80"/>
        <v>116194.37958656717</v>
      </c>
      <c r="P77" s="11">
        <v>118702.5</v>
      </c>
      <c r="Q77" s="12">
        <v>131197.5</v>
      </c>
      <c r="R77" s="12">
        <v>159790.19818781246</v>
      </c>
      <c r="S77" s="12">
        <v>124950</v>
      </c>
      <c r="T77" s="12">
        <v>145263.81653437499</v>
      </c>
      <c r="U77" s="13">
        <f t="shared" si="81"/>
        <v>135980.80294443748</v>
      </c>
      <c r="V77" s="11">
        <v>123789.75</v>
      </c>
      <c r="W77" s="12">
        <v>136820.25</v>
      </c>
      <c r="X77" s="12">
        <v>162453.36815760934</v>
      </c>
      <c r="Y77" s="12">
        <v>130305</v>
      </c>
      <c r="Z77" s="12">
        <v>147684.88014328122</v>
      </c>
      <c r="AA77" s="13">
        <f t="shared" si="82"/>
        <v>140210.64966017811</v>
      </c>
      <c r="AB77" s="11">
        <v>74613</v>
      </c>
      <c r="AC77" s="11">
        <v>82467</v>
      </c>
      <c r="AD77" s="11">
        <v>166448.12311230469</v>
      </c>
      <c r="AE77" s="12">
        <v>78540</v>
      </c>
      <c r="AF77" s="12">
        <v>151316.47555664062</v>
      </c>
      <c r="AG77" s="13">
        <f t="shared" si="83"/>
        <v>110676.91973378908</v>
      </c>
      <c r="AH77" s="11">
        <v>93266.25</v>
      </c>
      <c r="AI77" s="12">
        <v>103083.75</v>
      </c>
      <c r="AJ77" s="12">
        <v>175209.95231293637</v>
      </c>
      <c r="AK77" s="12">
        <v>98175</v>
      </c>
      <c r="AL77" s="12">
        <v>159281.77482994215</v>
      </c>
      <c r="AM77" s="13">
        <f t="shared" si="84"/>
        <v>125803.34542857572</v>
      </c>
      <c r="AN77" s="11">
        <v>101745</v>
      </c>
      <c r="AO77" s="12">
        <v>112455</v>
      </c>
      <c r="AP77" s="12">
        <v>171774.4630518984</v>
      </c>
      <c r="AQ77" s="12">
        <v>107100</v>
      </c>
      <c r="AR77" s="12">
        <v>156158.60277445312</v>
      </c>
      <c r="AS77" s="13">
        <f t="shared" si="85"/>
        <v>129846.6131652703</v>
      </c>
      <c r="AT77" s="11">
        <v>103440.75</v>
      </c>
      <c r="AU77" s="12">
        <v>114329.25</v>
      </c>
      <c r="AV77" s="12">
        <v>175769.2180065937</v>
      </c>
      <c r="AW77" s="12">
        <v>108885</v>
      </c>
      <c r="AX77" s="12">
        <v>159790.19818781246</v>
      </c>
      <c r="AY77" s="13">
        <f t="shared" si="86"/>
        <v>132442.88323888122</v>
      </c>
      <c r="AZ77" s="11">
        <v>111919.5</v>
      </c>
      <c r="BA77" s="12">
        <v>123700.5</v>
      </c>
      <c r="BB77" s="12">
        <v>179763.97296128905</v>
      </c>
      <c r="BC77" s="12">
        <v>117810</v>
      </c>
      <c r="BD77" s="12">
        <v>163421.79360117187</v>
      </c>
      <c r="BE77" s="13">
        <f t="shared" si="87"/>
        <v>139323.15331249218</v>
      </c>
      <c r="BF77" s="11">
        <v>130572.75</v>
      </c>
      <c r="BG77" s="12">
        <v>144317.25</v>
      </c>
      <c r="BH77" s="12">
        <v>186421.89788578125</v>
      </c>
      <c r="BI77" s="12">
        <v>137445</v>
      </c>
      <c r="BJ77" s="12">
        <v>169474.45262343751</v>
      </c>
      <c r="BK77" s="13">
        <f t="shared" si="88"/>
        <v>153646.27010184375</v>
      </c>
      <c r="BL77" s="11">
        <v>133964.25</v>
      </c>
      <c r="BM77" s="12">
        <v>148065.75</v>
      </c>
      <c r="BN77" s="12">
        <v>179763.97296128905</v>
      </c>
      <c r="BO77" s="12">
        <v>141015</v>
      </c>
      <c r="BP77" s="12">
        <v>163421.79360117187</v>
      </c>
      <c r="BQ77" s="13">
        <f t="shared" si="89"/>
        <v>153246.15331249218</v>
      </c>
      <c r="BR77" s="11">
        <v>84787.5</v>
      </c>
      <c r="BS77" s="12">
        <v>93712.5</v>
      </c>
      <c r="BT77" s="12">
        <v>174437.63302169528</v>
      </c>
      <c r="BU77" s="12">
        <v>89250</v>
      </c>
      <c r="BV77" s="12">
        <v>158579.66638335935</v>
      </c>
      <c r="BW77" s="13">
        <f t="shared" si="90"/>
        <v>120153.45988101093</v>
      </c>
      <c r="BX77" s="11">
        <v>110223.75</v>
      </c>
      <c r="BY77" s="11">
        <v>121826.25</v>
      </c>
      <c r="BZ77" s="11">
        <v>189085.06785557815</v>
      </c>
      <c r="CA77" s="11">
        <v>116025</v>
      </c>
      <c r="CB77" s="12">
        <v>171895.51623234374</v>
      </c>
      <c r="CC77" s="13">
        <f t="shared" si="91"/>
        <v>141811.11681758438</v>
      </c>
      <c r="CD77" s="11">
        <v>100049.25</v>
      </c>
      <c r="CE77" s="12">
        <v>110580.75</v>
      </c>
      <c r="CF77" s="12">
        <v>186421.89788578125</v>
      </c>
      <c r="CG77" s="12">
        <v>105315</v>
      </c>
      <c r="CH77" s="12">
        <v>169474.45262343751</v>
      </c>
      <c r="CI77" s="13">
        <f t="shared" si="92"/>
        <v>134368.27010184375</v>
      </c>
    </row>
    <row r="78" spans="2:87" x14ac:dyDescent="0.25">
      <c r="B78" s="9" t="s">
        <v>141</v>
      </c>
      <c r="C78" s="10" t="s">
        <v>142</v>
      </c>
      <c r="D78" s="11">
        <v>101745</v>
      </c>
      <c r="E78" s="12">
        <v>112455</v>
      </c>
      <c r="F78" s="12">
        <v>167951.52551460938</v>
      </c>
      <c r="G78" s="12">
        <v>107100</v>
      </c>
      <c r="H78" s="12">
        <v>152683.20501328126</v>
      </c>
      <c r="I78" s="13">
        <f t="shared" si="79"/>
        <v>107100</v>
      </c>
      <c r="J78" s="11">
        <v>110223.75</v>
      </c>
      <c r="K78" s="12">
        <v>121826.25</v>
      </c>
      <c r="L78" s="12">
        <v>173793.31770642189</v>
      </c>
      <c r="M78" s="12">
        <v>116025</v>
      </c>
      <c r="N78" s="12">
        <v>157993.92518765628</v>
      </c>
      <c r="O78" s="13">
        <f t="shared" si="80"/>
        <v>135972.44857881562</v>
      </c>
      <c r="P78" s="11">
        <v>147530.25</v>
      </c>
      <c r="Q78" s="12">
        <v>163059.75</v>
      </c>
      <c r="R78" s="12">
        <v>175253.765754375</v>
      </c>
      <c r="S78" s="12">
        <v>155295</v>
      </c>
      <c r="T78" s="12">
        <v>159321.60523125</v>
      </c>
      <c r="U78" s="13">
        <f t="shared" si="81"/>
        <v>160092.07419712501</v>
      </c>
      <c r="V78" s="11">
        <v>154313.25</v>
      </c>
      <c r="W78" s="12">
        <v>170556.75</v>
      </c>
      <c r="X78" s="12">
        <v>178174.66185028126</v>
      </c>
      <c r="Y78" s="12">
        <v>162435</v>
      </c>
      <c r="Z78" s="12">
        <v>161976.96531843749</v>
      </c>
      <c r="AA78" s="13">
        <f t="shared" si="82"/>
        <v>165491.32543374374</v>
      </c>
      <c r="AB78" s="11">
        <v>93266.25</v>
      </c>
      <c r="AC78" s="11">
        <v>103083.75</v>
      </c>
      <c r="AD78" s="11">
        <v>182556.00599414061</v>
      </c>
      <c r="AE78" s="12">
        <v>98175</v>
      </c>
      <c r="AF78" s="12">
        <v>165960.00544921876</v>
      </c>
      <c r="AG78" s="13">
        <f t="shared" si="83"/>
        <v>128608.20228867189</v>
      </c>
      <c r="AH78" s="11">
        <v>117006.75</v>
      </c>
      <c r="AI78" s="12">
        <v>129323.25</v>
      </c>
      <c r="AJ78" s="12">
        <v>192165.7541496722</v>
      </c>
      <c r="AK78" s="12">
        <v>123165</v>
      </c>
      <c r="AL78" s="12">
        <v>174696.14013606563</v>
      </c>
      <c r="AM78" s="13">
        <f t="shared" si="84"/>
        <v>147271.37885714759</v>
      </c>
      <c r="AN78" s="11">
        <v>127181.25</v>
      </c>
      <c r="AO78" s="12">
        <v>140568.75</v>
      </c>
      <c r="AP78" s="12">
        <v>188397.79818595311</v>
      </c>
      <c r="AQ78" s="12">
        <v>133875</v>
      </c>
      <c r="AR78" s="12">
        <v>171270.72562359372</v>
      </c>
      <c r="AS78" s="13">
        <f t="shared" si="85"/>
        <v>152258.70476190938</v>
      </c>
      <c r="AT78" s="11">
        <v>130572.75</v>
      </c>
      <c r="AU78" s="12">
        <v>144317.25</v>
      </c>
      <c r="AV78" s="12">
        <v>192779.14232981249</v>
      </c>
      <c r="AW78" s="12">
        <v>137445</v>
      </c>
      <c r="AX78" s="12">
        <v>175253.765754375</v>
      </c>
      <c r="AY78" s="13">
        <f t="shared" si="86"/>
        <v>156073.5816168375</v>
      </c>
      <c r="AZ78" s="11">
        <v>140747.25</v>
      </c>
      <c r="BA78" s="12">
        <v>155562.75</v>
      </c>
      <c r="BB78" s="12">
        <v>197160.48647367189</v>
      </c>
      <c r="BC78" s="12">
        <v>148155</v>
      </c>
      <c r="BD78" s="12">
        <v>179236.80588515627</v>
      </c>
      <c r="BE78" s="13">
        <f t="shared" si="87"/>
        <v>164172.45847176563</v>
      </c>
      <c r="BF78" s="11">
        <v>162792</v>
      </c>
      <c r="BG78" s="12">
        <v>179928</v>
      </c>
      <c r="BH78" s="12">
        <v>204462.7267134375</v>
      </c>
      <c r="BI78" s="12">
        <v>171360</v>
      </c>
      <c r="BJ78" s="12">
        <v>185875.20610312501</v>
      </c>
      <c r="BK78" s="13">
        <f t="shared" si="88"/>
        <v>180883.58656331251</v>
      </c>
      <c r="BL78" s="11">
        <v>167879.25</v>
      </c>
      <c r="BM78" s="12">
        <v>185550.75</v>
      </c>
      <c r="BN78" s="12">
        <v>197160.48647367189</v>
      </c>
      <c r="BO78" s="12">
        <v>176715</v>
      </c>
      <c r="BP78" s="12">
        <v>179236.80588515627</v>
      </c>
      <c r="BQ78" s="13">
        <f t="shared" si="89"/>
        <v>181308.45847176563</v>
      </c>
      <c r="BR78" s="11">
        <v>106832.25</v>
      </c>
      <c r="BS78" s="12">
        <v>118077.75</v>
      </c>
      <c r="BT78" s="12">
        <v>191318.69428185938</v>
      </c>
      <c r="BU78" s="12">
        <v>112455</v>
      </c>
      <c r="BV78" s="12">
        <v>173926.08571078128</v>
      </c>
      <c r="BW78" s="13">
        <f t="shared" si="90"/>
        <v>140521.95599852811</v>
      </c>
      <c r="BX78" s="11">
        <v>137355.75</v>
      </c>
      <c r="BY78" s="11">
        <v>151814.25</v>
      </c>
      <c r="BZ78" s="11">
        <v>207383.6228093438</v>
      </c>
      <c r="CA78" s="11">
        <v>144585</v>
      </c>
      <c r="CB78" s="12">
        <v>188530.56619031253</v>
      </c>
      <c r="CC78" s="13">
        <f t="shared" si="91"/>
        <v>165933.83779993124</v>
      </c>
      <c r="CD78" s="11">
        <v>123789.75</v>
      </c>
      <c r="CE78" s="12">
        <v>136820.25</v>
      </c>
      <c r="CF78" s="12">
        <v>204462.7267134375</v>
      </c>
      <c r="CG78" s="12">
        <v>130305</v>
      </c>
      <c r="CH78" s="12">
        <v>185875.20610312501</v>
      </c>
      <c r="CI78" s="13">
        <f t="shared" si="92"/>
        <v>156250.58656331251</v>
      </c>
    </row>
    <row r="79" spans="2:87" x14ac:dyDescent="0.25">
      <c r="B79" s="9" t="s">
        <v>143</v>
      </c>
      <c r="C79" s="10" t="s">
        <v>144</v>
      </c>
      <c r="D79" s="11">
        <v>162792</v>
      </c>
      <c r="E79" s="12">
        <v>179928</v>
      </c>
      <c r="F79" s="12">
        <v>198712.70064228514</v>
      </c>
      <c r="G79" s="12">
        <v>171360</v>
      </c>
      <c r="H79" s="12">
        <v>180647.90967480466</v>
      </c>
      <c r="I79" s="13">
        <f t="shared" si="79"/>
        <v>171360</v>
      </c>
      <c r="J79" s="11">
        <v>176358</v>
      </c>
      <c r="K79" s="12">
        <v>194922</v>
      </c>
      <c r="L79" s="12">
        <v>205624.446751582</v>
      </c>
      <c r="M79" s="12">
        <v>185640</v>
      </c>
      <c r="N79" s="12">
        <v>186931.31522871091</v>
      </c>
      <c r="O79" s="13">
        <f t="shared" si="80"/>
        <v>189895.15239605858</v>
      </c>
      <c r="P79" s="11">
        <v>235709.25</v>
      </c>
      <c r="Q79" s="12">
        <v>260520.75</v>
      </c>
      <c r="R79" s="12">
        <v>207352.3832789062</v>
      </c>
      <c r="S79" s="12">
        <v>248115</v>
      </c>
      <c r="T79" s="12">
        <v>188502.16661718747</v>
      </c>
      <c r="U79" s="13">
        <f t="shared" si="81"/>
        <v>228039.90997921876</v>
      </c>
      <c r="V79" s="11">
        <v>247579.5</v>
      </c>
      <c r="W79" s="12">
        <v>273640.5</v>
      </c>
      <c r="X79" s="12">
        <v>210808.25633355469</v>
      </c>
      <c r="Y79" s="12">
        <v>260610</v>
      </c>
      <c r="Z79" s="12">
        <v>191643.86939414064</v>
      </c>
      <c r="AA79" s="13">
        <f t="shared" si="82"/>
        <v>236856.42514553905</v>
      </c>
      <c r="AB79" s="11">
        <v>149226</v>
      </c>
      <c r="AC79" s="11">
        <v>164934</v>
      </c>
      <c r="AD79" s="11">
        <v>215992.06591552735</v>
      </c>
      <c r="AE79" s="12">
        <v>157080</v>
      </c>
      <c r="AF79" s="12">
        <v>196356.42355957031</v>
      </c>
      <c r="AG79" s="13">
        <f t="shared" si="83"/>
        <v>176717.69789501952</v>
      </c>
      <c r="AH79" s="11">
        <v>186532.5</v>
      </c>
      <c r="AI79" s="12">
        <v>206167.5</v>
      </c>
      <c r="AJ79" s="12">
        <v>227361.88826532068</v>
      </c>
      <c r="AK79" s="12">
        <v>196350</v>
      </c>
      <c r="AL79" s="12">
        <v>206692.62569574604</v>
      </c>
      <c r="AM79" s="13">
        <f t="shared" si="84"/>
        <v>204620.90279221334</v>
      </c>
      <c r="AN79" s="11">
        <v>203490</v>
      </c>
      <c r="AO79" s="12">
        <v>224910</v>
      </c>
      <c r="AP79" s="12">
        <v>222903.81202482418</v>
      </c>
      <c r="AQ79" s="12">
        <v>214200</v>
      </c>
      <c r="AR79" s="12">
        <v>202639.82911347653</v>
      </c>
      <c r="AS79" s="13">
        <f t="shared" si="85"/>
        <v>213628.72822766015</v>
      </c>
      <c r="AT79" s="11">
        <v>208577.25</v>
      </c>
      <c r="AU79" s="12">
        <v>230532.75</v>
      </c>
      <c r="AV79" s="12">
        <v>228087.62160679686</v>
      </c>
      <c r="AW79" s="12">
        <v>219555</v>
      </c>
      <c r="AX79" s="12">
        <v>207352.38327890623</v>
      </c>
      <c r="AY79" s="13">
        <f t="shared" si="86"/>
        <v>218821.00097714062</v>
      </c>
      <c r="AZ79" s="11">
        <v>223839</v>
      </c>
      <c r="BA79" s="12">
        <v>247401</v>
      </c>
      <c r="BB79" s="12">
        <v>233271.43118876952</v>
      </c>
      <c r="BC79" s="12">
        <v>235620</v>
      </c>
      <c r="BD79" s="12">
        <v>212064.93744433593</v>
      </c>
      <c r="BE79" s="13">
        <f t="shared" si="87"/>
        <v>230439.27372662109</v>
      </c>
      <c r="BF79" s="11">
        <v>261145.5</v>
      </c>
      <c r="BG79" s="12">
        <v>288634.5</v>
      </c>
      <c r="BH79" s="12">
        <v>241911.11382539061</v>
      </c>
      <c r="BI79" s="12">
        <v>274890</v>
      </c>
      <c r="BJ79" s="12">
        <v>219919.19438671874</v>
      </c>
      <c r="BK79" s="13">
        <f t="shared" si="88"/>
        <v>257300.06164242188</v>
      </c>
      <c r="BL79" s="11">
        <v>267928.5</v>
      </c>
      <c r="BM79" s="12">
        <v>296131.5</v>
      </c>
      <c r="BN79" s="12">
        <v>233271.43118876952</v>
      </c>
      <c r="BO79" s="12">
        <v>282030</v>
      </c>
      <c r="BP79" s="12">
        <v>212064.93744433593</v>
      </c>
      <c r="BQ79" s="13">
        <f t="shared" si="89"/>
        <v>258285.27372662112</v>
      </c>
      <c r="BR79" s="11">
        <v>171270.75</v>
      </c>
      <c r="BS79" s="12">
        <v>189299.25</v>
      </c>
      <c r="BT79" s="12">
        <v>226359.68507947266</v>
      </c>
      <c r="BU79" s="12">
        <v>180285</v>
      </c>
      <c r="BV79" s="12">
        <v>205781.53189042967</v>
      </c>
      <c r="BW79" s="13">
        <f t="shared" si="90"/>
        <v>194599.24339398046</v>
      </c>
      <c r="BX79" s="11">
        <v>220447.5</v>
      </c>
      <c r="BY79" s="11">
        <v>243652.5</v>
      </c>
      <c r="BZ79" s="11">
        <v>245366.98688003904</v>
      </c>
      <c r="CA79" s="11">
        <v>232050</v>
      </c>
      <c r="CB79" s="12">
        <v>223060.89716367185</v>
      </c>
      <c r="CC79" s="13">
        <f t="shared" si="91"/>
        <v>232915.57680874219</v>
      </c>
      <c r="CD79" s="11">
        <v>198402.75</v>
      </c>
      <c r="CE79" s="12">
        <v>219287.25</v>
      </c>
      <c r="CF79" s="12">
        <v>241911.11382539061</v>
      </c>
      <c r="CG79" s="12">
        <v>208845</v>
      </c>
      <c r="CH79" s="12">
        <v>219919.19438671874</v>
      </c>
      <c r="CI79" s="13">
        <f t="shared" si="92"/>
        <v>217673.06164242188</v>
      </c>
    </row>
    <row r="80" spans="2:87" x14ac:dyDescent="0.25">
      <c r="B80" s="9" t="s">
        <v>145</v>
      </c>
      <c r="C80" s="10" t="s">
        <v>146</v>
      </c>
      <c r="D80" s="11">
        <v>149226</v>
      </c>
      <c r="E80" s="12">
        <v>164934</v>
      </c>
      <c r="F80" s="12">
        <v>214542.35645616215</v>
      </c>
      <c r="G80" s="12">
        <v>157080</v>
      </c>
      <c r="H80" s="12">
        <v>195038.50586923832</v>
      </c>
      <c r="I80" s="13">
        <f t="shared" si="79"/>
        <v>157080</v>
      </c>
      <c r="J80" s="11">
        <v>161096.25</v>
      </c>
      <c r="K80" s="12">
        <v>178053.75</v>
      </c>
      <c r="L80" s="12">
        <v>222004.69928941992</v>
      </c>
      <c r="M80" s="12">
        <v>169575</v>
      </c>
      <c r="N80" s="12">
        <v>201822.45389947266</v>
      </c>
      <c r="O80" s="13">
        <f t="shared" si="80"/>
        <v>186510.43063777854</v>
      </c>
      <c r="P80" s="11">
        <v>217056</v>
      </c>
      <c r="Q80" s="12">
        <v>239904</v>
      </c>
      <c r="R80" s="12">
        <v>223870.28499773439</v>
      </c>
      <c r="S80" s="12">
        <v>228480</v>
      </c>
      <c r="T80" s="12">
        <v>203518.44090703127</v>
      </c>
      <c r="U80" s="13">
        <f t="shared" si="81"/>
        <v>222565.74518095312</v>
      </c>
      <c r="V80" s="11">
        <v>227230.5</v>
      </c>
      <c r="W80" s="12">
        <v>251149.5</v>
      </c>
      <c r="X80" s="12">
        <v>227601.45641436332</v>
      </c>
      <c r="Y80" s="12">
        <v>239190</v>
      </c>
      <c r="Z80" s="12">
        <v>206910.41492214845</v>
      </c>
      <c r="AA80" s="13">
        <f t="shared" si="82"/>
        <v>230416.37426730237</v>
      </c>
      <c r="AB80" s="11">
        <v>137355.75</v>
      </c>
      <c r="AC80" s="11">
        <v>151814.25</v>
      </c>
      <c r="AD80" s="11">
        <v>233198.21353930671</v>
      </c>
      <c r="AE80" s="12">
        <v>144585</v>
      </c>
      <c r="AF80" s="12">
        <v>211998.37594482425</v>
      </c>
      <c r="AG80" s="13">
        <f t="shared" si="83"/>
        <v>175790.31789682619</v>
      </c>
      <c r="AH80" s="11">
        <v>171270.75</v>
      </c>
      <c r="AI80" s="12">
        <v>189299.25</v>
      </c>
      <c r="AJ80" s="12">
        <v>245473.76750001576</v>
      </c>
      <c r="AK80" s="12">
        <v>180285</v>
      </c>
      <c r="AL80" s="12">
        <v>223157.97045455978</v>
      </c>
      <c r="AM80" s="13">
        <f t="shared" si="84"/>
        <v>201897.3475909151</v>
      </c>
      <c r="AN80" s="11">
        <v>186532.5</v>
      </c>
      <c r="AO80" s="12">
        <v>206167.5</v>
      </c>
      <c r="AP80" s="12">
        <v>240660.55637256446</v>
      </c>
      <c r="AQ80" s="12">
        <v>196350</v>
      </c>
      <c r="AR80" s="12">
        <v>218782.32397505862</v>
      </c>
      <c r="AS80" s="13">
        <f t="shared" si="85"/>
        <v>209698.57606952463</v>
      </c>
      <c r="AT80" s="11">
        <v>191619.75</v>
      </c>
      <c r="AU80" s="12">
        <v>211790.25</v>
      </c>
      <c r="AV80" s="12">
        <v>246257.31349750783</v>
      </c>
      <c r="AW80" s="12">
        <v>201705</v>
      </c>
      <c r="AX80" s="12">
        <v>223870.28499773439</v>
      </c>
      <c r="AY80" s="13">
        <f t="shared" si="86"/>
        <v>215048.51969904843</v>
      </c>
      <c r="AZ80" s="11">
        <v>205185.75</v>
      </c>
      <c r="BA80" s="12">
        <v>226784.25</v>
      </c>
      <c r="BB80" s="12">
        <v>251854.0706224512</v>
      </c>
      <c r="BC80" s="12">
        <v>215985</v>
      </c>
      <c r="BD80" s="12">
        <v>228958.24602041015</v>
      </c>
      <c r="BE80" s="13">
        <f t="shared" si="87"/>
        <v>225753.46332857228</v>
      </c>
      <c r="BF80" s="11">
        <v>239100.75</v>
      </c>
      <c r="BG80" s="12">
        <v>264269.25</v>
      </c>
      <c r="BH80" s="12">
        <v>261181.99916402347</v>
      </c>
      <c r="BI80" s="12">
        <v>251685</v>
      </c>
      <c r="BJ80" s="12">
        <v>237438.18105820316</v>
      </c>
      <c r="BK80" s="13">
        <f t="shared" si="88"/>
        <v>250735.0360444453</v>
      </c>
      <c r="BL80" s="11">
        <v>245883.75</v>
      </c>
      <c r="BM80" s="12">
        <v>271766.25</v>
      </c>
      <c r="BN80" s="12">
        <v>251854.0706224512</v>
      </c>
      <c r="BO80" s="12">
        <v>258825</v>
      </c>
      <c r="BP80" s="12">
        <v>228958.24602041015</v>
      </c>
      <c r="BQ80" s="13">
        <f t="shared" si="89"/>
        <v>251457.46332857228</v>
      </c>
      <c r="BR80" s="11">
        <v>156009</v>
      </c>
      <c r="BS80" s="12">
        <v>172431</v>
      </c>
      <c r="BT80" s="12">
        <v>244391.72778919336</v>
      </c>
      <c r="BU80" s="12">
        <v>164220</v>
      </c>
      <c r="BV80" s="12">
        <v>222174.29799017578</v>
      </c>
      <c r="BW80" s="13">
        <f t="shared" si="90"/>
        <v>191845.20515587385</v>
      </c>
      <c r="BX80" s="11">
        <v>201794.25</v>
      </c>
      <c r="BY80" s="11">
        <v>223035.75</v>
      </c>
      <c r="BZ80" s="11">
        <v>264913.17058065237</v>
      </c>
      <c r="CA80" s="11">
        <v>212415</v>
      </c>
      <c r="CB80" s="12">
        <v>240830.15507332032</v>
      </c>
      <c r="CC80" s="13">
        <f t="shared" si="91"/>
        <v>228597.66513079451</v>
      </c>
      <c r="CD80" s="11">
        <v>181445.25</v>
      </c>
      <c r="CE80" s="12">
        <v>200544.75</v>
      </c>
      <c r="CF80" s="12">
        <v>261181.99916402347</v>
      </c>
      <c r="CG80" s="12">
        <v>190995</v>
      </c>
      <c r="CH80" s="12">
        <v>237438.18105820316</v>
      </c>
      <c r="CI80" s="13">
        <f t="shared" si="92"/>
        <v>214321.0360444453</v>
      </c>
    </row>
    <row r="81" spans="2:87" x14ac:dyDescent="0.25">
      <c r="B81" s="9" t="s">
        <v>147</v>
      </c>
      <c r="C81" s="10" t="s">
        <v>148</v>
      </c>
      <c r="D81" s="11">
        <v>176358</v>
      </c>
      <c r="E81" s="12">
        <v>194922</v>
      </c>
      <c r="F81" s="12">
        <v>203989.25258024412</v>
      </c>
      <c r="G81" s="12">
        <v>185640</v>
      </c>
      <c r="H81" s="12">
        <v>185444.77507294921</v>
      </c>
      <c r="I81" s="13">
        <f t="shared" si="79"/>
        <v>185640</v>
      </c>
      <c r="J81" s="11">
        <v>189924</v>
      </c>
      <c r="K81" s="12">
        <v>209916</v>
      </c>
      <c r="L81" s="12">
        <v>211084.53093086131</v>
      </c>
      <c r="M81" s="12">
        <v>199920</v>
      </c>
      <c r="N81" s="12">
        <v>191895.02811896484</v>
      </c>
      <c r="O81" s="13">
        <f t="shared" si="80"/>
        <v>200547.91180996524</v>
      </c>
      <c r="P81" s="11">
        <v>256058.25</v>
      </c>
      <c r="Q81" s="12">
        <v>283011.75</v>
      </c>
      <c r="R81" s="12">
        <v>212858.35051851562</v>
      </c>
      <c r="S81" s="12">
        <v>269535</v>
      </c>
      <c r="T81" s="12">
        <v>193507.59138046874</v>
      </c>
      <c r="U81" s="13">
        <f t="shared" si="81"/>
        <v>242994.18837979686</v>
      </c>
      <c r="V81" s="11">
        <v>267928.5</v>
      </c>
      <c r="W81" s="12">
        <v>296131.5</v>
      </c>
      <c r="X81" s="12">
        <v>216405.98969382417</v>
      </c>
      <c r="Y81" s="12">
        <v>282030</v>
      </c>
      <c r="Z81" s="12">
        <v>196732.71790347653</v>
      </c>
      <c r="AA81" s="13">
        <f t="shared" si="82"/>
        <v>251845.74151946013</v>
      </c>
      <c r="AB81" s="11">
        <v>162792</v>
      </c>
      <c r="AC81" s="11">
        <v>179928</v>
      </c>
      <c r="AD81" s="11">
        <v>221727.44845678713</v>
      </c>
      <c r="AE81" s="12">
        <v>171360</v>
      </c>
      <c r="AF81" s="12">
        <v>201570.40768798828</v>
      </c>
      <c r="AG81" s="13">
        <f t="shared" si="83"/>
        <v>187475.57122895509</v>
      </c>
      <c r="AH81" s="11">
        <v>203490</v>
      </c>
      <c r="AI81" s="12">
        <v>224910</v>
      </c>
      <c r="AJ81" s="12">
        <v>233399.18134355237</v>
      </c>
      <c r="AK81" s="12">
        <v>214200</v>
      </c>
      <c r="AL81" s="12">
        <v>212181.07394868397</v>
      </c>
      <c r="AM81" s="13">
        <f t="shared" si="84"/>
        <v>217636.05105844728</v>
      </c>
      <c r="AN81" s="11">
        <v>220447.5</v>
      </c>
      <c r="AO81" s="12">
        <v>243652.5</v>
      </c>
      <c r="AP81" s="12">
        <v>228822.72680740431</v>
      </c>
      <c r="AQ81" s="12">
        <v>232050</v>
      </c>
      <c r="AR81" s="12">
        <v>208020.6607340039</v>
      </c>
      <c r="AS81" s="13">
        <f t="shared" si="85"/>
        <v>226598.67750828163</v>
      </c>
      <c r="AT81" s="11">
        <v>225534.75</v>
      </c>
      <c r="AU81" s="12">
        <v>249275.25</v>
      </c>
      <c r="AV81" s="12">
        <v>234144.1855703672</v>
      </c>
      <c r="AW81" s="12">
        <v>237405</v>
      </c>
      <c r="AX81" s="12">
        <v>212858.35051851562</v>
      </c>
      <c r="AY81" s="13">
        <f t="shared" si="86"/>
        <v>231843.50721777655</v>
      </c>
      <c r="AZ81" s="11">
        <v>244188</v>
      </c>
      <c r="BA81" s="12">
        <v>269892</v>
      </c>
      <c r="BB81" s="12">
        <v>239465.64433333007</v>
      </c>
      <c r="BC81" s="12">
        <v>257040</v>
      </c>
      <c r="BD81" s="12">
        <v>217696.04030302734</v>
      </c>
      <c r="BE81" s="13">
        <f t="shared" si="87"/>
        <v>245656.33692727151</v>
      </c>
      <c r="BF81" s="11">
        <v>281494.5</v>
      </c>
      <c r="BG81" s="12">
        <v>311125.5</v>
      </c>
      <c r="BH81" s="12">
        <v>248334.74227160151</v>
      </c>
      <c r="BI81" s="12">
        <v>296310</v>
      </c>
      <c r="BJ81" s="12">
        <v>225758.85661054685</v>
      </c>
      <c r="BK81" s="13">
        <f t="shared" si="88"/>
        <v>272604.71977642964</v>
      </c>
      <c r="BL81" s="11">
        <v>291669</v>
      </c>
      <c r="BM81" s="12">
        <v>322371</v>
      </c>
      <c r="BN81" s="12">
        <v>239465.64433333007</v>
      </c>
      <c r="BO81" s="12">
        <v>307020</v>
      </c>
      <c r="BP81" s="12">
        <v>217696.04030302734</v>
      </c>
      <c r="BQ81" s="13">
        <f t="shared" si="89"/>
        <v>275644.33692727145</v>
      </c>
      <c r="BR81" s="11">
        <v>184836.75</v>
      </c>
      <c r="BS81" s="12">
        <v>204293.25</v>
      </c>
      <c r="BT81" s="12">
        <v>232370.36598271292</v>
      </c>
      <c r="BU81" s="12">
        <v>194565</v>
      </c>
      <c r="BV81" s="12">
        <v>211245.78725701175</v>
      </c>
      <c r="BW81" s="13">
        <f t="shared" si="90"/>
        <v>205462.23064794493</v>
      </c>
      <c r="BX81" s="11">
        <v>237405</v>
      </c>
      <c r="BY81" s="11">
        <v>262395</v>
      </c>
      <c r="BZ81" s="11">
        <v>251882.38144691018</v>
      </c>
      <c r="CA81" s="11">
        <v>249900</v>
      </c>
      <c r="CB81" s="12">
        <v>228983.98313355469</v>
      </c>
      <c r="CC81" s="13">
        <f t="shared" si="91"/>
        <v>246113.272916093</v>
      </c>
      <c r="CD81" s="11">
        <v>215360.25</v>
      </c>
      <c r="CE81" s="12">
        <v>238029.75</v>
      </c>
      <c r="CF81" s="12">
        <v>248334.74227160151</v>
      </c>
      <c r="CG81" s="12">
        <v>226695</v>
      </c>
      <c r="CH81" s="12">
        <v>225758.85661054685</v>
      </c>
      <c r="CI81" s="13">
        <f t="shared" si="92"/>
        <v>230835.71977642964</v>
      </c>
    </row>
    <row r="82" spans="2:87" x14ac:dyDescent="0.25">
      <c r="B82" s="9" t="s">
        <v>149</v>
      </c>
      <c r="C82" s="10" t="s">
        <v>150</v>
      </c>
      <c r="D82" s="11">
        <v>54264</v>
      </c>
      <c r="E82" s="12">
        <v>59976</v>
      </c>
      <c r="F82" s="12">
        <v>82965.359194716788</v>
      </c>
      <c r="G82" s="12">
        <v>57120</v>
      </c>
      <c r="H82" s="12">
        <v>75423.053813378909</v>
      </c>
      <c r="I82" s="13">
        <f t="shared" si="79"/>
        <v>57120</v>
      </c>
      <c r="J82" s="11">
        <v>59351.25</v>
      </c>
      <c r="K82" s="12">
        <v>65598.75</v>
      </c>
      <c r="L82" s="12">
        <v>85851.110818880843</v>
      </c>
      <c r="M82" s="12">
        <v>62475</v>
      </c>
      <c r="N82" s="12">
        <v>78046.464380800768</v>
      </c>
      <c r="O82" s="13">
        <f t="shared" si="80"/>
        <v>70264.515039936319</v>
      </c>
      <c r="P82" s="11">
        <v>78004.5</v>
      </c>
      <c r="Q82" s="12">
        <v>86215.5</v>
      </c>
      <c r="R82" s="12">
        <v>86572.548724921886</v>
      </c>
      <c r="S82" s="12">
        <v>82110</v>
      </c>
      <c r="T82" s="12">
        <v>78702.317022656251</v>
      </c>
      <c r="U82" s="13">
        <f t="shared" si="81"/>
        <v>82320.97314951563</v>
      </c>
      <c r="V82" s="11">
        <v>83091.75</v>
      </c>
      <c r="W82" s="12">
        <v>91838.25</v>
      </c>
      <c r="X82" s="12">
        <v>88015.424537003928</v>
      </c>
      <c r="Y82" s="12">
        <v>87465</v>
      </c>
      <c r="Z82" s="12">
        <v>80014.022306367202</v>
      </c>
      <c r="AA82" s="13">
        <f t="shared" si="82"/>
        <v>86084.889368674223</v>
      </c>
      <c r="AB82" s="11">
        <v>50872.5</v>
      </c>
      <c r="AC82" s="11">
        <v>56227.5</v>
      </c>
      <c r="AD82" s="11">
        <v>90179.738255126955</v>
      </c>
      <c r="AE82" s="12">
        <v>53550</v>
      </c>
      <c r="AF82" s="12">
        <v>81981.580231933593</v>
      </c>
      <c r="AG82" s="13">
        <f t="shared" si="83"/>
        <v>66562.263697412112</v>
      </c>
      <c r="AH82" s="11">
        <v>62742.75</v>
      </c>
      <c r="AI82" s="12">
        <v>69347.25</v>
      </c>
      <c r="AJ82" s="12">
        <v>94926.79967687685</v>
      </c>
      <c r="AK82" s="12">
        <v>66045</v>
      </c>
      <c r="AL82" s="12">
        <v>86297.090615342575</v>
      </c>
      <c r="AM82" s="13">
        <f t="shared" si="84"/>
        <v>75871.778058443888</v>
      </c>
      <c r="AN82" s="11">
        <v>67830</v>
      </c>
      <c r="AO82" s="12">
        <v>74970</v>
      </c>
      <c r="AP82" s="12">
        <v>93065.489879291024</v>
      </c>
      <c r="AQ82" s="12">
        <v>71400</v>
      </c>
      <c r="AR82" s="12">
        <v>84604.990799355466</v>
      </c>
      <c r="AS82" s="13">
        <f t="shared" si="85"/>
        <v>78374.096135729298</v>
      </c>
      <c r="AT82" s="11">
        <v>69525.75</v>
      </c>
      <c r="AU82" s="12">
        <v>76844.25</v>
      </c>
      <c r="AV82" s="12">
        <v>95229.803597414066</v>
      </c>
      <c r="AW82" s="12">
        <v>73185</v>
      </c>
      <c r="AX82" s="12">
        <v>86572.548724921886</v>
      </c>
      <c r="AY82" s="13">
        <f t="shared" si="86"/>
        <v>80271.470464467187</v>
      </c>
      <c r="AZ82" s="11">
        <v>74613</v>
      </c>
      <c r="BA82" s="12">
        <v>82467</v>
      </c>
      <c r="BB82" s="12">
        <v>97394.117315537107</v>
      </c>
      <c r="BC82" s="12">
        <v>78540</v>
      </c>
      <c r="BD82" s="12">
        <v>88540.106650488291</v>
      </c>
      <c r="BE82" s="13">
        <f t="shared" si="87"/>
        <v>84310.844793205077</v>
      </c>
      <c r="BF82" s="11">
        <v>86483.25</v>
      </c>
      <c r="BG82" s="12">
        <v>95586.75</v>
      </c>
      <c r="BH82" s="12">
        <v>101001.30684574219</v>
      </c>
      <c r="BI82" s="12">
        <v>91035</v>
      </c>
      <c r="BJ82" s="12">
        <v>91819.369859765633</v>
      </c>
      <c r="BK82" s="13">
        <f t="shared" si="88"/>
        <v>93185.135341101559</v>
      </c>
      <c r="BL82" s="11">
        <v>89874.75</v>
      </c>
      <c r="BM82" s="12">
        <v>99335.25</v>
      </c>
      <c r="BN82" s="12">
        <v>97394.117315537107</v>
      </c>
      <c r="BO82" s="12">
        <v>94605</v>
      </c>
      <c r="BP82" s="12">
        <v>88540.106650488291</v>
      </c>
      <c r="BQ82" s="13">
        <f t="shared" si="89"/>
        <v>93949.844793205077</v>
      </c>
      <c r="BR82" s="11">
        <v>57655.5</v>
      </c>
      <c r="BS82" s="12">
        <v>63724.5</v>
      </c>
      <c r="BT82" s="12">
        <v>94508.365691373037</v>
      </c>
      <c r="BU82" s="12">
        <v>60690</v>
      </c>
      <c r="BV82" s="12">
        <v>85916.696083066403</v>
      </c>
      <c r="BW82" s="13">
        <f t="shared" si="90"/>
        <v>72499.012354887876</v>
      </c>
      <c r="BX82" s="11">
        <v>72917.25</v>
      </c>
      <c r="BY82" s="11">
        <v>80592.75</v>
      </c>
      <c r="BZ82" s="11">
        <v>102444.1826578242</v>
      </c>
      <c r="CA82" s="11">
        <v>76755</v>
      </c>
      <c r="CB82" s="12">
        <v>93131.075143476555</v>
      </c>
      <c r="CC82" s="13">
        <f t="shared" si="91"/>
        <v>85168.051560260152</v>
      </c>
      <c r="CD82" s="11">
        <v>66134.25</v>
      </c>
      <c r="CE82" s="12">
        <v>73095.75</v>
      </c>
      <c r="CF82" s="12">
        <v>101001.30684574219</v>
      </c>
      <c r="CG82" s="12">
        <v>69615</v>
      </c>
      <c r="CH82" s="12">
        <v>91819.369859765633</v>
      </c>
      <c r="CI82" s="13">
        <f t="shared" si="92"/>
        <v>80333.135341101559</v>
      </c>
    </row>
    <row r="83" spans="2:87" x14ac:dyDescent="0.25">
      <c r="B83" s="9" t="s">
        <v>151</v>
      </c>
      <c r="C83" s="14" t="s">
        <v>152</v>
      </c>
      <c r="D83" s="11">
        <v>54264</v>
      </c>
      <c r="E83" s="12">
        <v>59976</v>
      </c>
      <c r="F83" s="12">
        <v>77352.006069228519</v>
      </c>
      <c r="G83" s="12">
        <v>57120</v>
      </c>
      <c r="H83" s="12">
        <v>70320.005517480473</v>
      </c>
      <c r="I83" s="13">
        <f t="shared" si="79"/>
        <v>57120</v>
      </c>
      <c r="J83" s="11">
        <v>59351.25</v>
      </c>
      <c r="K83" s="12">
        <v>65598.75</v>
      </c>
      <c r="L83" s="12">
        <v>80042.510628158198</v>
      </c>
      <c r="M83" s="12">
        <v>62475</v>
      </c>
      <c r="N83" s="12">
        <v>72765.918752871105</v>
      </c>
      <c r="O83" s="13">
        <f t="shared" si="80"/>
        <v>68046.685876205869</v>
      </c>
      <c r="P83" s="11">
        <v>78004.5</v>
      </c>
      <c r="Q83" s="12">
        <v>86215.5</v>
      </c>
      <c r="R83" s="12">
        <v>80715.136767890639</v>
      </c>
      <c r="S83" s="12">
        <v>82110</v>
      </c>
      <c r="T83" s="12">
        <v>73377.397061718759</v>
      </c>
      <c r="U83" s="13">
        <f t="shared" si="81"/>
        <v>80084.506765921877</v>
      </c>
      <c r="V83" s="11">
        <v>83091.75</v>
      </c>
      <c r="W83" s="12">
        <v>91838.25</v>
      </c>
      <c r="X83" s="12">
        <v>82060.389047355464</v>
      </c>
      <c r="Y83" s="12">
        <v>87465</v>
      </c>
      <c r="Z83" s="12">
        <v>74600.353679414053</v>
      </c>
      <c r="AA83" s="13">
        <f t="shared" si="82"/>
        <v>83811.148545353906</v>
      </c>
      <c r="AB83" s="11">
        <v>50872.5</v>
      </c>
      <c r="AC83" s="11">
        <v>56227.5</v>
      </c>
      <c r="AD83" s="11">
        <v>84078.26746655273</v>
      </c>
      <c r="AE83" s="12">
        <v>53550</v>
      </c>
      <c r="AF83" s="12">
        <v>76434.78860595703</v>
      </c>
      <c r="AG83" s="13">
        <f t="shared" si="83"/>
        <v>64232.611214501943</v>
      </c>
      <c r="AH83" s="11">
        <v>62742.75</v>
      </c>
      <c r="AI83" s="12">
        <v>69347.25</v>
      </c>
      <c r="AJ83" s="12">
        <v>88504.147465992079</v>
      </c>
      <c r="AK83" s="12">
        <v>66045</v>
      </c>
      <c r="AL83" s="12">
        <v>80458.315878174602</v>
      </c>
      <c r="AM83" s="13">
        <f t="shared" si="84"/>
        <v>73419.492668833336</v>
      </c>
      <c r="AN83" s="11">
        <v>67830</v>
      </c>
      <c r="AO83" s="12">
        <v>74970</v>
      </c>
      <c r="AP83" s="12">
        <v>86768.772025482409</v>
      </c>
      <c r="AQ83" s="12">
        <v>71400</v>
      </c>
      <c r="AR83" s="12">
        <v>78880.701841347647</v>
      </c>
      <c r="AS83" s="13">
        <f t="shared" si="85"/>
        <v>75969.894773366002</v>
      </c>
      <c r="AT83" s="11">
        <v>69525.75</v>
      </c>
      <c r="AU83" s="12">
        <v>76844.25</v>
      </c>
      <c r="AV83" s="12">
        <v>88786.65044467969</v>
      </c>
      <c r="AW83" s="12">
        <v>73185</v>
      </c>
      <c r="AX83" s="12">
        <v>80715.136767890639</v>
      </c>
      <c r="AY83" s="13">
        <f t="shared" si="86"/>
        <v>77811.357442514069</v>
      </c>
      <c r="AZ83" s="11">
        <v>74613</v>
      </c>
      <c r="BA83" s="12">
        <v>82467</v>
      </c>
      <c r="BB83" s="12">
        <v>90804.528863876942</v>
      </c>
      <c r="BC83" s="12">
        <v>78540</v>
      </c>
      <c r="BD83" s="12">
        <v>82549.571694433587</v>
      </c>
      <c r="BE83" s="13">
        <f t="shared" si="87"/>
        <v>81794.820111662106</v>
      </c>
      <c r="BF83" s="11">
        <v>86483.25</v>
      </c>
      <c r="BG83" s="12">
        <v>95586.75</v>
      </c>
      <c r="BH83" s="12">
        <v>94167.659562539076</v>
      </c>
      <c r="BI83" s="12">
        <v>91035</v>
      </c>
      <c r="BJ83" s="12">
        <v>85606.963238671873</v>
      </c>
      <c r="BK83" s="13">
        <f t="shared" si="88"/>
        <v>90575.924560242187</v>
      </c>
      <c r="BL83" s="11">
        <v>89874.75</v>
      </c>
      <c r="BM83" s="12">
        <v>99335.25</v>
      </c>
      <c r="BN83" s="12">
        <v>90804.528863876942</v>
      </c>
      <c r="BO83" s="12">
        <v>94605</v>
      </c>
      <c r="BP83" s="12">
        <v>82549.571694433587</v>
      </c>
      <c r="BQ83" s="13">
        <f t="shared" si="89"/>
        <v>91433.820111662106</v>
      </c>
      <c r="BR83" s="11">
        <v>57655.5</v>
      </c>
      <c r="BS83" s="12">
        <v>63724.5</v>
      </c>
      <c r="BT83" s="12">
        <v>88114.024304947277</v>
      </c>
      <c r="BU83" s="12">
        <v>60690</v>
      </c>
      <c r="BV83" s="12">
        <v>80103.658459042985</v>
      </c>
      <c r="BW83" s="13">
        <f t="shared" si="90"/>
        <v>70057.536552798047</v>
      </c>
      <c r="BX83" s="11">
        <v>72917.25</v>
      </c>
      <c r="BY83" s="11">
        <v>80592.75</v>
      </c>
      <c r="BZ83" s="11">
        <v>95512.911842003901</v>
      </c>
      <c r="CA83" s="11">
        <v>76755</v>
      </c>
      <c r="CB83" s="12">
        <v>86829.919856367196</v>
      </c>
      <c r="CC83" s="13">
        <f t="shared" si="91"/>
        <v>82521.566339674217</v>
      </c>
      <c r="CD83" s="11">
        <v>66134.25</v>
      </c>
      <c r="CE83" s="12">
        <v>73095.75</v>
      </c>
      <c r="CF83" s="12">
        <v>94167.659562539076</v>
      </c>
      <c r="CG83" s="12">
        <v>69615</v>
      </c>
      <c r="CH83" s="12">
        <v>85606.963238671873</v>
      </c>
      <c r="CI83" s="13">
        <f t="shared" si="92"/>
        <v>77723.924560242187</v>
      </c>
    </row>
    <row r="84" spans="2:87" x14ac:dyDescent="0.25">
      <c r="B84" s="9" t="s">
        <v>153</v>
      </c>
      <c r="C84" s="14" t="s">
        <v>154</v>
      </c>
      <c r="D84" s="11">
        <v>44089.5</v>
      </c>
      <c r="E84" s="12">
        <v>48730.5</v>
      </c>
      <c r="F84" s="12">
        <v>94162.52148187501</v>
      </c>
      <c r="G84" s="12">
        <v>46410</v>
      </c>
      <c r="H84" s="12">
        <v>85602.292256249988</v>
      </c>
      <c r="I84" s="13">
        <f t="shared" si="79"/>
        <v>46410</v>
      </c>
      <c r="J84" s="11">
        <v>47481</v>
      </c>
      <c r="K84" s="12">
        <v>52479</v>
      </c>
      <c r="L84" s="12">
        <v>97437.73962037501</v>
      </c>
      <c r="M84" s="12">
        <v>49980</v>
      </c>
      <c r="N84" s="12">
        <v>88579.763291250012</v>
      </c>
      <c r="O84" s="13">
        <f t="shared" si="80"/>
        <v>67191.50058232501</v>
      </c>
      <c r="P84" s="11">
        <v>64438.5</v>
      </c>
      <c r="Q84" s="12">
        <v>71221.5</v>
      </c>
      <c r="R84" s="12">
        <v>98256.544154999996</v>
      </c>
      <c r="S84" s="12">
        <v>67830</v>
      </c>
      <c r="T84" s="12">
        <v>89324.131049999996</v>
      </c>
      <c r="U84" s="13">
        <f t="shared" si="81"/>
        <v>78214.135041000001</v>
      </c>
      <c r="V84" s="11">
        <v>67830</v>
      </c>
      <c r="W84" s="12">
        <v>74970</v>
      </c>
      <c r="X84" s="12">
        <v>99894.153224249996</v>
      </c>
      <c r="Y84" s="12">
        <v>71400</v>
      </c>
      <c r="Z84" s="12">
        <v>90812.866567499994</v>
      </c>
      <c r="AA84" s="13">
        <f t="shared" si="82"/>
        <v>80981.403958349998</v>
      </c>
      <c r="AB84" s="11">
        <v>40698</v>
      </c>
      <c r="AC84" s="11">
        <v>44982</v>
      </c>
      <c r="AD84" s="11">
        <v>102350.566828125</v>
      </c>
      <c r="AE84" s="12">
        <v>42840</v>
      </c>
      <c r="AF84" s="12">
        <v>93045.969843750005</v>
      </c>
      <c r="AG84" s="13">
        <f t="shared" si="83"/>
        <v>64783.307334375</v>
      </c>
      <c r="AH84" s="11">
        <v>50872.5</v>
      </c>
      <c r="AI84" s="12">
        <v>56227.5</v>
      </c>
      <c r="AJ84" s="12">
        <v>107738.30066595747</v>
      </c>
      <c r="AK84" s="12">
        <v>53550</v>
      </c>
      <c r="AL84" s="12">
        <v>97943.90969632499</v>
      </c>
      <c r="AM84" s="13">
        <f t="shared" si="84"/>
        <v>73266.442072456499</v>
      </c>
      <c r="AN84" s="11">
        <v>54264</v>
      </c>
      <c r="AO84" s="12">
        <v>59976</v>
      </c>
      <c r="AP84" s="12">
        <v>105625.78496662498</v>
      </c>
      <c r="AQ84" s="12">
        <v>57120</v>
      </c>
      <c r="AR84" s="12">
        <v>96023.44087875</v>
      </c>
      <c r="AS84" s="13">
        <f t="shared" si="85"/>
        <v>74601.845169074993</v>
      </c>
      <c r="AT84" s="11">
        <v>55959.75</v>
      </c>
      <c r="AU84" s="12">
        <v>61850.25</v>
      </c>
      <c r="AV84" s="12">
        <v>108082.19857050001</v>
      </c>
      <c r="AW84" s="12">
        <v>58905</v>
      </c>
      <c r="AX84" s="12">
        <v>98256.544154999996</v>
      </c>
      <c r="AY84" s="13">
        <f t="shared" si="86"/>
        <v>76610.74854510001</v>
      </c>
      <c r="AZ84" s="11">
        <v>61047</v>
      </c>
      <c r="BA84" s="12">
        <v>67473</v>
      </c>
      <c r="BB84" s="12">
        <v>110538.61217437501</v>
      </c>
      <c r="BC84" s="12">
        <v>64260</v>
      </c>
      <c r="BD84" s="12">
        <v>100489.64743125001</v>
      </c>
      <c r="BE84" s="13">
        <f t="shared" si="87"/>
        <v>80761.651921124998</v>
      </c>
      <c r="BF84" s="11">
        <v>71221.5</v>
      </c>
      <c r="BG84" s="12">
        <v>78718.5</v>
      </c>
      <c r="BH84" s="12">
        <v>114632.63484749998</v>
      </c>
      <c r="BI84" s="12">
        <v>74970</v>
      </c>
      <c r="BJ84" s="12">
        <v>104211.48622499999</v>
      </c>
      <c r="BK84" s="13">
        <f t="shared" si="88"/>
        <v>88750.824214499997</v>
      </c>
      <c r="BL84" s="11">
        <v>72917.25</v>
      </c>
      <c r="BM84" s="12">
        <v>80592.75</v>
      </c>
      <c r="BN84" s="12">
        <v>110538.61217437501</v>
      </c>
      <c r="BO84" s="12">
        <v>76755</v>
      </c>
      <c r="BP84" s="12">
        <v>100489.64743125001</v>
      </c>
      <c r="BQ84" s="13">
        <f t="shared" si="89"/>
        <v>88258.651921124998</v>
      </c>
      <c r="BR84" s="11">
        <v>45785.25</v>
      </c>
      <c r="BS84" s="12">
        <v>50604.75</v>
      </c>
      <c r="BT84" s="12">
        <v>107263.39403587498</v>
      </c>
      <c r="BU84" s="12">
        <v>48195</v>
      </c>
      <c r="BV84" s="12">
        <v>97512.176396249997</v>
      </c>
      <c r="BW84" s="13">
        <f t="shared" si="90"/>
        <v>69872.114086425005</v>
      </c>
      <c r="BX84" s="11">
        <v>59351.25</v>
      </c>
      <c r="BY84" s="11">
        <v>65598.75</v>
      </c>
      <c r="BZ84" s="11">
        <v>116270.24391674998</v>
      </c>
      <c r="CA84" s="11">
        <v>62475</v>
      </c>
      <c r="CB84" s="12">
        <v>105700.22174249998</v>
      </c>
      <c r="CC84" s="13">
        <f t="shared" si="91"/>
        <v>81879.093131849979</v>
      </c>
      <c r="CD84" s="11">
        <v>54264</v>
      </c>
      <c r="CE84" s="12">
        <v>59976</v>
      </c>
      <c r="CF84" s="12">
        <v>114632.63484749998</v>
      </c>
      <c r="CG84" s="12">
        <v>57120</v>
      </c>
      <c r="CH84" s="12">
        <v>104211.48622499999</v>
      </c>
      <c r="CI84" s="13">
        <f t="shared" si="92"/>
        <v>78040.824214499997</v>
      </c>
    </row>
    <row r="85" spans="2:87" x14ac:dyDescent="0.25">
      <c r="B85" s="9" t="s">
        <v>155</v>
      </c>
      <c r="C85" s="14" t="s">
        <v>156</v>
      </c>
      <c r="D85" s="11">
        <v>210273</v>
      </c>
      <c r="E85" s="12">
        <v>232407</v>
      </c>
      <c r="F85" s="12">
        <v>244742.19627128905</v>
      </c>
      <c r="G85" s="12">
        <v>221340</v>
      </c>
      <c r="H85" s="12">
        <v>222492.90570117187</v>
      </c>
      <c r="I85" s="13">
        <f t="shared" si="79"/>
        <v>221340</v>
      </c>
      <c r="J85" s="11">
        <v>227230.5</v>
      </c>
      <c r="K85" s="12">
        <v>251149.5</v>
      </c>
      <c r="L85" s="12">
        <v>253254.96831550784</v>
      </c>
      <c r="M85" s="12">
        <v>239190</v>
      </c>
      <c r="N85" s="12">
        <v>230231.78937773439</v>
      </c>
      <c r="O85" s="13">
        <f t="shared" si="80"/>
        <v>240211.35153864845</v>
      </c>
      <c r="P85" s="11">
        <v>305235</v>
      </c>
      <c r="Q85" s="12">
        <v>337365</v>
      </c>
      <c r="R85" s="12">
        <v>255383.16132656252</v>
      </c>
      <c r="S85" s="12">
        <v>321300</v>
      </c>
      <c r="T85" s="12">
        <v>232166.51029687503</v>
      </c>
      <c r="U85" s="13">
        <f t="shared" si="81"/>
        <v>290289.93432468752</v>
      </c>
      <c r="V85" s="11">
        <v>318801</v>
      </c>
      <c r="W85" s="12">
        <v>352359</v>
      </c>
      <c r="X85" s="12">
        <v>259639.54734867191</v>
      </c>
      <c r="Y85" s="12">
        <v>335580</v>
      </c>
      <c r="Z85" s="12">
        <v>236035.95213515629</v>
      </c>
      <c r="AA85" s="13">
        <f t="shared" si="82"/>
        <v>300483.09989676566</v>
      </c>
      <c r="AB85" s="11">
        <v>193315.5</v>
      </c>
      <c r="AC85" s="11">
        <v>213664.5</v>
      </c>
      <c r="AD85" s="11">
        <v>266024.12638183596</v>
      </c>
      <c r="AE85" s="12">
        <v>203490</v>
      </c>
      <c r="AF85" s="12">
        <v>241840.11489257813</v>
      </c>
      <c r="AG85" s="13">
        <f t="shared" si="83"/>
        <v>223666.84825488282</v>
      </c>
      <c r="AH85" s="11">
        <v>242492.25</v>
      </c>
      <c r="AI85" s="12">
        <v>268017.75</v>
      </c>
      <c r="AJ85" s="12">
        <v>280027.63639457582</v>
      </c>
      <c r="AK85" s="12">
        <v>255255</v>
      </c>
      <c r="AL85" s="12">
        <v>254570.57854052345</v>
      </c>
      <c r="AM85" s="13">
        <f t="shared" si="84"/>
        <v>260072.64298701985</v>
      </c>
      <c r="AN85" s="11">
        <v>262841.25</v>
      </c>
      <c r="AO85" s="12">
        <v>290508.75</v>
      </c>
      <c r="AP85" s="12">
        <v>274536.89842605469</v>
      </c>
      <c r="AQ85" s="12">
        <v>276675</v>
      </c>
      <c r="AR85" s="12">
        <v>249578.99856914065</v>
      </c>
      <c r="AS85" s="13">
        <f t="shared" si="85"/>
        <v>270828.17939903907</v>
      </c>
      <c r="AT85" s="11">
        <v>269624.25</v>
      </c>
      <c r="AU85" s="12">
        <v>298005.75</v>
      </c>
      <c r="AV85" s="12">
        <v>280921.47745921876</v>
      </c>
      <c r="AW85" s="12">
        <v>283815</v>
      </c>
      <c r="AX85" s="12">
        <v>255383.16132656252</v>
      </c>
      <c r="AY85" s="13">
        <f t="shared" si="86"/>
        <v>277549.92775715626</v>
      </c>
      <c r="AZ85" s="11">
        <v>289973.25</v>
      </c>
      <c r="BA85" s="12">
        <v>320496.75</v>
      </c>
      <c r="BB85" s="12">
        <v>287306.05649238284</v>
      </c>
      <c r="BC85" s="12">
        <v>305235</v>
      </c>
      <c r="BD85" s="12">
        <v>261187.32408398439</v>
      </c>
      <c r="BE85" s="13">
        <f t="shared" si="87"/>
        <v>292839.67611527344</v>
      </c>
      <c r="BF85" s="11">
        <v>335758.5</v>
      </c>
      <c r="BG85" s="12">
        <v>371101.5</v>
      </c>
      <c r="BH85" s="12">
        <v>297947.02154765622</v>
      </c>
      <c r="BI85" s="12">
        <v>353430</v>
      </c>
      <c r="BJ85" s="12">
        <v>270860.92867968749</v>
      </c>
      <c r="BK85" s="13">
        <f t="shared" si="88"/>
        <v>325819.59004546877</v>
      </c>
      <c r="BL85" s="11">
        <v>345933</v>
      </c>
      <c r="BM85" s="12">
        <v>382347</v>
      </c>
      <c r="BN85" s="12">
        <v>287306.05649238284</v>
      </c>
      <c r="BO85" s="12">
        <v>364140</v>
      </c>
      <c r="BP85" s="12">
        <v>261187.32408398439</v>
      </c>
      <c r="BQ85" s="13">
        <f t="shared" si="89"/>
        <v>328182.67611527344</v>
      </c>
      <c r="BR85" s="11">
        <v>220447.5</v>
      </c>
      <c r="BS85" s="12">
        <v>243652.5</v>
      </c>
      <c r="BT85" s="12">
        <v>278793.28444816411</v>
      </c>
      <c r="BU85" s="12">
        <v>232050</v>
      </c>
      <c r="BV85" s="12">
        <v>253448.44040742191</v>
      </c>
      <c r="BW85" s="13">
        <f t="shared" si="90"/>
        <v>245678.34497111719</v>
      </c>
      <c r="BX85" s="11">
        <v>283190.25</v>
      </c>
      <c r="BY85" s="11">
        <v>312999.75</v>
      </c>
      <c r="BZ85" s="11">
        <v>302203.40756976564</v>
      </c>
      <c r="CA85" s="11">
        <v>298095</v>
      </c>
      <c r="CB85" s="12">
        <v>274730.37051796872</v>
      </c>
      <c r="CC85" s="13">
        <f t="shared" si="91"/>
        <v>294243.75561754685</v>
      </c>
      <c r="CD85" s="11">
        <v>256058.25</v>
      </c>
      <c r="CE85" s="12">
        <v>283011.75</v>
      </c>
      <c r="CF85" s="12">
        <v>297947.02154765622</v>
      </c>
      <c r="CG85" s="12">
        <v>269535</v>
      </c>
      <c r="CH85" s="12">
        <v>270860.92867968749</v>
      </c>
      <c r="CI85" s="13">
        <f t="shared" si="92"/>
        <v>275482.59004546877</v>
      </c>
    </row>
    <row r="86" spans="2:87" x14ac:dyDescent="0.25">
      <c r="B86" s="9" t="s">
        <v>157</v>
      </c>
      <c r="C86" s="15" t="s">
        <v>158</v>
      </c>
      <c r="D86" s="11">
        <v>50872.5</v>
      </c>
      <c r="E86" s="12">
        <v>56227.5</v>
      </c>
      <c r="F86" s="12">
        <v>116285.04158906249</v>
      </c>
      <c r="G86" s="12">
        <v>53550</v>
      </c>
      <c r="H86" s="12">
        <v>105713.674171875</v>
      </c>
      <c r="I86" s="13">
        <f t="shared" si="79"/>
        <v>53550</v>
      </c>
      <c r="J86" s="11">
        <v>54264</v>
      </c>
      <c r="K86" s="12">
        <v>59976</v>
      </c>
      <c r="L86" s="12">
        <v>120329.73868781248</v>
      </c>
      <c r="M86" s="12">
        <v>57120</v>
      </c>
      <c r="N86" s="12">
        <v>109390.671534375</v>
      </c>
      <c r="O86" s="13">
        <f t="shared" si="80"/>
        <v>80216.082044437499</v>
      </c>
      <c r="P86" s="11">
        <v>74613</v>
      </c>
      <c r="Q86" s="12">
        <v>82467</v>
      </c>
      <c r="R86" s="12">
        <v>121340.91296250001</v>
      </c>
      <c r="S86" s="12">
        <v>78540</v>
      </c>
      <c r="T86" s="12">
        <v>110309.92087500001</v>
      </c>
      <c r="U86" s="13">
        <f t="shared" si="81"/>
        <v>93454.166767500006</v>
      </c>
      <c r="V86" s="11">
        <v>78004.5</v>
      </c>
      <c r="W86" s="12">
        <v>86215.5</v>
      </c>
      <c r="X86" s="12">
        <v>123363.261511875</v>
      </c>
      <c r="Y86" s="12">
        <v>82110</v>
      </c>
      <c r="Z86" s="12">
        <v>112148.41955625</v>
      </c>
      <c r="AA86" s="13">
        <f t="shared" si="82"/>
        <v>96368.336213624993</v>
      </c>
      <c r="AB86" s="11">
        <v>47481</v>
      </c>
      <c r="AC86" s="11">
        <v>52479</v>
      </c>
      <c r="AD86" s="11">
        <v>126396.7843359375</v>
      </c>
      <c r="AE86" s="12">
        <v>49980</v>
      </c>
      <c r="AF86" s="12">
        <v>114906.16757812499</v>
      </c>
      <c r="AG86" s="13">
        <f t="shared" si="83"/>
        <v>78248.590382812501</v>
      </c>
      <c r="AH86" s="11">
        <v>57655.5</v>
      </c>
      <c r="AI86" s="12">
        <v>63724.5</v>
      </c>
      <c r="AJ86" s="12">
        <v>133050.31106338126</v>
      </c>
      <c r="AK86" s="12">
        <v>60690</v>
      </c>
      <c r="AL86" s="12">
        <v>120954.82823943751</v>
      </c>
      <c r="AM86" s="13">
        <f t="shared" si="84"/>
        <v>87215.027860563758</v>
      </c>
      <c r="AN86" s="11">
        <v>64438.5</v>
      </c>
      <c r="AO86" s="12">
        <v>71221.5</v>
      </c>
      <c r="AP86" s="12">
        <v>130441.48143468751</v>
      </c>
      <c r="AQ86" s="12">
        <v>67830</v>
      </c>
      <c r="AR86" s="12">
        <v>118583.16494062501</v>
      </c>
      <c r="AS86" s="13">
        <f t="shared" si="85"/>
        <v>90502.929275062503</v>
      </c>
      <c r="AT86" s="11">
        <v>64438.5</v>
      </c>
      <c r="AU86" s="12">
        <v>71221.5</v>
      </c>
      <c r="AV86" s="12">
        <v>133475.00425875001</v>
      </c>
      <c r="AW86" s="12">
        <v>67830</v>
      </c>
      <c r="AX86" s="12">
        <v>121340.91296250001</v>
      </c>
      <c r="AY86" s="13">
        <f t="shared" si="86"/>
        <v>91661.183444249997</v>
      </c>
      <c r="AZ86" s="11">
        <v>69525.75</v>
      </c>
      <c r="BA86" s="12">
        <v>76844.25</v>
      </c>
      <c r="BB86" s="12">
        <v>136508.52708281251</v>
      </c>
      <c r="BC86" s="12">
        <v>73185</v>
      </c>
      <c r="BD86" s="12">
        <v>124098.660984375</v>
      </c>
      <c r="BE86" s="13">
        <f t="shared" si="87"/>
        <v>96032.437613437505</v>
      </c>
      <c r="BF86" s="11">
        <v>81396</v>
      </c>
      <c r="BG86" s="12">
        <v>89964</v>
      </c>
      <c r="BH86" s="12">
        <v>141564.39845625</v>
      </c>
      <c r="BI86" s="12">
        <v>85680</v>
      </c>
      <c r="BJ86" s="12">
        <v>128694.90768750002</v>
      </c>
      <c r="BK86" s="13">
        <f t="shared" si="88"/>
        <v>105459.86122875</v>
      </c>
      <c r="BL86" s="11">
        <v>84787.5</v>
      </c>
      <c r="BM86" s="12">
        <v>93712.5</v>
      </c>
      <c r="BN86" s="12">
        <v>136508.52708281251</v>
      </c>
      <c r="BO86" s="12">
        <v>89250</v>
      </c>
      <c r="BP86" s="12">
        <v>124098.660984375</v>
      </c>
      <c r="BQ86" s="13">
        <f t="shared" si="89"/>
        <v>105671.43761343751</v>
      </c>
      <c r="BR86" s="11">
        <v>54264</v>
      </c>
      <c r="BS86" s="12">
        <v>59976</v>
      </c>
      <c r="BT86" s="12">
        <v>132463.82998406253</v>
      </c>
      <c r="BU86" s="12">
        <v>57120</v>
      </c>
      <c r="BV86" s="12">
        <v>120421.66362187502</v>
      </c>
      <c r="BW86" s="13">
        <f t="shared" si="90"/>
        <v>84849.098721187518</v>
      </c>
      <c r="BX86" s="11">
        <v>67830</v>
      </c>
      <c r="BY86" s="11">
        <v>74970</v>
      </c>
      <c r="BZ86" s="11">
        <v>143586.74700562502</v>
      </c>
      <c r="CA86" s="11">
        <v>71400</v>
      </c>
      <c r="CB86" s="12">
        <v>130533.40636875002</v>
      </c>
      <c r="CC86" s="13">
        <f t="shared" si="91"/>
        <v>97664.030674875015</v>
      </c>
      <c r="CD86" s="11">
        <v>62742.75</v>
      </c>
      <c r="CE86" s="12">
        <v>69347.25</v>
      </c>
      <c r="CF86" s="12">
        <v>141564.39845625</v>
      </c>
      <c r="CG86" s="12">
        <v>66045</v>
      </c>
      <c r="CH86" s="12">
        <v>128694.90768750002</v>
      </c>
      <c r="CI86" s="13">
        <f t="shared" si="92"/>
        <v>93678.86122875</v>
      </c>
    </row>
    <row r="87" spans="2:87" x14ac:dyDescent="0.25">
      <c r="B87" s="9" t="s">
        <v>159</v>
      </c>
      <c r="C87" s="15" t="s">
        <v>160</v>
      </c>
      <c r="D87" s="11">
        <v>108528</v>
      </c>
      <c r="E87" s="12">
        <v>119952</v>
      </c>
      <c r="F87" s="12">
        <v>209714.8727682422</v>
      </c>
      <c r="G87" s="12">
        <v>114240</v>
      </c>
      <c r="H87" s="12">
        <v>190649.88433476564</v>
      </c>
      <c r="I87" s="13">
        <f t="shared" si="79"/>
        <v>114240</v>
      </c>
      <c r="J87" s="11">
        <v>117006.75</v>
      </c>
      <c r="K87" s="12">
        <v>129323.25</v>
      </c>
      <c r="L87" s="12">
        <v>217009.30312539847</v>
      </c>
      <c r="M87" s="12">
        <v>123165</v>
      </c>
      <c r="N87" s="12">
        <v>197281.18465945314</v>
      </c>
      <c r="O87" s="13">
        <f t="shared" si="80"/>
        <v>156757.09755697032</v>
      </c>
      <c r="P87" s="11">
        <v>157704.75</v>
      </c>
      <c r="Q87" s="12">
        <v>174305.25</v>
      </c>
      <c r="R87" s="12">
        <v>218832.91071468755</v>
      </c>
      <c r="S87" s="12">
        <v>166005</v>
      </c>
      <c r="T87" s="12">
        <v>198939.00974062501</v>
      </c>
      <c r="U87" s="13">
        <f t="shared" si="81"/>
        <v>183157.38409106253</v>
      </c>
      <c r="V87" s="11">
        <v>164487.75</v>
      </c>
      <c r="W87" s="12">
        <v>181802.25</v>
      </c>
      <c r="X87" s="12">
        <v>222480.12589326559</v>
      </c>
      <c r="Y87" s="12">
        <v>173145</v>
      </c>
      <c r="Z87" s="12">
        <v>202254.65990296873</v>
      </c>
      <c r="AA87" s="13">
        <f t="shared" si="82"/>
        <v>188833.95715924687</v>
      </c>
      <c r="AB87" s="11">
        <v>100049.25</v>
      </c>
      <c r="AC87" s="11">
        <v>110580.75</v>
      </c>
      <c r="AD87" s="11">
        <v>227950.9486611328</v>
      </c>
      <c r="AE87" s="12">
        <v>105315</v>
      </c>
      <c r="AF87" s="12">
        <v>207228.13514648436</v>
      </c>
      <c r="AG87" s="13">
        <f t="shared" si="83"/>
        <v>150224.81676152343</v>
      </c>
      <c r="AH87" s="11">
        <v>125485.5</v>
      </c>
      <c r="AI87" s="12">
        <v>138694.5</v>
      </c>
      <c r="AJ87" s="12">
        <v>239950.28659865487</v>
      </c>
      <c r="AK87" s="12">
        <v>132090</v>
      </c>
      <c r="AL87" s="12">
        <v>218136.62418059533</v>
      </c>
      <c r="AM87" s="13">
        <f t="shared" si="84"/>
        <v>170871.38215585006</v>
      </c>
      <c r="AN87" s="11">
        <v>135660</v>
      </c>
      <c r="AO87" s="12">
        <v>149940</v>
      </c>
      <c r="AP87" s="12">
        <v>235245.3790182891</v>
      </c>
      <c r="AQ87" s="12">
        <v>142800</v>
      </c>
      <c r="AR87" s="12">
        <v>213859.43547117192</v>
      </c>
      <c r="AS87" s="13">
        <f t="shared" si="85"/>
        <v>175500.9628978922</v>
      </c>
      <c r="AT87" s="11">
        <v>139051.5</v>
      </c>
      <c r="AU87" s="12">
        <v>153688.5</v>
      </c>
      <c r="AV87" s="12">
        <v>240716.20178615625</v>
      </c>
      <c r="AW87" s="12">
        <v>146370</v>
      </c>
      <c r="AX87" s="12">
        <v>218832.91071468752</v>
      </c>
      <c r="AY87" s="13">
        <f t="shared" si="86"/>
        <v>179731.82250016875</v>
      </c>
      <c r="AZ87" s="11">
        <v>149226</v>
      </c>
      <c r="BA87" s="12">
        <v>164934</v>
      </c>
      <c r="BB87" s="12">
        <v>246187.02455402346</v>
      </c>
      <c r="BC87" s="12">
        <v>157080</v>
      </c>
      <c r="BD87" s="12">
        <v>223806.38595820314</v>
      </c>
      <c r="BE87" s="13">
        <f t="shared" si="87"/>
        <v>188246.68210244534</v>
      </c>
      <c r="BF87" s="11">
        <v>172966.5</v>
      </c>
      <c r="BG87" s="12">
        <v>191173.5</v>
      </c>
      <c r="BH87" s="12">
        <v>255305.06250046875</v>
      </c>
      <c r="BI87" s="12">
        <v>182070</v>
      </c>
      <c r="BJ87" s="12">
        <v>232095.51136406249</v>
      </c>
      <c r="BK87" s="13">
        <f t="shared" si="88"/>
        <v>206722.11477290624</v>
      </c>
      <c r="BL87" s="11">
        <v>179749.5</v>
      </c>
      <c r="BM87" s="12">
        <v>198670.5</v>
      </c>
      <c r="BN87" s="12">
        <v>246187.02455402346</v>
      </c>
      <c r="BO87" s="12">
        <v>189210</v>
      </c>
      <c r="BP87" s="12">
        <v>223806.38595820314</v>
      </c>
      <c r="BQ87" s="13">
        <f t="shared" si="89"/>
        <v>207524.68210244534</v>
      </c>
      <c r="BR87" s="11">
        <v>113615.25</v>
      </c>
      <c r="BS87" s="12">
        <v>125574.75</v>
      </c>
      <c r="BT87" s="12">
        <v>238892.5941968672</v>
      </c>
      <c r="BU87" s="12">
        <v>119595</v>
      </c>
      <c r="BV87" s="12">
        <v>217175.08563351561</v>
      </c>
      <c r="BW87" s="13">
        <f t="shared" si="90"/>
        <v>162970.53596607657</v>
      </c>
      <c r="BX87" s="11">
        <v>145834.5</v>
      </c>
      <c r="BY87" s="11">
        <v>161185.5</v>
      </c>
      <c r="BZ87" s="11">
        <v>258952.27767904685</v>
      </c>
      <c r="CA87" s="11">
        <v>153510</v>
      </c>
      <c r="CB87" s="12">
        <v>235411.16152640624</v>
      </c>
      <c r="CC87" s="13">
        <f t="shared" si="91"/>
        <v>190978.68784109061</v>
      </c>
      <c r="CD87" s="11">
        <v>132268.5</v>
      </c>
      <c r="CE87" s="12">
        <v>146191.5</v>
      </c>
      <c r="CF87" s="12">
        <v>255305.06250046875</v>
      </c>
      <c r="CG87" s="12">
        <v>139230</v>
      </c>
      <c r="CH87" s="12">
        <v>232095.51136406249</v>
      </c>
      <c r="CI87" s="13">
        <f t="shared" si="92"/>
        <v>181018.11477290624</v>
      </c>
    </row>
    <row r="88" spans="2:87" x14ac:dyDescent="0.25">
      <c r="B88" s="9" t="s">
        <v>161</v>
      </c>
      <c r="C88" s="15" t="s">
        <v>162</v>
      </c>
      <c r="D88" s="11">
        <v>423937.5</v>
      </c>
      <c r="E88" s="12">
        <v>468562.5</v>
      </c>
      <c r="F88" s="12">
        <v>653276.12795156252</v>
      </c>
      <c r="G88" s="12">
        <v>446250</v>
      </c>
      <c r="H88" s="12">
        <v>593887.38904687506</v>
      </c>
      <c r="I88" s="13">
        <f t="shared" si="79"/>
        <v>446250</v>
      </c>
      <c r="J88" s="11">
        <v>457852.5</v>
      </c>
      <c r="K88" s="12">
        <v>506047.5</v>
      </c>
      <c r="L88" s="12">
        <v>675998.77588031255</v>
      </c>
      <c r="M88" s="12">
        <v>481950</v>
      </c>
      <c r="N88" s="12">
        <v>614544.34170937503</v>
      </c>
      <c r="O88" s="13">
        <f t="shared" si="80"/>
        <v>547278.62351793749</v>
      </c>
      <c r="P88" s="11">
        <v>613861.5</v>
      </c>
      <c r="Q88" s="12">
        <v>678478.5</v>
      </c>
      <c r="R88" s="12">
        <v>681679.43786250008</v>
      </c>
      <c r="S88" s="12">
        <v>646170</v>
      </c>
      <c r="T88" s="12">
        <v>619708.57987500005</v>
      </c>
      <c r="U88" s="13">
        <f t="shared" si="81"/>
        <v>647979.6035475001</v>
      </c>
      <c r="V88" s="11">
        <v>644385</v>
      </c>
      <c r="W88" s="12">
        <v>712215</v>
      </c>
      <c r="X88" s="12">
        <v>693040.76182687504</v>
      </c>
      <c r="Y88" s="12">
        <v>678300</v>
      </c>
      <c r="Z88" s="12">
        <v>630037.0562062501</v>
      </c>
      <c r="AA88" s="13">
        <f t="shared" si="82"/>
        <v>671595.56360662507</v>
      </c>
      <c r="AB88" s="11">
        <v>390022.5</v>
      </c>
      <c r="AC88" s="11">
        <v>431077.5</v>
      </c>
      <c r="AD88" s="11">
        <v>710082.74777343753</v>
      </c>
      <c r="AE88" s="12">
        <v>410550</v>
      </c>
      <c r="AF88" s="12">
        <v>645529.77070312505</v>
      </c>
      <c r="AG88" s="13">
        <f t="shared" si="83"/>
        <v>517452.50369531254</v>
      </c>
      <c r="AH88" s="11">
        <v>488376</v>
      </c>
      <c r="AI88" s="12">
        <v>539784</v>
      </c>
      <c r="AJ88" s="12">
        <v>747461.50361623114</v>
      </c>
      <c r="AK88" s="12">
        <v>514080</v>
      </c>
      <c r="AL88" s="12">
        <v>679510.45783293736</v>
      </c>
      <c r="AM88" s="13">
        <f t="shared" si="84"/>
        <v>593842.39228983375</v>
      </c>
      <c r="AN88" s="11">
        <v>529074</v>
      </c>
      <c r="AO88" s="12">
        <v>584766</v>
      </c>
      <c r="AP88" s="12">
        <v>732805.39570218744</v>
      </c>
      <c r="AQ88" s="12">
        <v>556920</v>
      </c>
      <c r="AR88" s="12">
        <v>666186.7233656249</v>
      </c>
      <c r="AS88" s="13">
        <f t="shared" si="85"/>
        <v>613950.42381356249</v>
      </c>
      <c r="AT88" s="11">
        <v>542640</v>
      </c>
      <c r="AU88" s="12">
        <v>599760</v>
      </c>
      <c r="AV88" s="12">
        <v>749847.38164875004</v>
      </c>
      <c r="AW88" s="12">
        <v>571200</v>
      </c>
      <c r="AX88" s="12">
        <v>681679.43786250008</v>
      </c>
      <c r="AY88" s="13">
        <f t="shared" si="86"/>
        <v>629025.36390225007</v>
      </c>
      <c r="AZ88" s="11">
        <v>585033.75</v>
      </c>
      <c r="BA88" s="12">
        <v>646616.25</v>
      </c>
      <c r="BB88" s="12">
        <v>766889.36759531242</v>
      </c>
      <c r="BC88" s="12">
        <v>615825</v>
      </c>
      <c r="BD88" s="12">
        <v>697172.15235937503</v>
      </c>
      <c r="BE88" s="13">
        <f t="shared" si="87"/>
        <v>662307.30399093742</v>
      </c>
      <c r="BF88" s="11">
        <v>678300</v>
      </c>
      <c r="BG88" s="12">
        <v>749700</v>
      </c>
      <c r="BH88" s="12">
        <v>795292.67750624998</v>
      </c>
      <c r="BI88" s="12">
        <v>714000</v>
      </c>
      <c r="BJ88" s="12">
        <v>722993.34318749991</v>
      </c>
      <c r="BK88" s="13">
        <f t="shared" si="88"/>
        <v>732057.20413874998</v>
      </c>
      <c r="BL88" s="11">
        <v>698649</v>
      </c>
      <c r="BM88" s="12">
        <v>772191</v>
      </c>
      <c r="BN88" s="12">
        <v>766889.36759531242</v>
      </c>
      <c r="BO88" s="12">
        <v>735420</v>
      </c>
      <c r="BP88" s="12">
        <v>697172.15235937503</v>
      </c>
      <c r="BQ88" s="13">
        <f t="shared" si="89"/>
        <v>734064.30399093742</v>
      </c>
      <c r="BR88" s="11">
        <v>444286.5</v>
      </c>
      <c r="BS88" s="12">
        <v>491053.5</v>
      </c>
      <c r="BT88" s="12">
        <v>744166.71966656251</v>
      </c>
      <c r="BU88" s="12">
        <v>467670</v>
      </c>
      <c r="BV88" s="12">
        <v>676515.19969687506</v>
      </c>
      <c r="BW88" s="13">
        <f t="shared" si="90"/>
        <v>564738.38387268758</v>
      </c>
      <c r="BX88" s="11">
        <v>573163.5</v>
      </c>
      <c r="BY88" s="11">
        <v>633496.5</v>
      </c>
      <c r="BZ88" s="11">
        <v>806654.00147062482</v>
      </c>
      <c r="CA88" s="11">
        <v>603330</v>
      </c>
      <c r="CB88" s="12">
        <v>733321.81951874983</v>
      </c>
      <c r="CC88" s="13">
        <f t="shared" si="91"/>
        <v>669993.16419787495</v>
      </c>
      <c r="CD88" s="11">
        <v>517203.75</v>
      </c>
      <c r="CE88" s="12">
        <v>571646.25</v>
      </c>
      <c r="CF88" s="12">
        <v>795292.67750624998</v>
      </c>
      <c r="CG88" s="12">
        <v>544425</v>
      </c>
      <c r="CH88" s="12">
        <v>722993.34318749991</v>
      </c>
      <c r="CI88" s="13">
        <f t="shared" si="92"/>
        <v>630312.20413874998</v>
      </c>
    </row>
    <row r="89" spans="2:87" x14ac:dyDescent="0.25">
      <c r="B89" s="9" t="s">
        <v>163</v>
      </c>
      <c r="C89" s="15" t="s">
        <v>164</v>
      </c>
      <c r="D89" s="11">
        <v>54264</v>
      </c>
      <c r="E89" s="12">
        <v>59976</v>
      </c>
      <c r="F89" s="12">
        <v>96212.87257086912</v>
      </c>
      <c r="G89" s="12">
        <v>57120</v>
      </c>
      <c r="H89" s="12">
        <v>87466.247791699207</v>
      </c>
      <c r="I89" s="13">
        <f t="shared" si="79"/>
        <v>57120</v>
      </c>
      <c r="J89" s="11">
        <v>59351.25</v>
      </c>
      <c r="K89" s="12">
        <v>65598.75</v>
      </c>
      <c r="L89" s="12">
        <v>99559.407268986324</v>
      </c>
      <c r="M89" s="12">
        <v>62475</v>
      </c>
      <c r="N89" s="12">
        <v>90508.552062714851</v>
      </c>
      <c r="O89" s="13">
        <f t="shared" si="80"/>
        <v>75498.591866340226</v>
      </c>
      <c r="P89" s="11">
        <v>78004.5</v>
      </c>
      <c r="Q89" s="12">
        <v>86215.5</v>
      </c>
      <c r="R89" s="12">
        <v>100396.04094351562</v>
      </c>
      <c r="S89" s="12">
        <v>82110</v>
      </c>
      <c r="T89" s="12">
        <v>91269.128130468744</v>
      </c>
      <c r="U89" s="13">
        <f t="shared" si="81"/>
        <v>87599.033814796872</v>
      </c>
      <c r="V89" s="11">
        <v>83091.75</v>
      </c>
      <c r="W89" s="12">
        <v>91838.25</v>
      </c>
      <c r="X89" s="12">
        <v>102069.30829257421</v>
      </c>
      <c r="Y89" s="12">
        <v>87465</v>
      </c>
      <c r="Z89" s="12">
        <v>92790.280265976558</v>
      </c>
      <c r="AA89" s="13">
        <f t="shared" si="82"/>
        <v>91450.91771171015</v>
      </c>
      <c r="AB89" s="11">
        <v>50872.5</v>
      </c>
      <c r="AC89" s="11">
        <v>56227.5</v>
      </c>
      <c r="AD89" s="11">
        <v>104579.20931616212</v>
      </c>
      <c r="AE89" s="12">
        <v>53550</v>
      </c>
      <c r="AF89" s="12">
        <v>95072.008469238281</v>
      </c>
      <c r="AG89" s="13">
        <f t="shared" si="83"/>
        <v>72060.243557080074</v>
      </c>
      <c r="AH89" s="11">
        <v>62742.75</v>
      </c>
      <c r="AI89" s="12">
        <v>69347.25</v>
      </c>
      <c r="AJ89" s="12">
        <v>110084.25889456487</v>
      </c>
      <c r="AK89" s="12">
        <v>66045</v>
      </c>
      <c r="AL89" s="12">
        <v>100076.59899505897</v>
      </c>
      <c r="AM89" s="13">
        <f t="shared" si="84"/>
        <v>81659.171577924775</v>
      </c>
      <c r="AN89" s="11">
        <v>67830</v>
      </c>
      <c r="AO89" s="12">
        <v>74970</v>
      </c>
      <c r="AP89" s="12">
        <v>107925.74401427931</v>
      </c>
      <c r="AQ89" s="12">
        <v>71400</v>
      </c>
      <c r="AR89" s="12">
        <v>98114.312740253896</v>
      </c>
      <c r="AS89" s="13">
        <f t="shared" si="85"/>
        <v>84048.011350906643</v>
      </c>
      <c r="AT89" s="11">
        <v>69525.75</v>
      </c>
      <c r="AU89" s="12">
        <v>76844.25</v>
      </c>
      <c r="AV89" s="12">
        <v>110435.6450378672</v>
      </c>
      <c r="AW89" s="12">
        <v>73185</v>
      </c>
      <c r="AX89" s="12">
        <v>100396.04094351563</v>
      </c>
      <c r="AY89" s="13">
        <f t="shared" si="86"/>
        <v>86077.337196276567</v>
      </c>
      <c r="AZ89" s="11">
        <v>74613</v>
      </c>
      <c r="BA89" s="12">
        <v>82467</v>
      </c>
      <c r="BB89" s="12">
        <v>112945.54606145507</v>
      </c>
      <c r="BC89" s="12">
        <v>78540</v>
      </c>
      <c r="BD89" s="12">
        <v>102677.76914677734</v>
      </c>
      <c r="BE89" s="13">
        <f t="shared" si="87"/>
        <v>90248.663041646476</v>
      </c>
      <c r="BF89" s="11">
        <v>86483.25</v>
      </c>
      <c r="BG89" s="12">
        <v>95586.75</v>
      </c>
      <c r="BH89" s="12">
        <v>117128.71443410155</v>
      </c>
      <c r="BI89" s="12">
        <v>91035</v>
      </c>
      <c r="BJ89" s="12">
        <v>106480.64948554686</v>
      </c>
      <c r="BK89" s="13">
        <f t="shared" si="88"/>
        <v>99342.872783929677</v>
      </c>
      <c r="BL89" s="11">
        <v>89874.75</v>
      </c>
      <c r="BM89" s="12">
        <v>99335.25</v>
      </c>
      <c r="BN89" s="12">
        <v>112945.54606145507</v>
      </c>
      <c r="BO89" s="12">
        <v>94605</v>
      </c>
      <c r="BP89" s="12">
        <v>102677.76914677734</v>
      </c>
      <c r="BQ89" s="13">
        <f t="shared" si="89"/>
        <v>99887.663041646476</v>
      </c>
      <c r="BR89" s="11">
        <v>57655.5</v>
      </c>
      <c r="BS89" s="12">
        <v>63724.5</v>
      </c>
      <c r="BT89" s="12">
        <v>109599.01136333789</v>
      </c>
      <c r="BU89" s="12">
        <v>60690</v>
      </c>
      <c r="BV89" s="12">
        <v>99635.464875761725</v>
      </c>
      <c r="BW89" s="13">
        <f t="shared" si="90"/>
        <v>78260.895247819921</v>
      </c>
      <c r="BX89" s="11">
        <v>72917.25</v>
      </c>
      <c r="BY89" s="11">
        <v>80592.75</v>
      </c>
      <c r="BZ89" s="11">
        <v>118801.98178316015</v>
      </c>
      <c r="CA89" s="11">
        <v>76755</v>
      </c>
      <c r="CB89" s="12">
        <v>108001.80162105468</v>
      </c>
      <c r="CC89" s="13">
        <f t="shared" si="91"/>
        <v>91413.756680842955</v>
      </c>
      <c r="CD89" s="11">
        <v>66134.25</v>
      </c>
      <c r="CE89" s="12">
        <v>73095.75</v>
      </c>
      <c r="CF89" s="12">
        <v>117128.71443410155</v>
      </c>
      <c r="CG89" s="12">
        <v>69615</v>
      </c>
      <c r="CH89" s="12">
        <v>106480.64948554686</v>
      </c>
      <c r="CI89" s="13">
        <f t="shared" si="92"/>
        <v>86490.872783929677</v>
      </c>
    </row>
    <row r="90" spans="2:87" x14ac:dyDescent="0.25">
      <c r="B90" s="9" t="s">
        <v>165</v>
      </c>
      <c r="C90" s="15" t="s">
        <v>166</v>
      </c>
      <c r="D90" s="11">
        <v>142443</v>
      </c>
      <c r="E90" s="12">
        <v>157437</v>
      </c>
      <c r="F90" s="12">
        <v>376337.5</v>
      </c>
      <c r="G90" s="12">
        <v>149940</v>
      </c>
      <c r="H90" s="12">
        <v>342125</v>
      </c>
      <c r="I90" s="13">
        <f t="shared" si="79"/>
        <v>149940</v>
      </c>
      <c r="J90" s="11">
        <v>154313.25</v>
      </c>
      <c r="K90" s="12">
        <v>170556.75</v>
      </c>
      <c r="L90" s="12">
        <v>409062.5</v>
      </c>
      <c r="M90" s="12">
        <v>162435</v>
      </c>
      <c r="N90" s="12">
        <v>371875</v>
      </c>
      <c r="O90" s="13">
        <f t="shared" si="80"/>
        <v>253648.5</v>
      </c>
      <c r="P90" s="11">
        <v>206881.5</v>
      </c>
      <c r="Q90" s="12">
        <v>228658.5</v>
      </c>
      <c r="R90" s="12">
        <v>359975</v>
      </c>
      <c r="S90" s="12">
        <v>217770</v>
      </c>
      <c r="T90" s="12">
        <v>327250</v>
      </c>
      <c r="U90" s="13">
        <f t="shared" si="81"/>
        <v>268107</v>
      </c>
      <c r="V90" s="11">
        <v>217056</v>
      </c>
      <c r="W90" s="12">
        <v>239904</v>
      </c>
      <c r="X90" s="12">
        <v>376337.5</v>
      </c>
      <c r="Y90" s="12">
        <v>228480</v>
      </c>
      <c r="Z90" s="12">
        <v>342125</v>
      </c>
      <c r="AA90" s="13">
        <f t="shared" si="82"/>
        <v>280780.5</v>
      </c>
      <c r="AB90" s="11">
        <v>130572.75</v>
      </c>
      <c r="AC90" s="11">
        <v>144317.25</v>
      </c>
      <c r="AD90" s="11">
        <v>409062.5</v>
      </c>
      <c r="AE90" s="12">
        <v>137445</v>
      </c>
      <c r="AF90" s="12">
        <v>371875</v>
      </c>
      <c r="AG90" s="13">
        <f t="shared" si="83"/>
        <v>238654.5</v>
      </c>
      <c r="AH90" s="11">
        <v>164487.75</v>
      </c>
      <c r="AI90" s="12">
        <v>181802.25</v>
      </c>
      <c r="AJ90" s="12">
        <v>367174.5</v>
      </c>
      <c r="AK90" s="12">
        <v>173145</v>
      </c>
      <c r="AL90" s="12">
        <v>333795</v>
      </c>
      <c r="AM90" s="13">
        <f t="shared" si="84"/>
        <v>244080.9</v>
      </c>
      <c r="AN90" s="11">
        <v>178053.75</v>
      </c>
      <c r="AO90" s="12">
        <v>196796.25</v>
      </c>
      <c r="AP90" s="12">
        <v>359975</v>
      </c>
      <c r="AQ90" s="12">
        <v>187425</v>
      </c>
      <c r="AR90" s="12">
        <v>327250</v>
      </c>
      <c r="AS90" s="13">
        <f t="shared" si="85"/>
        <v>249900</v>
      </c>
      <c r="AT90" s="11">
        <v>183141</v>
      </c>
      <c r="AU90" s="12">
        <v>202419</v>
      </c>
      <c r="AV90" s="12">
        <v>409062.5</v>
      </c>
      <c r="AW90" s="12">
        <v>192780</v>
      </c>
      <c r="AX90" s="12">
        <v>371875</v>
      </c>
      <c r="AY90" s="13">
        <f t="shared" si="86"/>
        <v>271855.5</v>
      </c>
      <c r="AZ90" s="11">
        <v>196707</v>
      </c>
      <c r="BA90" s="12">
        <v>217413</v>
      </c>
      <c r="BB90" s="12">
        <v>376337.5</v>
      </c>
      <c r="BC90" s="12">
        <v>207060</v>
      </c>
      <c r="BD90" s="12">
        <v>342125</v>
      </c>
      <c r="BE90" s="13">
        <f t="shared" si="87"/>
        <v>267928.5</v>
      </c>
      <c r="BF90" s="11">
        <v>227230.5</v>
      </c>
      <c r="BG90" s="12">
        <v>251149.5</v>
      </c>
      <c r="BH90" s="12">
        <v>572687.5</v>
      </c>
      <c r="BI90" s="12">
        <v>239190</v>
      </c>
      <c r="BJ90" s="12">
        <v>520625</v>
      </c>
      <c r="BK90" s="13">
        <f t="shared" si="88"/>
        <v>362176.5</v>
      </c>
      <c r="BL90" s="11">
        <v>235709.25</v>
      </c>
      <c r="BM90" s="12">
        <v>260520.75</v>
      </c>
      <c r="BN90" s="12">
        <v>409062.5</v>
      </c>
      <c r="BO90" s="12">
        <v>248115</v>
      </c>
      <c r="BP90" s="12">
        <v>371875</v>
      </c>
      <c r="BQ90" s="13">
        <f t="shared" si="89"/>
        <v>305056.5</v>
      </c>
      <c r="BR90" s="11">
        <v>149226</v>
      </c>
      <c r="BS90" s="12">
        <v>164934</v>
      </c>
      <c r="BT90" s="12">
        <v>409062.5</v>
      </c>
      <c r="BU90" s="12">
        <v>157080</v>
      </c>
      <c r="BV90" s="12">
        <v>371875</v>
      </c>
      <c r="BW90" s="13">
        <f t="shared" si="90"/>
        <v>250435.5</v>
      </c>
      <c r="BX90" s="11">
        <v>191619.75</v>
      </c>
      <c r="BY90" s="11">
        <v>211790.25</v>
      </c>
      <c r="BZ90" s="11">
        <v>376337.5</v>
      </c>
      <c r="CA90" s="11">
        <v>201705</v>
      </c>
      <c r="CB90" s="12">
        <v>342125</v>
      </c>
      <c r="CC90" s="13">
        <f t="shared" si="91"/>
        <v>264715.5</v>
      </c>
      <c r="CD90" s="11">
        <v>172966.5</v>
      </c>
      <c r="CE90" s="12">
        <v>191173.5</v>
      </c>
      <c r="CF90" s="12">
        <v>376337.5</v>
      </c>
      <c r="CG90" s="12">
        <v>182070</v>
      </c>
      <c r="CH90" s="12">
        <v>342125</v>
      </c>
      <c r="CI90" s="13">
        <f t="shared" si="92"/>
        <v>252934.5</v>
      </c>
    </row>
    <row r="91" spans="2:87" x14ac:dyDescent="0.25">
      <c r="B91" s="9" t="s">
        <v>167</v>
      </c>
      <c r="C91" s="15" t="s">
        <v>168</v>
      </c>
      <c r="D91" s="11">
        <v>128877</v>
      </c>
      <c r="E91" s="12">
        <v>142443</v>
      </c>
      <c r="F91" s="12">
        <v>188833.19914142581</v>
      </c>
      <c r="G91" s="12">
        <v>135660</v>
      </c>
      <c r="H91" s="12">
        <v>171666.54467402346</v>
      </c>
      <c r="I91" s="13">
        <f t="shared" si="79"/>
        <v>135660</v>
      </c>
      <c r="J91" s="11">
        <v>139051.5</v>
      </c>
      <c r="K91" s="12">
        <v>153688.5</v>
      </c>
      <c r="L91" s="12">
        <v>195401.31041591015</v>
      </c>
      <c r="M91" s="12">
        <v>146370</v>
      </c>
      <c r="N91" s="12">
        <v>177637.55492355471</v>
      </c>
      <c r="O91" s="13">
        <f t="shared" si="80"/>
        <v>162429.77306789294</v>
      </c>
      <c r="P91" s="11">
        <v>186532.5</v>
      </c>
      <c r="Q91" s="12">
        <v>206167.5</v>
      </c>
      <c r="R91" s="12">
        <v>197043.33823453129</v>
      </c>
      <c r="S91" s="12">
        <v>196350</v>
      </c>
      <c r="T91" s="12">
        <v>179130.30748593752</v>
      </c>
      <c r="U91" s="13">
        <f t="shared" si="81"/>
        <v>193044.72914409376</v>
      </c>
      <c r="V91" s="11">
        <v>196707</v>
      </c>
      <c r="W91" s="12">
        <v>217413</v>
      </c>
      <c r="X91" s="12">
        <v>200327.39387177347</v>
      </c>
      <c r="Y91" s="12">
        <v>207060</v>
      </c>
      <c r="Z91" s="12">
        <v>182115.81261070314</v>
      </c>
      <c r="AA91" s="13">
        <f t="shared" si="82"/>
        <v>200724.64129649533</v>
      </c>
      <c r="AB91" s="11">
        <v>118702.5</v>
      </c>
      <c r="AC91" s="11">
        <v>131197.5</v>
      </c>
      <c r="AD91" s="11">
        <v>205253.47732763673</v>
      </c>
      <c r="AE91" s="12">
        <v>124950</v>
      </c>
      <c r="AF91" s="12">
        <v>186594.07029785158</v>
      </c>
      <c r="AG91" s="13">
        <f t="shared" si="83"/>
        <v>153339.50952509764</v>
      </c>
      <c r="AH91" s="11">
        <v>147530.25</v>
      </c>
      <c r="AI91" s="12">
        <v>163059.75</v>
      </c>
      <c r="AJ91" s="12">
        <v>216058.02037416352</v>
      </c>
      <c r="AK91" s="12">
        <v>155295</v>
      </c>
      <c r="AL91" s="12">
        <v>196416.38215833047</v>
      </c>
      <c r="AM91" s="13">
        <f t="shared" si="84"/>
        <v>175671.8805064988</v>
      </c>
      <c r="AN91" s="11">
        <v>161096.25</v>
      </c>
      <c r="AO91" s="12">
        <v>178053.75</v>
      </c>
      <c r="AP91" s="12">
        <v>211821.58860212108</v>
      </c>
      <c r="AQ91" s="12">
        <v>169575</v>
      </c>
      <c r="AR91" s="12">
        <v>192565.08054738279</v>
      </c>
      <c r="AS91" s="13">
        <f t="shared" si="85"/>
        <v>182622.33382990077</v>
      </c>
      <c r="AT91" s="11">
        <v>164487.75</v>
      </c>
      <c r="AU91" s="12">
        <v>181802.25</v>
      </c>
      <c r="AV91" s="12">
        <v>216747.67205798437</v>
      </c>
      <c r="AW91" s="12">
        <v>173145</v>
      </c>
      <c r="AX91" s="12">
        <v>197043.33823453123</v>
      </c>
      <c r="AY91" s="13">
        <f t="shared" si="86"/>
        <v>186645.20205850311</v>
      </c>
      <c r="AZ91" s="11">
        <v>178053.75</v>
      </c>
      <c r="BA91" s="12">
        <v>196796.25</v>
      </c>
      <c r="BB91" s="12">
        <v>221673.75551384769</v>
      </c>
      <c r="BC91" s="12">
        <v>187425</v>
      </c>
      <c r="BD91" s="12">
        <v>201521.59592167969</v>
      </c>
      <c r="BE91" s="13">
        <f t="shared" si="87"/>
        <v>197094.07028710548</v>
      </c>
      <c r="BF91" s="11">
        <v>206881.5</v>
      </c>
      <c r="BG91" s="12">
        <v>228658.5</v>
      </c>
      <c r="BH91" s="12">
        <v>229883.89460695314</v>
      </c>
      <c r="BI91" s="12">
        <v>217770</v>
      </c>
      <c r="BJ91" s="12">
        <v>208985.35873359375</v>
      </c>
      <c r="BK91" s="13">
        <f t="shared" si="88"/>
        <v>218435.8506681094</v>
      </c>
      <c r="BL91" s="11">
        <v>211968.75</v>
      </c>
      <c r="BM91" s="12">
        <v>234281.25</v>
      </c>
      <c r="BN91" s="12">
        <v>221673.75551384769</v>
      </c>
      <c r="BO91" s="12">
        <v>223125</v>
      </c>
      <c r="BP91" s="12">
        <v>201521.59592167969</v>
      </c>
      <c r="BQ91" s="13">
        <f t="shared" si="89"/>
        <v>218514.07028710548</v>
      </c>
      <c r="BR91" s="11">
        <v>135660</v>
      </c>
      <c r="BS91" s="12">
        <v>149940</v>
      </c>
      <c r="BT91" s="12">
        <v>215105.64423936326</v>
      </c>
      <c r="BU91" s="12">
        <v>142800</v>
      </c>
      <c r="BV91" s="12">
        <v>195550.58567214842</v>
      </c>
      <c r="BW91" s="13">
        <f t="shared" si="90"/>
        <v>167811.24598230232</v>
      </c>
      <c r="BX91" s="11">
        <v>174662.25</v>
      </c>
      <c r="BY91" s="11">
        <v>193047.75</v>
      </c>
      <c r="BZ91" s="11">
        <v>233167.95024419535</v>
      </c>
      <c r="CA91" s="11">
        <v>183855</v>
      </c>
      <c r="CB91" s="12">
        <v>211970.8638583594</v>
      </c>
      <c r="CC91" s="13">
        <f t="shared" si="91"/>
        <v>199340.76282051095</v>
      </c>
      <c r="CD91" s="11">
        <v>157704.75</v>
      </c>
      <c r="CE91" s="12">
        <v>174305.25</v>
      </c>
      <c r="CF91" s="12">
        <v>229883.89460695314</v>
      </c>
      <c r="CG91" s="12">
        <v>166005</v>
      </c>
      <c r="CH91" s="12">
        <v>208985.35873359375</v>
      </c>
      <c r="CI91" s="13">
        <f t="shared" si="92"/>
        <v>187376.85066810937</v>
      </c>
    </row>
    <row r="92" spans="2:87" x14ac:dyDescent="0.25">
      <c r="B92" s="9" t="s">
        <v>169</v>
      </c>
      <c r="C92" s="15" t="s">
        <v>170</v>
      </c>
      <c r="D92" s="11">
        <v>118702.5</v>
      </c>
      <c r="E92" s="12">
        <v>131197.5</v>
      </c>
      <c r="F92" s="12">
        <v>226442.66508219726</v>
      </c>
      <c r="G92" s="12">
        <v>124950</v>
      </c>
      <c r="H92" s="12">
        <v>205856.96825654295</v>
      </c>
      <c r="I92" s="13">
        <f t="shared" si="79"/>
        <v>124950</v>
      </c>
      <c r="J92" s="11">
        <v>128877</v>
      </c>
      <c r="K92" s="12">
        <v>142443</v>
      </c>
      <c r="L92" s="12">
        <v>234318.93169375195</v>
      </c>
      <c r="M92" s="12">
        <v>135660</v>
      </c>
      <c r="N92" s="12">
        <v>213017.21063068358</v>
      </c>
      <c r="O92" s="13">
        <f t="shared" si="80"/>
        <v>170863.2284648871</v>
      </c>
      <c r="P92" s="11">
        <v>172966.5</v>
      </c>
      <c r="Q92" s="12">
        <v>191173.5</v>
      </c>
      <c r="R92" s="12">
        <v>236287.99834664061</v>
      </c>
      <c r="S92" s="12">
        <v>182070</v>
      </c>
      <c r="T92" s="12">
        <v>214807.27122421874</v>
      </c>
      <c r="U92" s="13">
        <f t="shared" si="81"/>
        <v>199461.05391417188</v>
      </c>
      <c r="V92" s="11">
        <v>179749.5</v>
      </c>
      <c r="W92" s="12">
        <v>198670.5</v>
      </c>
      <c r="X92" s="12">
        <v>240226.13165241794</v>
      </c>
      <c r="Y92" s="12">
        <v>189210</v>
      </c>
      <c r="Z92" s="12">
        <v>218387.39241128904</v>
      </c>
      <c r="AA92" s="13">
        <f t="shared" si="82"/>
        <v>205248.7048127414</v>
      </c>
      <c r="AB92" s="11">
        <v>108528</v>
      </c>
      <c r="AC92" s="11">
        <v>119952</v>
      </c>
      <c r="AD92" s="11">
        <v>246133.331611084</v>
      </c>
      <c r="AE92" s="12">
        <v>114240</v>
      </c>
      <c r="AF92" s="12">
        <v>223757.57419189453</v>
      </c>
      <c r="AG92" s="13">
        <f t="shared" si="83"/>
        <v>162522.1811605957</v>
      </c>
      <c r="AH92" s="11">
        <v>135660</v>
      </c>
      <c r="AI92" s="12">
        <v>149940</v>
      </c>
      <c r="AJ92" s="12">
        <v>259089.79018709142</v>
      </c>
      <c r="AK92" s="12">
        <v>142800</v>
      </c>
      <c r="AL92" s="12">
        <v>235536.17289735583</v>
      </c>
      <c r="AM92" s="13">
        <f t="shared" si="84"/>
        <v>184605.19261688946</v>
      </c>
      <c r="AN92" s="11">
        <v>149226</v>
      </c>
      <c r="AO92" s="12">
        <v>164934</v>
      </c>
      <c r="AP92" s="12">
        <v>254009.59822263863</v>
      </c>
      <c r="AQ92" s="12">
        <v>157080</v>
      </c>
      <c r="AR92" s="12">
        <v>230917.81656603512</v>
      </c>
      <c r="AS92" s="13">
        <f t="shared" si="85"/>
        <v>191233.48295773476</v>
      </c>
      <c r="AT92" s="11">
        <v>152617.5</v>
      </c>
      <c r="AU92" s="12">
        <v>168682.5</v>
      </c>
      <c r="AV92" s="12">
        <v>259916.79818130465</v>
      </c>
      <c r="AW92" s="12">
        <v>160650</v>
      </c>
      <c r="AX92" s="12">
        <v>236287.99834664061</v>
      </c>
      <c r="AY92" s="13">
        <f t="shared" si="86"/>
        <v>195630.95930558906</v>
      </c>
      <c r="AZ92" s="11">
        <v>164487.75</v>
      </c>
      <c r="BA92" s="12">
        <v>181802.25</v>
      </c>
      <c r="BB92" s="12">
        <v>265823.9981399707</v>
      </c>
      <c r="BC92" s="12">
        <v>173145</v>
      </c>
      <c r="BD92" s="12">
        <v>241658.1801272461</v>
      </c>
      <c r="BE92" s="13">
        <f t="shared" si="87"/>
        <v>205383.43565344336</v>
      </c>
      <c r="BF92" s="11">
        <v>189924</v>
      </c>
      <c r="BG92" s="12">
        <v>209916</v>
      </c>
      <c r="BH92" s="12">
        <v>275669.33140441403</v>
      </c>
      <c r="BI92" s="12">
        <v>199920</v>
      </c>
      <c r="BJ92" s="12">
        <v>250608.48309492186</v>
      </c>
      <c r="BK92" s="13">
        <f t="shared" si="88"/>
        <v>225207.56289986716</v>
      </c>
      <c r="BL92" s="11">
        <v>196707</v>
      </c>
      <c r="BM92" s="12">
        <v>217413</v>
      </c>
      <c r="BN92" s="12">
        <v>265823.9981399707</v>
      </c>
      <c r="BO92" s="12">
        <v>207060</v>
      </c>
      <c r="BP92" s="12">
        <v>241658.1801272461</v>
      </c>
      <c r="BQ92" s="13">
        <f t="shared" si="89"/>
        <v>225732.43565344336</v>
      </c>
      <c r="BR92" s="11">
        <v>125485.5</v>
      </c>
      <c r="BS92" s="12">
        <v>138694.5</v>
      </c>
      <c r="BT92" s="12">
        <v>257947.73152841601</v>
      </c>
      <c r="BU92" s="12">
        <v>132090</v>
      </c>
      <c r="BV92" s="12">
        <v>234497.93775310548</v>
      </c>
      <c r="BW92" s="13">
        <f t="shared" si="90"/>
        <v>177743.13385630431</v>
      </c>
      <c r="BX92" s="11">
        <v>159400.5</v>
      </c>
      <c r="BY92" s="11">
        <v>176179.5</v>
      </c>
      <c r="BZ92" s="11">
        <v>279607.46471019136</v>
      </c>
      <c r="CA92" s="11">
        <v>167790</v>
      </c>
      <c r="CB92" s="12">
        <v>254188.60428199216</v>
      </c>
      <c r="CC92" s="13">
        <f t="shared" si="91"/>
        <v>207433.21379843671</v>
      </c>
      <c r="CD92" s="11">
        <v>144138.75</v>
      </c>
      <c r="CE92" s="12">
        <v>159311.25</v>
      </c>
      <c r="CF92" s="12">
        <v>275669.33140441403</v>
      </c>
      <c r="CG92" s="12">
        <v>151725</v>
      </c>
      <c r="CH92" s="12">
        <v>250608.48309492186</v>
      </c>
      <c r="CI92" s="13">
        <f t="shared" si="92"/>
        <v>196290.56289986716</v>
      </c>
    </row>
    <row r="93" spans="2:87" x14ac:dyDescent="0.25">
      <c r="B93" s="9" t="s">
        <v>171</v>
      </c>
      <c r="C93" s="15" t="s">
        <v>172</v>
      </c>
      <c r="D93" s="11">
        <v>94962</v>
      </c>
      <c r="E93" s="12">
        <v>104958</v>
      </c>
      <c r="F93" s="12">
        <v>464572.9222509375</v>
      </c>
      <c r="G93" s="12">
        <v>99960</v>
      </c>
      <c r="H93" s="12">
        <v>422339.02022812498</v>
      </c>
      <c r="I93" s="13">
        <f t="shared" si="79"/>
        <v>99960</v>
      </c>
      <c r="J93" s="11">
        <v>101745</v>
      </c>
      <c r="K93" s="12">
        <v>112455</v>
      </c>
      <c r="L93" s="12">
        <v>480731.98041618749</v>
      </c>
      <c r="M93" s="12">
        <v>107100</v>
      </c>
      <c r="N93" s="12">
        <v>437029.07310562499</v>
      </c>
      <c r="O93" s="13">
        <f t="shared" si="80"/>
        <v>247812.21070436249</v>
      </c>
      <c r="P93" s="11">
        <v>137355.75</v>
      </c>
      <c r="Q93" s="12">
        <v>151814.25</v>
      </c>
      <c r="R93" s="12">
        <v>484771.74495749996</v>
      </c>
      <c r="S93" s="12">
        <v>144585</v>
      </c>
      <c r="T93" s="12">
        <v>440701.58632499998</v>
      </c>
      <c r="U93" s="13">
        <f t="shared" si="81"/>
        <v>271845.6662565</v>
      </c>
      <c r="V93" s="11">
        <v>144138.75</v>
      </c>
      <c r="W93" s="12">
        <v>159311.25</v>
      </c>
      <c r="X93" s="12">
        <v>492851.2740401249</v>
      </c>
      <c r="Y93" s="12">
        <v>151725</v>
      </c>
      <c r="Z93" s="12">
        <v>448046.61276374996</v>
      </c>
      <c r="AA93" s="13">
        <f t="shared" si="82"/>
        <v>279214.57736077497</v>
      </c>
      <c r="AB93" s="11">
        <v>88179</v>
      </c>
      <c r="AC93" s="11">
        <v>97461</v>
      </c>
      <c r="AD93" s="11">
        <v>504970.56766406243</v>
      </c>
      <c r="AE93" s="12">
        <v>92820</v>
      </c>
      <c r="AF93" s="12">
        <v>459064.15242187493</v>
      </c>
      <c r="AG93" s="13">
        <f t="shared" si="83"/>
        <v>248498.94401718746</v>
      </c>
      <c r="AH93" s="11">
        <v>108528</v>
      </c>
      <c r="AI93" s="12">
        <v>119952</v>
      </c>
      <c r="AJ93" s="12">
        <v>531552.21834589867</v>
      </c>
      <c r="AK93" s="12">
        <v>114240</v>
      </c>
      <c r="AL93" s="12">
        <v>483229.28940536251</v>
      </c>
      <c r="AM93" s="13">
        <f t="shared" si="84"/>
        <v>271500.30155025225</v>
      </c>
      <c r="AN93" s="11">
        <v>118702.5</v>
      </c>
      <c r="AO93" s="12">
        <v>131197.5</v>
      </c>
      <c r="AP93" s="12">
        <v>521129.62582931248</v>
      </c>
      <c r="AQ93" s="12">
        <v>124950</v>
      </c>
      <c r="AR93" s="12">
        <v>473754.205299375</v>
      </c>
      <c r="AS93" s="13">
        <f t="shared" si="85"/>
        <v>273946.76622573752</v>
      </c>
      <c r="AT93" s="11">
        <v>122094</v>
      </c>
      <c r="AU93" s="12">
        <v>134946</v>
      </c>
      <c r="AV93" s="12">
        <v>533248.91945325001</v>
      </c>
      <c r="AW93" s="12">
        <v>128520</v>
      </c>
      <c r="AX93" s="12">
        <v>484771.74495749996</v>
      </c>
      <c r="AY93" s="13">
        <f t="shared" si="86"/>
        <v>280716.13288215001</v>
      </c>
      <c r="AZ93" s="11">
        <v>130572.75</v>
      </c>
      <c r="BA93" s="12">
        <v>144317.25</v>
      </c>
      <c r="BB93" s="12">
        <v>545368.21307718742</v>
      </c>
      <c r="BC93" s="12">
        <v>137445</v>
      </c>
      <c r="BD93" s="12">
        <v>495789.28461562493</v>
      </c>
      <c r="BE93" s="13">
        <f t="shared" si="87"/>
        <v>290698.49953856244</v>
      </c>
      <c r="BF93" s="11">
        <v>152617.5</v>
      </c>
      <c r="BG93" s="12">
        <v>168682.5</v>
      </c>
      <c r="BH93" s="12">
        <v>565567.03578374989</v>
      </c>
      <c r="BI93" s="12">
        <v>160650</v>
      </c>
      <c r="BJ93" s="12">
        <v>514151.85071249993</v>
      </c>
      <c r="BK93" s="13">
        <f t="shared" si="88"/>
        <v>312333.77729924995</v>
      </c>
      <c r="BL93" s="11">
        <v>156009</v>
      </c>
      <c r="BM93" s="12">
        <v>172431</v>
      </c>
      <c r="BN93" s="12">
        <v>545368.21307718742</v>
      </c>
      <c r="BO93" s="12">
        <v>164220</v>
      </c>
      <c r="BP93" s="12">
        <v>495789.28461562493</v>
      </c>
      <c r="BQ93" s="13">
        <f t="shared" si="89"/>
        <v>306763.49953856244</v>
      </c>
      <c r="BR93" s="11">
        <v>100049.25</v>
      </c>
      <c r="BS93" s="12">
        <v>110580.75</v>
      </c>
      <c r="BT93" s="12">
        <v>529209.15491193754</v>
      </c>
      <c r="BU93" s="12">
        <v>105315</v>
      </c>
      <c r="BV93" s="12">
        <v>481099.23173812503</v>
      </c>
      <c r="BW93" s="13">
        <f t="shared" si="90"/>
        <v>265250.67733001255</v>
      </c>
      <c r="BX93" s="11">
        <v>128877</v>
      </c>
      <c r="BY93" s="11">
        <v>142443</v>
      </c>
      <c r="BZ93" s="11">
        <v>573646.56486637495</v>
      </c>
      <c r="CA93" s="11">
        <v>135660</v>
      </c>
      <c r="CB93" s="12">
        <v>521496.87715124997</v>
      </c>
      <c r="CC93" s="13">
        <f t="shared" si="91"/>
        <v>300424.68840352498</v>
      </c>
      <c r="CD93" s="11">
        <v>115311</v>
      </c>
      <c r="CE93" s="12">
        <v>127449</v>
      </c>
      <c r="CF93" s="12">
        <v>565567.03578374989</v>
      </c>
      <c r="CG93" s="12">
        <v>121380</v>
      </c>
      <c r="CH93" s="12">
        <v>514151.85071249993</v>
      </c>
      <c r="CI93" s="13">
        <f t="shared" si="92"/>
        <v>288771.77729924995</v>
      </c>
    </row>
    <row r="94" spans="2:87" x14ac:dyDescent="0.25">
      <c r="B94" s="5">
        <v>8</v>
      </c>
      <c r="C94" s="6" t="s">
        <v>173</v>
      </c>
      <c r="D94" s="99">
        <v>0</v>
      </c>
      <c r="E94" s="99">
        <v>2444022</v>
      </c>
      <c r="F94" s="99">
        <v>0</v>
      </c>
      <c r="G94" s="99"/>
      <c r="H94" s="99">
        <v>0</v>
      </c>
      <c r="I94" s="99">
        <v>0</v>
      </c>
      <c r="J94" s="99">
        <v>2387616</v>
      </c>
      <c r="K94" s="99">
        <v>2638944</v>
      </c>
      <c r="L94" s="99">
        <v>0</v>
      </c>
      <c r="M94" s="99"/>
      <c r="N94" s="99">
        <v>0</v>
      </c>
      <c r="O94" s="99"/>
      <c r="P94" s="99"/>
      <c r="Q94" s="99">
        <v>3544206.75</v>
      </c>
      <c r="R94" s="99">
        <v>0</v>
      </c>
      <c r="S94" s="99"/>
      <c r="T94" s="99">
        <v>0</v>
      </c>
      <c r="U94" s="99"/>
      <c r="V94" s="99"/>
      <c r="W94" s="99">
        <v>3714763.5</v>
      </c>
      <c r="X94" s="99">
        <v>0</v>
      </c>
      <c r="Y94" s="99"/>
      <c r="Z94" s="99">
        <v>0</v>
      </c>
      <c r="AA94" s="99"/>
      <c r="AB94" s="99">
        <v>2034900</v>
      </c>
      <c r="AC94" s="99">
        <v>2249100</v>
      </c>
      <c r="AD94" s="99">
        <v>0</v>
      </c>
      <c r="AE94" s="99"/>
      <c r="AF94" s="99">
        <v>0</v>
      </c>
      <c r="AG94" s="99"/>
      <c r="AH94" s="99">
        <v>2541929.25</v>
      </c>
      <c r="AI94" s="99">
        <v>2809500.75</v>
      </c>
      <c r="AJ94" s="99">
        <v>0</v>
      </c>
      <c r="AK94" s="99"/>
      <c r="AL94" s="99">
        <v>0</v>
      </c>
      <c r="AM94" s="99"/>
      <c r="AN94" s="99">
        <v>2765768.25</v>
      </c>
      <c r="AO94" s="99">
        <v>3056901.75</v>
      </c>
      <c r="AP94" s="99">
        <v>0</v>
      </c>
      <c r="AQ94" s="99"/>
      <c r="AR94" s="99">
        <v>0</v>
      </c>
      <c r="AS94" s="99"/>
      <c r="AT94" s="99">
        <v>2830206.75</v>
      </c>
      <c r="AU94" s="99">
        <v>3128123.25</v>
      </c>
      <c r="AV94" s="99">
        <v>0</v>
      </c>
      <c r="AW94" s="99"/>
      <c r="AX94" s="99">
        <v>0</v>
      </c>
      <c r="AY94" s="99"/>
      <c r="AZ94" s="99">
        <v>3050654.25</v>
      </c>
      <c r="BA94" s="99">
        <v>3371775.75</v>
      </c>
      <c r="BB94" s="99">
        <v>0</v>
      </c>
      <c r="BC94" s="99"/>
      <c r="BD94" s="99">
        <v>0</v>
      </c>
      <c r="BE94" s="99">
        <v>0</v>
      </c>
      <c r="BF94" s="99">
        <v>3537334.5</v>
      </c>
      <c r="BG94" s="99">
        <v>3909685.5</v>
      </c>
      <c r="BH94" s="99">
        <v>0</v>
      </c>
      <c r="BI94" s="99"/>
      <c r="BJ94" s="99">
        <v>0</v>
      </c>
      <c r="BK94" s="99"/>
      <c r="BL94" s="99">
        <v>3649254</v>
      </c>
      <c r="BM94" s="99">
        <v>4033386</v>
      </c>
      <c r="BN94" s="99">
        <v>0</v>
      </c>
      <c r="BO94" s="99"/>
      <c r="BP94" s="99">
        <v>0</v>
      </c>
      <c r="BQ94" s="99"/>
      <c r="BR94" s="99">
        <v>2323177.5</v>
      </c>
      <c r="BS94" s="99">
        <v>2567722.5</v>
      </c>
      <c r="BT94" s="99">
        <v>0</v>
      </c>
      <c r="BU94" s="99"/>
      <c r="BV94" s="99">
        <v>0</v>
      </c>
      <c r="BW94" s="99"/>
      <c r="BX94" s="99">
        <v>2984520</v>
      </c>
      <c r="BY94" s="99">
        <v>3298680</v>
      </c>
      <c r="BZ94" s="99">
        <v>0</v>
      </c>
      <c r="CA94" s="99"/>
      <c r="CB94" s="99">
        <v>0</v>
      </c>
      <c r="CC94" s="99"/>
      <c r="CD94" s="99">
        <v>2701329.75</v>
      </c>
      <c r="CE94" s="99">
        <v>2985680.25</v>
      </c>
      <c r="CF94" s="99">
        <v>0</v>
      </c>
      <c r="CG94" s="99"/>
      <c r="CH94" s="99">
        <v>0</v>
      </c>
      <c r="CI94" s="99"/>
    </row>
    <row r="95" spans="2:87" x14ac:dyDescent="0.25">
      <c r="B95" s="9" t="s">
        <v>174</v>
      </c>
      <c r="C95" s="14" t="s">
        <v>175</v>
      </c>
      <c r="D95" s="11">
        <v>23740.5</v>
      </c>
      <c r="E95" s="12">
        <v>26239.5</v>
      </c>
      <c r="F95" s="12">
        <v>73631.25</v>
      </c>
      <c r="G95" s="12">
        <v>24990</v>
      </c>
      <c r="H95" s="12">
        <v>66937.5</v>
      </c>
      <c r="I95" s="13">
        <f t="shared" ref="I95:I107" si="93">AVERAGE(D95:E95)</f>
        <v>24990</v>
      </c>
      <c r="J95" s="11">
        <v>25436.25</v>
      </c>
      <c r="K95" s="12">
        <v>28113.75</v>
      </c>
      <c r="L95" s="12">
        <v>73631.25</v>
      </c>
      <c r="M95" s="12">
        <v>26775</v>
      </c>
      <c r="N95" s="12">
        <v>66937.5</v>
      </c>
      <c r="O95" s="13">
        <f t="shared" si="80"/>
        <v>44178.75</v>
      </c>
      <c r="P95" s="11">
        <v>33915</v>
      </c>
      <c r="Q95" s="12">
        <v>37485</v>
      </c>
      <c r="R95" s="12">
        <v>73631.25</v>
      </c>
      <c r="S95" s="12">
        <v>35700</v>
      </c>
      <c r="T95" s="12">
        <v>66937.5</v>
      </c>
      <c r="U95" s="13">
        <f t="shared" ref="U95:U107" si="94">AVERAGE(P95:T95)</f>
        <v>49533.75</v>
      </c>
      <c r="V95" s="11">
        <v>35610.75</v>
      </c>
      <c r="W95" s="12">
        <v>39359.25</v>
      </c>
      <c r="X95" s="12">
        <v>73631.25</v>
      </c>
      <c r="Y95" s="12">
        <v>37485</v>
      </c>
      <c r="Z95" s="12">
        <v>66937.5</v>
      </c>
      <c r="AA95" s="13">
        <f t="shared" ref="AA95:AA107" si="95">AVERAGE(V95:Z95)</f>
        <v>50604.75</v>
      </c>
      <c r="AB95" s="11">
        <v>22044.75</v>
      </c>
      <c r="AC95" s="11">
        <v>24365.25</v>
      </c>
      <c r="AD95" s="11">
        <v>73631.25</v>
      </c>
      <c r="AE95" s="12">
        <v>23205</v>
      </c>
      <c r="AF95" s="12">
        <v>66937.5</v>
      </c>
      <c r="AG95" s="13">
        <f t="shared" ref="AG95:AG107" si="96">AVERAGE(AB95:AF95)</f>
        <v>42036.75</v>
      </c>
      <c r="AH95" s="11">
        <v>27132</v>
      </c>
      <c r="AI95" s="12">
        <v>29988</v>
      </c>
      <c r="AJ95" s="12">
        <v>75103.875</v>
      </c>
      <c r="AK95" s="12">
        <v>28560</v>
      </c>
      <c r="AL95" s="12">
        <v>68276.25</v>
      </c>
      <c r="AM95" s="13">
        <f t="shared" ref="AM95:AM107" si="97">AVERAGE(AH95:AL95)</f>
        <v>45812.025000000001</v>
      </c>
      <c r="AN95" s="11">
        <v>30523.5</v>
      </c>
      <c r="AO95" s="12">
        <v>33736.5</v>
      </c>
      <c r="AP95" s="12">
        <v>73631.25</v>
      </c>
      <c r="AQ95" s="12">
        <v>32130</v>
      </c>
      <c r="AR95" s="12">
        <v>66937.5</v>
      </c>
      <c r="AS95" s="13">
        <f t="shared" ref="AS95:AS107" si="98">AVERAGE(AN95:AR95)</f>
        <v>47391.75</v>
      </c>
      <c r="AT95" s="11">
        <v>30523.5</v>
      </c>
      <c r="AU95" s="12">
        <v>33736.5</v>
      </c>
      <c r="AV95" s="12">
        <v>73631.25</v>
      </c>
      <c r="AW95" s="12">
        <v>32130</v>
      </c>
      <c r="AX95" s="12">
        <v>66937.5</v>
      </c>
      <c r="AY95" s="13">
        <f t="shared" ref="AY95:AY107" si="99">AVERAGE(AT95:AX95)</f>
        <v>47391.75</v>
      </c>
      <c r="AZ95" s="11">
        <v>32219.25</v>
      </c>
      <c r="BA95" s="12">
        <v>35610.75</v>
      </c>
      <c r="BB95" s="12">
        <v>73631.25</v>
      </c>
      <c r="BC95" s="12">
        <v>33915</v>
      </c>
      <c r="BD95" s="12">
        <v>66937.5</v>
      </c>
      <c r="BE95" s="13">
        <f t="shared" ref="BE95:BE107" si="100">AVERAGE(AZ95:BD95)</f>
        <v>48462.75</v>
      </c>
      <c r="BF95" s="11">
        <v>37306.5</v>
      </c>
      <c r="BG95" s="12">
        <v>41233.5</v>
      </c>
      <c r="BH95" s="12">
        <v>89993.75</v>
      </c>
      <c r="BI95" s="12">
        <v>39270</v>
      </c>
      <c r="BJ95" s="12">
        <v>81812.5</v>
      </c>
      <c r="BK95" s="13">
        <f t="shared" ref="BK95:BK107" si="101">AVERAGE(BF95:BJ95)</f>
        <v>57923.25</v>
      </c>
      <c r="BL95" s="11">
        <v>39002.25</v>
      </c>
      <c r="BM95" s="12">
        <v>43107.75</v>
      </c>
      <c r="BN95" s="12">
        <v>89993.75</v>
      </c>
      <c r="BO95" s="12">
        <v>41055</v>
      </c>
      <c r="BP95" s="12">
        <v>81812.5</v>
      </c>
      <c r="BQ95" s="13">
        <f t="shared" ref="BQ95:BQ107" si="102">AVERAGE(BL95:BP95)</f>
        <v>58994.25</v>
      </c>
      <c r="BR95" s="11">
        <v>25436.25</v>
      </c>
      <c r="BS95" s="12">
        <v>28113.75</v>
      </c>
      <c r="BT95" s="12">
        <v>73631.25</v>
      </c>
      <c r="BU95" s="12">
        <v>26775</v>
      </c>
      <c r="BV95" s="12">
        <v>66937.5</v>
      </c>
      <c r="BW95" s="13">
        <f t="shared" ref="BW95:BW107" si="103">AVERAGE(BR95:BV95)</f>
        <v>44178.75</v>
      </c>
      <c r="BX95" s="11">
        <v>32219.25</v>
      </c>
      <c r="BY95" s="11">
        <v>35610.75</v>
      </c>
      <c r="BZ95" s="11">
        <v>73631.25</v>
      </c>
      <c r="CA95" s="11">
        <v>33915</v>
      </c>
      <c r="CB95" s="12">
        <v>66937.5</v>
      </c>
      <c r="CC95" s="13">
        <f t="shared" ref="CC95:CC107" si="104">AVERAGE(BX95:CB95)</f>
        <v>48462.75</v>
      </c>
      <c r="CD95" s="11">
        <v>28827.75</v>
      </c>
      <c r="CE95" s="12">
        <v>31862.25</v>
      </c>
      <c r="CF95" s="12">
        <v>73631.25</v>
      </c>
      <c r="CG95" s="12">
        <v>30345</v>
      </c>
      <c r="CH95" s="12">
        <v>66937.5</v>
      </c>
      <c r="CI95" s="13">
        <f t="shared" ref="CI95:CI107" si="105">AVERAGE(CD95:CH95)</f>
        <v>46320.75</v>
      </c>
    </row>
    <row r="96" spans="2:87" x14ac:dyDescent="0.25">
      <c r="B96" s="9" t="s">
        <v>176</v>
      </c>
      <c r="C96" s="15" t="s">
        <v>177</v>
      </c>
      <c r="D96" s="11">
        <v>50872.5</v>
      </c>
      <c r="E96" s="12">
        <v>56227.5</v>
      </c>
      <c r="F96" s="12">
        <v>87568.308757617197</v>
      </c>
      <c r="G96" s="12">
        <v>53550</v>
      </c>
      <c r="H96" s="12">
        <v>79607.553416015624</v>
      </c>
      <c r="I96" s="13">
        <f t="shared" si="93"/>
        <v>53550</v>
      </c>
      <c r="J96" s="11">
        <v>54264</v>
      </c>
      <c r="K96" s="12">
        <v>59976</v>
      </c>
      <c r="L96" s="12">
        <v>90614.162975273444</v>
      </c>
      <c r="M96" s="12">
        <v>57120</v>
      </c>
      <c r="N96" s="12">
        <v>82376.511795703118</v>
      </c>
      <c r="O96" s="13">
        <f t="shared" si="80"/>
        <v>68870.13495419531</v>
      </c>
      <c r="P96" s="11">
        <v>74613</v>
      </c>
      <c r="Q96" s="12">
        <v>82467</v>
      </c>
      <c r="R96" s="12">
        <v>91375.626529687492</v>
      </c>
      <c r="S96" s="12">
        <v>78540</v>
      </c>
      <c r="T96" s="12">
        <v>83068.751390624995</v>
      </c>
      <c r="U96" s="13">
        <f t="shared" si="94"/>
        <v>82012.875584062494</v>
      </c>
      <c r="V96" s="11">
        <v>78004.5</v>
      </c>
      <c r="W96" s="12">
        <v>86215.5</v>
      </c>
      <c r="X96" s="12">
        <v>92898.553638515616</v>
      </c>
      <c r="Y96" s="12">
        <v>82110</v>
      </c>
      <c r="Z96" s="12">
        <v>84453.230580468735</v>
      </c>
      <c r="AA96" s="13">
        <f t="shared" si="95"/>
        <v>84736.356843796879</v>
      </c>
      <c r="AB96" s="11">
        <v>47481</v>
      </c>
      <c r="AC96" s="11">
        <v>52479</v>
      </c>
      <c r="AD96" s="11">
        <v>95182.944301757816</v>
      </c>
      <c r="AE96" s="12">
        <v>49980</v>
      </c>
      <c r="AF96" s="12">
        <v>86529.949365234381</v>
      </c>
      <c r="AG96" s="13">
        <f t="shared" si="96"/>
        <v>66330.578733398434</v>
      </c>
      <c r="AH96" s="11">
        <v>57655.5</v>
      </c>
      <c r="AI96" s="12">
        <v>63724.5</v>
      </c>
      <c r="AJ96" s="12">
        <v>100193.37448980234</v>
      </c>
      <c r="AK96" s="12">
        <v>60690</v>
      </c>
      <c r="AL96" s="12">
        <v>91084.885899820307</v>
      </c>
      <c r="AM96" s="13">
        <f t="shared" si="97"/>
        <v>74669.652077924533</v>
      </c>
      <c r="AN96" s="11">
        <v>64438.5</v>
      </c>
      <c r="AO96" s="12">
        <v>71221.5</v>
      </c>
      <c r="AP96" s="12">
        <v>98228.798519414064</v>
      </c>
      <c r="AQ96" s="12">
        <v>67830</v>
      </c>
      <c r="AR96" s="12">
        <v>89298.90774492186</v>
      </c>
      <c r="AS96" s="13">
        <f t="shared" si="98"/>
        <v>78203.541252867173</v>
      </c>
      <c r="AT96" s="11">
        <v>64438.5</v>
      </c>
      <c r="AU96" s="12">
        <v>71221.5</v>
      </c>
      <c r="AV96" s="12">
        <v>100513.18918265625</v>
      </c>
      <c r="AW96" s="12">
        <v>67830</v>
      </c>
      <c r="AX96" s="12">
        <v>91375.626529687506</v>
      </c>
      <c r="AY96" s="13">
        <f t="shared" si="99"/>
        <v>79075.763142468742</v>
      </c>
      <c r="AZ96" s="11">
        <v>69525.75</v>
      </c>
      <c r="BA96" s="12">
        <v>76844.25</v>
      </c>
      <c r="BB96" s="12">
        <v>102797.57984589844</v>
      </c>
      <c r="BC96" s="12">
        <v>73185</v>
      </c>
      <c r="BD96" s="12">
        <v>93452.345314453123</v>
      </c>
      <c r="BE96" s="13">
        <f t="shared" si="100"/>
        <v>83160.985032070312</v>
      </c>
      <c r="BF96" s="11">
        <v>81396</v>
      </c>
      <c r="BG96" s="12">
        <v>89964</v>
      </c>
      <c r="BH96" s="12">
        <v>106604.89761796875</v>
      </c>
      <c r="BI96" s="12">
        <v>85680</v>
      </c>
      <c r="BJ96" s="12">
        <v>96913.54328906248</v>
      </c>
      <c r="BK96" s="13">
        <f t="shared" si="101"/>
        <v>92111.688181406236</v>
      </c>
      <c r="BL96" s="11">
        <v>84787.5</v>
      </c>
      <c r="BM96" s="12">
        <v>93712.5</v>
      </c>
      <c r="BN96" s="12">
        <v>102797.57984589844</v>
      </c>
      <c r="BO96" s="12">
        <v>89250</v>
      </c>
      <c r="BP96" s="12">
        <v>93452.345314453123</v>
      </c>
      <c r="BQ96" s="13">
        <f t="shared" si="102"/>
        <v>92799.985032070312</v>
      </c>
      <c r="BR96" s="11">
        <v>54264</v>
      </c>
      <c r="BS96" s="12">
        <v>59976</v>
      </c>
      <c r="BT96" s="12">
        <v>99751.725628242173</v>
      </c>
      <c r="BU96" s="12">
        <v>57120</v>
      </c>
      <c r="BV96" s="12">
        <v>90683.386934765615</v>
      </c>
      <c r="BW96" s="13">
        <f t="shared" si="103"/>
        <v>72359.022512601558</v>
      </c>
      <c r="BX96" s="11">
        <v>67830</v>
      </c>
      <c r="BY96" s="11">
        <v>74970</v>
      </c>
      <c r="BZ96" s="11">
        <v>108127.82472679687</v>
      </c>
      <c r="CA96" s="11">
        <v>71400</v>
      </c>
      <c r="CB96" s="12">
        <v>98298.022478906249</v>
      </c>
      <c r="CC96" s="13">
        <f t="shared" si="104"/>
        <v>84125.169441140635</v>
      </c>
      <c r="CD96" s="11">
        <v>62742.75</v>
      </c>
      <c r="CE96" s="12">
        <v>69347.25</v>
      </c>
      <c r="CF96" s="12">
        <v>106604.89761796875</v>
      </c>
      <c r="CG96" s="12">
        <v>66045</v>
      </c>
      <c r="CH96" s="12">
        <v>96913.54328906248</v>
      </c>
      <c r="CI96" s="13">
        <f t="shared" si="105"/>
        <v>80330.688181406236</v>
      </c>
    </row>
    <row r="97" spans="1:87" x14ac:dyDescent="0.25">
      <c r="B97" s="9" t="s">
        <v>178</v>
      </c>
      <c r="C97" s="15" t="s">
        <v>179</v>
      </c>
      <c r="D97" s="11">
        <v>88179</v>
      </c>
      <c r="E97" s="12">
        <v>97461</v>
      </c>
      <c r="F97" s="12">
        <v>113070.65832562499</v>
      </c>
      <c r="G97" s="12">
        <v>92820</v>
      </c>
      <c r="H97" s="12">
        <v>102791.50756874999</v>
      </c>
      <c r="I97" s="13">
        <f t="shared" si="93"/>
        <v>92820</v>
      </c>
      <c r="J97" s="11">
        <v>94962</v>
      </c>
      <c r="K97" s="12">
        <v>104958</v>
      </c>
      <c r="L97" s="12">
        <v>117003.55078912499</v>
      </c>
      <c r="M97" s="12">
        <v>99960</v>
      </c>
      <c r="N97" s="12">
        <v>106366.86435374999</v>
      </c>
      <c r="O97" s="13">
        <f t="shared" si="80"/>
        <v>104650.08302857498</v>
      </c>
      <c r="P97" s="11">
        <v>127181.25</v>
      </c>
      <c r="Q97" s="12">
        <v>140568.75</v>
      </c>
      <c r="R97" s="12">
        <v>117986.77390499998</v>
      </c>
      <c r="S97" s="12">
        <v>133875</v>
      </c>
      <c r="T97" s="12">
        <v>107260.70354999998</v>
      </c>
      <c r="U97" s="13">
        <f t="shared" si="94"/>
        <v>125374.49549099998</v>
      </c>
      <c r="V97" s="11">
        <v>133964.25</v>
      </c>
      <c r="W97" s="12">
        <v>148065.75</v>
      </c>
      <c r="X97" s="12">
        <v>119953.22013674999</v>
      </c>
      <c r="Y97" s="12">
        <v>141015</v>
      </c>
      <c r="Z97" s="12">
        <v>109048.38194249998</v>
      </c>
      <c r="AA97" s="13">
        <f t="shared" si="95"/>
        <v>130409.32041585</v>
      </c>
      <c r="AB97" s="11">
        <v>81396</v>
      </c>
      <c r="AC97" s="11">
        <v>89964</v>
      </c>
      <c r="AD97" s="11">
        <v>122902.889484375</v>
      </c>
      <c r="AE97" s="12">
        <v>85680</v>
      </c>
      <c r="AF97" s="12">
        <v>111729.89953125</v>
      </c>
      <c r="AG97" s="13">
        <f t="shared" si="96"/>
        <v>98334.557803125004</v>
      </c>
      <c r="AH97" s="11">
        <v>101745</v>
      </c>
      <c r="AI97" s="12">
        <v>112455</v>
      </c>
      <c r="AJ97" s="12">
        <v>129372.4975868325</v>
      </c>
      <c r="AK97" s="12">
        <v>107100</v>
      </c>
      <c r="AL97" s="12">
        <v>117611.361442575</v>
      </c>
      <c r="AM97" s="13">
        <f t="shared" si="97"/>
        <v>113656.77180588149</v>
      </c>
      <c r="AN97" s="11">
        <v>110223.75</v>
      </c>
      <c r="AO97" s="12">
        <v>121826.25</v>
      </c>
      <c r="AP97" s="12">
        <v>126835.781947875</v>
      </c>
      <c r="AQ97" s="12">
        <v>116025</v>
      </c>
      <c r="AR97" s="12">
        <v>115305.25631625</v>
      </c>
      <c r="AS97" s="13">
        <f t="shared" si="98"/>
        <v>118043.207652825</v>
      </c>
      <c r="AT97" s="11">
        <v>113615.25</v>
      </c>
      <c r="AU97" s="12">
        <v>125574.75</v>
      </c>
      <c r="AV97" s="12">
        <v>129785.45129550001</v>
      </c>
      <c r="AW97" s="12">
        <v>119595</v>
      </c>
      <c r="AX97" s="12">
        <v>117986.77390500001</v>
      </c>
      <c r="AY97" s="13">
        <f t="shared" si="99"/>
        <v>121311.44504010002</v>
      </c>
      <c r="AZ97" s="11">
        <v>122094</v>
      </c>
      <c r="BA97" s="12">
        <v>134946</v>
      </c>
      <c r="BB97" s="12">
        <v>132735.120643125</v>
      </c>
      <c r="BC97" s="12">
        <v>128520</v>
      </c>
      <c r="BD97" s="12">
        <v>120668.29149375</v>
      </c>
      <c r="BE97" s="13">
        <f t="shared" si="100"/>
        <v>127792.68242737502</v>
      </c>
      <c r="BF97" s="11">
        <v>140747.25</v>
      </c>
      <c r="BG97" s="12">
        <v>155562.75</v>
      </c>
      <c r="BH97" s="12">
        <v>137651.23622249998</v>
      </c>
      <c r="BI97" s="12">
        <v>148155</v>
      </c>
      <c r="BJ97" s="12">
        <v>125137.48747499999</v>
      </c>
      <c r="BK97" s="13">
        <f t="shared" si="101"/>
        <v>141450.74473949999</v>
      </c>
      <c r="BL97" s="11">
        <v>145834.5</v>
      </c>
      <c r="BM97" s="12">
        <v>161185.5</v>
      </c>
      <c r="BN97" s="12">
        <v>132735.120643125</v>
      </c>
      <c r="BO97" s="12">
        <v>153510</v>
      </c>
      <c r="BP97" s="12">
        <v>120668.29149375</v>
      </c>
      <c r="BQ97" s="13">
        <f t="shared" si="102"/>
        <v>142786.68242737502</v>
      </c>
      <c r="BR97" s="11">
        <v>93266.25</v>
      </c>
      <c r="BS97" s="12">
        <v>103083.75</v>
      </c>
      <c r="BT97" s="12">
        <v>128802.22817962499</v>
      </c>
      <c r="BU97" s="12">
        <v>98175</v>
      </c>
      <c r="BV97" s="12">
        <v>117092.93470874999</v>
      </c>
      <c r="BW97" s="13">
        <f t="shared" si="103"/>
        <v>108084.032577675</v>
      </c>
      <c r="BX97" s="11">
        <v>118702.5</v>
      </c>
      <c r="BY97" s="11">
        <v>131197.5</v>
      </c>
      <c r="BZ97" s="11">
        <v>139617.68245425</v>
      </c>
      <c r="CA97" s="11">
        <v>124950</v>
      </c>
      <c r="CB97" s="12">
        <v>126925.16586749999</v>
      </c>
      <c r="CC97" s="13">
        <f t="shared" si="104"/>
        <v>128278.56966434998</v>
      </c>
      <c r="CD97" s="11">
        <v>108528</v>
      </c>
      <c r="CE97" s="12">
        <v>119952</v>
      </c>
      <c r="CF97" s="12">
        <v>137651.23622249998</v>
      </c>
      <c r="CG97" s="12">
        <v>114240</v>
      </c>
      <c r="CH97" s="12">
        <v>125137.48747499999</v>
      </c>
      <c r="CI97" s="13">
        <f t="shared" si="105"/>
        <v>121101.74473949999</v>
      </c>
    </row>
    <row r="98" spans="1:87" x14ac:dyDescent="0.25">
      <c r="B98" s="9" t="s">
        <v>180</v>
      </c>
      <c r="C98" s="15" t="s">
        <v>181</v>
      </c>
      <c r="D98" s="11">
        <v>356107.5</v>
      </c>
      <c r="E98" s="12">
        <v>393592.5</v>
      </c>
      <c r="F98" s="12">
        <v>354427.11634333013</v>
      </c>
      <c r="G98" s="12">
        <v>374850</v>
      </c>
      <c r="H98" s="12">
        <v>322206.46940302738</v>
      </c>
      <c r="I98" s="13">
        <f t="shared" si="93"/>
        <v>374850</v>
      </c>
      <c r="J98" s="11">
        <v>384935.25</v>
      </c>
      <c r="K98" s="12">
        <v>425454.75</v>
      </c>
      <c r="L98" s="12">
        <v>366755.0160422285</v>
      </c>
      <c r="M98" s="12">
        <v>405195</v>
      </c>
      <c r="N98" s="12">
        <v>333413.65094748046</v>
      </c>
      <c r="O98" s="13">
        <f t="shared" si="80"/>
        <v>383150.7333979418</v>
      </c>
      <c r="P98" s="11">
        <v>515508</v>
      </c>
      <c r="Q98" s="12">
        <v>569772</v>
      </c>
      <c r="R98" s="12">
        <v>369836.99096695316</v>
      </c>
      <c r="S98" s="12">
        <v>542640</v>
      </c>
      <c r="T98" s="12">
        <v>336215.44633359375</v>
      </c>
      <c r="U98" s="13">
        <f t="shared" si="94"/>
        <v>466794.48746010941</v>
      </c>
      <c r="V98" s="11">
        <v>540944.25</v>
      </c>
      <c r="W98" s="12">
        <v>597885.75</v>
      </c>
      <c r="X98" s="12">
        <v>376000.94081640232</v>
      </c>
      <c r="Y98" s="12">
        <v>569415</v>
      </c>
      <c r="Z98" s="12">
        <v>341819.03710582032</v>
      </c>
      <c r="AA98" s="13">
        <f t="shared" si="95"/>
        <v>485212.99558444449</v>
      </c>
      <c r="AB98" s="11">
        <v>327279.75</v>
      </c>
      <c r="AC98" s="11">
        <v>361730.25</v>
      </c>
      <c r="AD98" s="11">
        <v>385246.86559057614</v>
      </c>
      <c r="AE98" s="12">
        <v>344505</v>
      </c>
      <c r="AF98" s="12">
        <v>350224.42326416017</v>
      </c>
      <c r="AG98" s="13">
        <f t="shared" si="96"/>
        <v>353797.2577709473</v>
      </c>
      <c r="AH98" s="11">
        <v>410371.5</v>
      </c>
      <c r="AI98" s="12">
        <v>453568.5</v>
      </c>
      <c r="AJ98" s="12">
        <v>405526.26059526409</v>
      </c>
      <c r="AK98" s="12">
        <v>431970</v>
      </c>
      <c r="AL98" s="12">
        <v>368660.23690478556</v>
      </c>
      <c r="AM98" s="13">
        <f t="shared" si="97"/>
        <v>414019.29950000992</v>
      </c>
      <c r="AN98" s="11">
        <v>444286.5</v>
      </c>
      <c r="AO98" s="12">
        <v>491053.5</v>
      </c>
      <c r="AP98" s="12">
        <v>397574.76528947463</v>
      </c>
      <c r="AQ98" s="12">
        <v>467670</v>
      </c>
      <c r="AR98" s="12">
        <v>361431.60480861331</v>
      </c>
      <c r="AS98" s="13">
        <f t="shared" si="98"/>
        <v>432403.27401961759</v>
      </c>
      <c r="AT98" s="11">
        <v>456156.75</v>
      </c>
      <c r="AU98" s="12">
        <v>504173.25</v>
      </c>
      <c r="AV98" s="12">
        <v>406820.69006364839</v>
      </c>
      <c r="AW98" s="12">
        <v>480165</v>
      </c>
      <c r="AX98" s="12">
        <v>369836.9909669531</v>
      </c>
      <c r="AY98" s="13">
        <f t="shared" si="99"/>
        <v>443430.53620612028</v>
      </c>
      <c r="AZ98" s="11">
        <v>491767.5</v>
      </c>
      <c r="BA98" s="12">
        <v>543532.5</v>
      </c>
      <c r="BB98" s="12">
        <v>416066.61483782227</v>
      </c>
      <c r="BC98" s="12">
        <v>517650</v>
      </c>
      <c r="BD98" s="12">
        <v>378242.37712529296</v>
      </c>
      <c r="BE98" s="13">
        <f t="shared" si="100"/>
        <v>469451.79839262302</v>
      </c>
      <c r="BF98" s="11">
        <v>569772</v>
      </c>
      <c r="BG98" s="12">
        <v>629748</v>
      </c>
      <c r="BH98" s="12">
        <v>431476.48946144537</v>
      </c>
      <c r="BI98" s="12">
        <v>599760</v>
      </c>
      <c r="BJ98" s="12">
        <v>392251.35405585938</v>
      </c>
      <c r="BK98" s="13">
        <f t="shared" si="101"/>
        <v>524601.56870346086</v>
      </c>
      <c r="BL98" s="11">
        <v>586729.5</v>
      </c>
      <c r="BM98" s="12">
        <v>648490.5</v>
      </c>
      <c r="BN98" s="12">
        <v>416066.61483782227</v>
      </c>
      <c r="BO98" s="12">
        <v>617610</v>
      </c>
      <c r="BP98" s="12">
        <v>378242.37712529296</v>
      </c>
      <c r="BQ98" s="13">
        <f t="shared" si="102"/>
        <v>529427.79839262308</v>
      </c>
      <c r="BR98" s="11">
        <v>373065</v>
      </c>
      <c r="BS98" s="12">
        <v>412335</v>
      </c>
      <c r="BT98" s="12">
        <v>403738.71513892384</v>
      </c>
      <c r="BU98" s="12">
        <v>392700</v>
      </c>
      <c r="BV98" s="12">
        <v>367035.19558083988</v>
      </c>
      <c r="BW98" s="13">
        <f t="shared" si="103"/>
        <v>389774.78214395273</v>
      </c>
      <c r="BX98" s="11">
        <v>481593</v>
      </c>
      <c r="BY98" s="11">
        <v>532287</v>
      </c>
      <c r="BZ98" s="11">
        <v>437640.43931089452</v>
      </c>
      <c r="CA98" s="11">
        <v>506940</v>
      </c>
      <c r="CB98" s="12">
        <v>397854.94482808595</v>
      </c>
      <c r="CC98" s="13">
        <f t="shared" si="104"/>
        <v>471263.07682779606</v>
      </c>
      <c r="CD98" s="11">
        <v>434112</v>
      </c>
      <c r="CE98" s="12">
        <v>479808</v>
      </c>
      <c r="CF98" s="12">
        <v>431476.48946144537</v>
      </c>
      <c r="CG98" s="12">
        <v>456960</v>
      </c>
      <c r="CH98" s="12">
        <v>392251.35405585938</v>
      </c>
      <c r="CI98" s="13">
        <f t="shared" si="105"/>
        <v>438921.56870346086</v>
      </c>
    </row>
    <row r="99" spans="1:87" x14ac:dyDescent="0.25">
      <c r="A99" s="19"/>
      <c r="B99" s="9" t="s">
        <v>182</v>
      </c>
      <c r="C99" s="15" t="s">
        <v>183</v>
      </c>
      <c r="D99" s="11">
        <v>457852.5</v>
      </c>
      <c r="E99" s="12">
        <v>506047.5</v>
      </c>
      <c r="F99" s="12">
        <v>413816.39241099614</v>
      </c>
      <c r="G99" s="12">
        <v>481950</v>
      </c>
      <c r="H99" s="12">
        <v>376196.72037363285</v>
      </c>
      <c r="I99" s="13">
        <f t="shared" si="93"/>
        <v>481950</v>
      </c>
      <c r="J99" s="11">
        <v>495159</v>
      </c>
      <c r="K99" s="12">
        <v>547281</v>
      </c>
      <c r="L99" s="12">
        <v>428210.00606007426</v>
      </c>
      <c r="M99" s="12">
        <v>521220</v>
      </c>
      <c r="N99" s="12">
        <v>389281.8236909766</v>
      </c>
      <c r="O99" s="13">
        <f t="shared" si="80"/>
        <v>476230.36595021019</v>
      </c>
      <c r="P99" s="11">
        <v>664734</v>
      </c>
      <c r="Q99" s="12">
        <v>734706</v>
      </c>
      <c r="R99" s="12">
        <v>431808.4094723438</v>
      </c>
      <c r="S99" s="12">
        <v>699720</v>
      </c>
      <c r="T99" s="12">
        <v>392553.09952031256</v>
      </c>
      <c r="U99" s="13">
        <f t="shared" si="94"/>
        <v>584704.3017985312</v>
      </c>
      <c r="V99" s="11">
        <v>695257.5</v>
      </c>
      <c r="W99" s="12">
        <v>768442.5</v>
      </c>
      <c r="X99" s="12">
        <v>439005.21629688283</v>
      </c>
      <c r="Y99" s="12">
        <v>731850</v>
      </c>
      <c r="Z99" s="12">
        <v>399095.65117898438</v>
      </c>
      <c r="AA99" s="13">
        <f t="shared" si="95"/>
        <v>606730.17349517345</v>
      </c>
      <c r="AB99" s="11">
        <v>420546</v>
      </c>
      <c r="AC99" s="11">
        <v>464814</v>
      </c>
      <c r="AD99" s="11">
        <v>449800.42653369141</v>
      </c>
      <c r="AE99" s="12">
        <v>442680</v>
      </c>
      <c r="AF99" s="12">
        <v>408909.47866699216</v>
      </c>
      <c r="AG99" s="13">
        <f t="shared" si="96"/>
        <v>437349.98104013671</v>
      </c>
      <c r="AH99" s="11">
        <v>525682.5</v>
      </c>
      <c r="AI99" s="12">
        <v>581017.5</v>
      </c>
      <c r="AJ99" s="12">
        <v>473477.9209864249</v>
      </c>
      <c r="AK99" s="12">
        <v>553350</v>
      </c>
      <c r="AL99" s="12">
        <v>430434.47362402262</v>
      </c>
      <c r="AM99" s="13">
        <f t="shared" si="97"/>
        <v>512792.47892208956</v>
      </c>
      <c r="AN99" s="11">
        <v>573163.5</v>
      </c>
      <c r="AO99" s="12">
        <v>633496.5</v>
      </c>
      <c r="AP99" s="12">
        <v>464194.04018276953</v>
      </c>
      <c r="AQ99" s="12">
        <v>603330</v>
      </c>
      <c r="AR99" s="12">
        <v>421994.58198433591</v>
      </c>
      <c r="AS99" s="13">
        <f t="shared" si="98"/>
        <v>539235.72443342104</v>
      </c>
      <c r="AT99" s="11">
        <v>586729.5</v>
      </c>
      <c r="AU99" s="12">
        <v>648490.5</v>
      </c>
      <c r="AV99" s="12">
        <v>474989.25041957817</v>
      </c>
      <c r="AW99" s="12">
        <v>617610</v>
      </c>
      <c r="AX99" s="12">
        <v>431808.4094723438</v>
      </c>
      <c r="AY99" s="13">
        <f t="shared" si="99"/>
        <v>551925.53197838436</v>
      </c>
      <c r="AZ99" s="11">
        <v>632514.75</v>
      </c>
      <c r="BA99" s="12">
        <v>699095.25</v>
      </c>
      <c r="BB99" s="12">
        <v>485784.4606563868</v>
      </c>
      <c r="BC99" s="12">
        <v>665805</v>
      </c>
      <c r="BD99" s="12">
        <v>441622.23696035158</v>
      </c>
      <c r="BE99" s="13">
        <f t="shared" si="100"/>
        <v>584964.33952334768</v>
      </c>
      <c r="BF99" s="11">
        <v>732564</v>
      </c>
      <c r="BG99" s="12">
        <v>809676</v>
      </c>
      <c r="BH99" s="12">
        <v>503776.47771773441</v>
      </c>
      <c r="BI99" s="12">
        <v>771120</v>
      </c>
      <c r="BJ99" s="12">
        <v>457978.6161070313</v>
      </c>
      <c r="BK99" s="13">
        <f t="shared" si="101"/>
        <v>655023.01876495313</v>
      </c>
      <c r="BL99" s="11">
        <v>756304.5</v>
      </c>
      <c r="BM99" s="12">
        <v>835915.5</v>
      </c>
      <c r="BN99" s="12">
        <v>485784.4606563868</v>
      </c>
      <c r="BO99" s="12">
        <v>796110</v>
      </c>
      <c r="BP99" s="12">
        <v>441622.23696035158</v>
      </c>
      <c r="BQ99" s="13">
        <f t="shared" si="102"/>
        <v>663147.33952334768</v>
      </c>
      <c r="BR99" s="11">
        <v>481593</v>
      </c>
      <c r="BS99" s="12">
        <v>532287</v>
      </c>
      <c r="BT99" s="12">
        <v>471390.84700730856</v>
      </c>
      <c r="BU99" s="12">
        <v>506940</v>
      </c>
      <c r="BV99" s="12">
        <v>428537.13364300778</v>
      </c>
      <c r="BW99" s="13">
        <f t="shared" si="103"/>
        <v>484149.59613006329</v>
      </c>
      <c r="BX99" s="11">
        <v>617253</v>
      </c>
      <c r="BY99" s="11">
        <v>682227</v>
      </c>
      <c r="BZ99" s="11">
        <v>510973.28454227344</v>
      </c>
      <c r="CA99" s="11">
        <v>649740</v>
      </c>
      <c r="CB99" s="12">
        <v>464521.16776570311</v>
      </c>
      <c r="CC99" s="13">
        <f t="shared" si="104"/>
        <v>584942.89046159538</v>
      </c>
      <c r="CD99" s="11">
        <v>559597.5</v>
      </c>
      <c r="CE99" s="12">
        <v>618502.5</v>
      </c>
      <c r="CF99" s="12">
        <v>503776.47771773441</v>
      </c>
      <c r="CG99" s="12">
        <v>589050</v>
      </c>
      <c r="CH99" s="12">
        <v>457978.6161070313</v>
      </c>
      <c r="CI99" s="13">
        <f t="shared" si="105"/>
        <v>545781.01876495313</v>
      </c>
    </row>
    <row r="100" spans="1:87" x14ac:dyDescent="0.25">
      <c r="A100" s="19"/>
      <c r="B100" s="9" t="s">
        <v>184</v>
      </c>
      <c r="C100" s="15" t="s">
        <v>185</v>
      </c>
      <c r="D100" s="11">
        <v>74613</v>
      </c>
      <c r="E100" s="12">
        <v>82467</v>
      </c>
      <c r="F100" s="12">
        <v>70728.249381152331</v>
      </c>
      <c r="G100" s="12">
        <v>78540</v>
      </c>
      <c r="H100" s="12">
        <v>64298.408528320302</v>
      </c>
      <c r="I100" s="13">
        <f t="shared" si="93"/>
        <v>78540</v>
      </c>
      <c r="J100" s="11">
        <v>81396</v>
      </c>
      <c r="K100" s="12">
        <v>89964</v>
      </c>
      <c r="L100" s="12">
        <v>73188.36240310545</v>
      </c>
      <c r="M100" s="12">
        <v>85680</v>
      </c>
      <c r="N100" s="12">
        <v>66534.874911914041</v>
      </c>
      <c r="O100" s="13">
        <f t="shared" si="80"/>
        <v>79352.647463003901</v>
      </c>
      <c r="P100" s="11">
        <v>108528</v>
      </c>
      <c r="Q100" s="12">
        <v>119952</v>
      </c>
      <c r="R100" s="12">
        <v>73803.390658593737</v>
      </c>
      <c r="S100" s="12">
        <v>114240</v>
      </c>
      <c r="T100" s="12">
        <v>67093.99150781249</v>
      </c>
      <c r="U100" s="13">
        <f t="shared" si="94"/>
        <v>96723.476433281248</v>
      </c>
      <c r="V100" s="11">
        <v>113615.25</v>
      </c>
      <c r="W100" s="12">
        <v>125574.75</v>
      </c>
      <c r="X100" s="12">
        <v>75033.447169570311</v>
      </c>
      <c r="Y100" s="12">
        <v>119595</v>
      </c>
      <c r="Z100" s="12">
        <v>68212.22469960936</v>
      </c>
      <c r="AA100" s="13">
        <f t="shared" si="95"/>
        <v>100406.13437383594</v>
      </c>
      <c r="AB100" s="11">
        <v>67830</v>
      </c>
      <c r="AC100" s="11">
        <v>74970</v>
      </c>
      <c r="AD100" s="11">
        <v>76878.531936035128</v>
      </c>
      <c r="AE100" s="12">
        <v>71400</v>
      </c>
      <c r="AF100" s="12">
        <v>69889.574487304664</v>
      </c>
      <c r="AG100" s="13">
        <f t="shared" si="96"/>
        <v>72193.621284667955</v>
      </c>
      <c r="AH100" s="11">
        <v>86483.25</v>
      </c>
      <c r="AI100" s="12">
        <v>95586.75</v>
      </c>
      <c r="AJ100" s="12">
        <v>80925.417857148015</v>
      </c>
      <c r="AK100" s="12">
        <v>91035</v>
      </c>
      <c r="AL100" s="12">
        <v>73568.561688316389</v>
      </c>
      <c r="AM100" s="13">
        <f t="shared" si="97"/>
        <v>85519.795909092878</v>
      </c>
      <c r="AN100" s="11">
        <v>93266.25</v>
      </c>
      <c r="AO100" s="12">
        <v>103083.75</v>
      </c>
      <c r="AP100" s="12">
        <v>79338.644957988261</v>
      </c>
      <c r="AQ100" s="12">
        <v>98175</v>
      </c>
      <c r="AR100" s="12">
        <v>72126.040870898418</v>
      </c>
      <c r="AS100" s="13">
        <f t="shared" si="98"/>
        <v>89197.937165777344</v>
      </c>
      <c r="AT100" s="11">
        <v>94962</v>
      </c>
      <c r="AU100" s="12">
        <v>104958</v>
      </c>
      <c r="AV100" s="12">
        <v>81183.729724453107</v>
      </c>
      <c r="AW100" s="12">
        <v>99960</v>
      </c>
      <c r="AX100" s="12">
        <v>73803.390658593737</v>
      </c>
      <c r="AY100" s="13">
        <f t="shared" si="99"/>
        <v>90973.424076609372</v>
      </c>
      <c r="AZ100" s="11">
        <v>103440.75</v>
      </c>
      <c r="BA100" s="12">
        <v>114329.25</v>
      </c>
      <c r="BB100" s="12">
        <v>83028.814490917954</v>
      </c>
      <c r="BC100" s="12">
        <v>108885</v>
      </c>
      <c r="BD100" s="12">
        <v>75480.740446289055</v>
      </c>
      <c r="BE100" s="13">
        <f t="shared" si="100"/>
        <v>97032.910987441399</v>
      </c>
      <c r="BF100" s="11">
        <v>118702.5</v>
      </c>
      <c r="BG100" s="12">
        <v>131197.5</v>
      </c>
      <c r="BH100" s="12">
        <v>86103.955768359359</v>
      </c>
      <c r="BI100" s="12">
        <v>124950</v>
      </c>
      <c r="BJ100" s="12">
        <v>78276.323425781244</v>
      </c>
      <c r="BK100" s="13">
        <f t="shared" si="101"/>
        <v>107846.05583882812</v>
      </c>
      <c r="BL100" s="11">
        <v>123789.75</v>
      </c>
      <c r="BM100" s="12">
        <v>136820.25</v>
      </c>
      <c r="BN100" s="12">
        <v>83028.814490917954</v>
      </c>
      <c r="BO100" s="12">
        <v>130305</v>
      </c>
      <c r="BP100" s="12">
        <v>75480.740446289055</v>
      </c>
      <c r="BQ100" s="13">
        <f t="shared" si="102"/>
        <v>109884.9109874414</v>
      </c>
      <c r="BR100" s="11">
        <v>78004.5</v>
      </c>
      <c r="BS100" s="12">
        <v>86215.5</v>
      </c>
      <c r="BT100" s="12">
        <v>80568.70146896482</v>
      </c>
      <c r="BU100" s="12">
        <v>82110</v>
      </c>
      <c r="BV100" s="12">
        <v>73244.274062695287</v>
      </c>
      <c r="BW100" s="13">
        <f t="shared" si="103"/>
        <v>80028.59510633201</v>
      </c>
      <c r="BX100" s="11">
        <v>100049.25</v>
      </c>
      <c r="BY100" s="11">
        <v>110580.75</v>
      </c>
      <c r="BZ100" s="11">
        <v>87334.012279335919</v>
      </c>
      <c r="CA100" s="11">
        <v>105315</v>
      </c>
      <c r="CB100" s="12">
        <v>79394.556617578113</v>
      </c>
      <c r="CC100" s="13">
        <f t="shared" si="104"/>
        <v>96534.713779382801</v>
      </c>
      <c r="CD100" s="11">
        <v>91570.5</v>
      </c>
      <c r="CE100" s="12">
        <v>101209.5</v>
      </c>
      <c r="CF100" s="12">
        <v>86103.955768359359</v>
      </c>
      <c r="CG100" s="12">
        <v>96390</v>
      </c>
      <c r="CH100" s="12">
        <v>78276.323425781244</v>
      </c>
      <c r="CI100" s="13">
        <f t="shared" si="105"/>
        <v>90710.055838828121</v>
      </c>
    </row>
    <row r="101" spans="1:87" x14ac:dyDescent="0.25">
      <c r="A101" s="19"/>
      <c r="B101" s="9" t="s">
        <v>186</v>
      </c>
      <c r="C101" s="15" t="s">
        <v>187</v>
      </c>
      <c r="D101" s="11">
        <v>81396</v>
      </c>
      <c r="E101" s="12">
        <v>89964</v>
      </c>
      <c r="F101" s="12">
        <v>75218.931881542972</v>
      </c>
      <c r="G101" s="12">
        <v>85680</v>
      </c>
      <c r="H101" s="12">
        <v>68380.847165039057</v>
      </c>
      <c r="I101" s="13">
        <f t="shared" si="93"/>
        <v>85680</v>
      </c>
      <c r="J101" s="11">
        <v>88179</v>
      </c>
      <c r="K101" s="12">
        <v>97461</v>
      </c>
      <c r="L101" s="12">
        <v>77835.242555683595</v>
      </c>
      <c r="M101" s="12">
        <v>92820</v>
      </c>
      <c r="N101" s="12">
        <v>70759.311414257812</v>
      </c>
      <c r="O101" s="13">
        <f t="shared" si="80"/>
        <v>85410.910793988282</v>
      </c>
      <c r="P101" s="11">
        <v>118702.5</v>
      </c>
      <c r="Q101" s="12">
        <v>131197.5</v>
      </c>
      <c r="R101" s="12">
        <v>78489.320224218754</v>
      </c>
      <c r="S101" s="12">
        <v>124950</v>
      </c>
      <c r="T101" s="12">
        <v>71353.927476562501</v>
      </c>
      <c r="U101" s="13">
        <f t="shared" si="94"/>
        <v>104938.64954015627</v>
      </c>
      <c r="V101" s="11">
        <v>123789.75</v>
      </c>
      <c r="W101" s="12">
        <v>136820.25</v>
      </c>
      <c r="X101" s="12">
        <v>79797.475561289073</v>
      </c>
      <c r="Y101" s="12">
        <v>130305</v>
      </c>
      <c r="Z101" s="12">
        <v>72543.159601171879</v>
      </c>
      <c r="AA101" s="13">
        <f t="shared" si="95"/>
        <v>108651.12703249219</v>
      </c>
      <c r="AB101" s="11">
        <v>74613</v>
      </c>
      <c r="AC101" s="11">
        <v>82467</v>
      </c>
      <c r="AD101" s="11">
        <v>81759.708566894536</v>
      </c>
      <c r="AE101" s="12">
        <v>78540</v>
      </c>
      <c r="AF101" s="12">
        <v>74327.007788085932</v>
      </c>
      <c r="AG101" s="13">
        <f t="shared" si="96"/>
        <v>78341.343270996091</v>
      </c>
      <c r="AH101" s="11">
        <v>93266.25</v>
      </c>
      <c r="AI101" s="12">
        <v>103083.75</v>
      </c>
      <c r="AJ101" s="12">
        <v>86063.539625855861</v>
      </c>
      <c r="AK101" s="12">
        <v>98175</v>
      </c>
      <c r="AL101" s="12">
        <v>78239.581478050779</v>
      </c>
      <c r="AM101" s="13">
        <f t="shared" si="97"/>
        <v>91765.624220781334</v>
      </c>
      <c r="AN101" s="11">
        <v>101745</v>
      </c>
      <c r="AO101" s="12">
        <v>112455</v>
      </c>
      <c r="AP101" s="12">
        <v>84376.019241035159</v>
      </c>
      <c r="AQ101" s="12">
        <v>107100</v>
      </c>
      <c r="AR101" s="12">
        <v>76705.472037304688</v>
      </c>
      <c r="AS101" s="13">
        <f t="shared" si="98"/>
        <v>96476.298255667978</v>
      </c>
      <c r="AT101" s="11">
        <v>103440.75</v>
      </c>
      <c r="AU101" s="12">
        <v>114329.25</v>
      </c>
      <c r="AV101" s="12">
        <v>86338.252246640623</v>
      </c>
      <c r="AW101" s="12">
        <v>108885</v>
      </c>
      <c r="AX101" s="12">
        <v>78489.320224218754</v>
      </c>
      <c r="AY101" s="13">
        <f t="shared" si="99"/>
        <v>98296.514494171875</v>
      </c>
      <c r="AZ101" s="11">
        <v>111919.5</v>
      </c>
      <c r="BA101" s="12">
        <v>123700.5</v>
      </c>
      <c r="BB101" s="12">
        <v>88300.485252246101</v>
      </c>
      <c r="BC101" s="12">
        <v>117810</v>
      </c>
      <c r="BD101" s="12">
        <v>80273.168411132821</v>
      </c>
      <c r="BE101" s="13">
        <f t="shared" si="100"/>
        <v>104400.73073267579</v>
      </c>
      <c r="BF101" s="11">
        <v>130572.75</v>
      </c>
      <c r="BG101" s="12">
        <v>144317.25</v>
      </c>
      <c r="BH101" s="12">
        <v>91570.873594921868</v>
      </c>
      <c r="BI101" s="12">
        <v>137445</v>
      </c>
      <c r="BJ101" s="12">
        <v>83246.248722656252</v>
      </c>
      <c r="BK101" s="13">
        <f t="shared" si="101"/>
        <v>117430.42446351564</v>
      </c>
      <c r="BL101" s="11">
        <v>133964.25</v>
      </c>
      <c r="BM101" s="12">
        <v>148065.75</v>
      </c>
      <c r="BN101" s="12">
        <v>88300.485252246101</v>
      </c>
      <c r="BO101" s="12">
        <v>141015</v>
      </c>
      <c r="BP101" s="12">
        <v>80273.168411132821</v>
      </c>
      <c r="BQ101" s="13">
        <f t="shared" si="102"/>
        <v>118323.73073267579</v>
      </c>
      <c r="BR101" s="11">
        <v>84787.5</v>
      </c>
      <c r="BS101" s="12">
        <v>93712.5</v>
      </c>
      <c r="BT101" s="12">
        <v>85684.174578105463</v>
      </c>
      <c r="BU101" s="12">
        <v>89250</v>
      </c>
      <c r="BV101" s="12">
        <v>77894.704161914065</v>
      </c>
      <c r="BW101" s="13">
        <f t="shared" si="103"/>
        <v>86265.7757480039</v>
      </c>
      <c r="BX101" s="11">
        <v>110223.75</v>
      </c>
      <c r="BY101" s="11">
        <v>121826.25</v>
      </c>
      <c r="BZ101" s="11">
        <v>92879.028931992201</v>
      </c>
      <c r="CA101" s="11">
        <v>116025</v>
      </c>
      <c r="CB101" s="12">
        <v>84435.48084726563</v>
      </c>
      <c r="CC101" s="13">
        <f t="shared" si="104"/>
        <v>105077.90195585156</v>
      </c>
      <c r="CD101" s="11">
        <v>100049.25</v>
      </c>
      <c r="CE101" s="12">
        <v>110580.75</v>
      </c>
      <c r="CF101" s="12">
        <v>91570.873594921868</v>
      </c>
      <c r="CG101" s="12">
        <v>105315</v>
      </c>
      <c r="CH101" s="12">
        <v>83246.248722656252</v>
      </c>
      <c r="CI101" s="13">
        <f t="shared" si="105"/>
        <v>98152.424463515636</v>
      </c>
    </row>
    <row r="102" spans="1:87" x14ac:dyDescent="0.25">
      <c r="A102" s="19"/>
      <c r="B102" s="9" t="s">
        <v>188</v>
      </c>
      <c r="C102" s="15" t="s">
        <v>189</v>
      </c>
      <c r="D102" s="11">
        <v>322192.5</v>
      </c>
      <c r="E102" s="12">
        <v>356107.5</v>
      </c>
      <c r="F102" s="12">
        <v>266072.93814814457</v>
      </c>
      <c r="G102" s="12">
        <v>339150</v>
      </c>
      <c r="H102" s="12">
        <v>241884.48922558594</v>
      </c>
      <c r="I102" s="13">
        <f t="shared" si="93"/>
        <v>339150</v>
      </c>
      <c r="J102" s="11">
        <v>347628.75</v>
      </c>
      <c r="K102" s="12">
        <v>384221.25</v>
      </c>
      <c r="L102" s="12">
        <v>275327.64904025389</v>
      </c>
      <c r="M102" s="12">
        <v>365925</v>
      </c>
      <c r="N102" s="12">
        <v>250297.86276386719</v>
      </c>
      <c r="O102" s="13">
        <f t="shared" si="80"/>
        <v>324680.10236082424</v>
      </c>
      <c r="P102" s="11">
        <v>468027</v>
      </c>
      <c r="Q102" s="12">
        <v>517293</v>
      </c>
      <c r="R102" s="12">
        <v>277641.32676328125</v>
      </c>
      <c r="S102" s="12">
        <v>492660</v>
      </c>
      <c r="T102" s="12">
        <v>252401.20614843752</v>
      </c>
      <c r="U102" s="13">
        <f t="shared" si="94"/>
        <v>401604.50658234372</v>
      </c>
      <c r="V102" s="11">
        <v>490071.75</v>
      </c>
      <c r="W102" s="12">
        <v>541658.25</v>
      </c>
      <c r="X102" s="12">
        <v>282268.68220933597</v>
      </c>
      <c r="Y102" s="12">
        <v>515865</v>
      </c>
      <c r="Z102" s="12">
        <v>256607.89291757817</v>
      </c>
      <c r="AA102" s="13">
        <f t="shared" si="95"/>
        <v>417294.31502538279</v>
      </c>
      <c r="AB102" s="11">
        <v>296756.25</v>
      </c>
      <c r="AC102" s="11">
        <v>327993.75</v>
      </c>
      <c r="AD102" s="11">
        <v>289209.71537841798</v>
      </c>
      <c r="AE102" s="12">
        <v>312375</v>
      </c>
      <c r="AF102" s="12">
        <v>262917.92307128909</v>
      </c>
      <c r="AG102" s="13">
        <f t="shared" si="96"/>
        <v>297850.5276899414</v>
      </c>
      <c r="AH102" s="11">
        <v>369673.5</v>
      </c>
      <c r="AI102" s="12">
        <v>408586.5</v>
      </c>
      <c r="AJ102" s="12">
        <v>304433.71479593788</v>
      </c>
      <c r="AK102" s="12">
        <v>389130</v>
      </c>
      <c r="AL102" s="12">
        <v>276757.92254176171</v>
      </c>
      <c r="AM102" s="13">
        <f t="shared" si="97"/>
        <v>349716.32746753993</v>
      </c>
      <c r="AN102" s="11">
        <v>403588.5</v>
      </c>
      <c r="AO102" s="12">
        <v>446071.5</v>
      </c>
      <c r="AP102" s="12">
        <v>298464.4262705273</v>
      </c>
      <c r="AQ102" s="12">
        <v>424830</v>
      </c>
      <c r="AR102" s="12">
        <v>271331.29660957027</v>
      </c>
      <c r="AS102" s="13">
        <f t="shared" si="98"/>
        <v>368857.14457601949</v>
      </c>
      <c r="AT102" s="11">
        <v>412067.25</v>
      </c>
      <c r="AU102" s="12">
        <v>455442.75</v>
      </c>
      <c r="AV102" s="12">
        <v>305405.45943960937</v>
      </c>
      <c r="AW102" s="12">
        <v>433755</v>
      </c>
      <c r="AX102" s="12">
        <v>277641.32676328125</v>
      </c>
      <c r="AY102" s="13">
        <f t="shared" si="99"/>
        <v>376862.35724057816</v>
      </c>
      <c r="AZ102" s="11">
        <v>444286.5</v>
      </c>
      <c r="BA102" s="12">
        <v>491053.5</v>
      </c>
      <c r="BB102" s="12">
        <v>312346.49260869139</v>
      </c>
      <c r="BC102" s="12">
        <v>467670</v>
      </c>
      <c r="BD102" s="12">
        <v>283951.35691699217</v>
      </c>
      <c r="BE102" s="13">
        <f t="shared" si="100"/>
        <v>399861.56990513671</v>
      </c>
      <c r="BF102" s="11">
        <v>515508</v>
      </c>
      <c r="BG102" s="12">
        <v>569772</v>
      </c>
      <c r="BH102" s="12">
        <v>323914.88122382818</v>
      </c>
      <c r="BI102" s="12">
        <v>542640</v>
      </c>
      <c r="BJ102" s="12">
        <v>294468.07383984374</v>
      </c>
      <c r="BK102" s="13">
        <f t="shared" si="101"/>
        <v>449260.59101273434</v>
      </c>
      <c r="BL102" s="11">
        <v>532465.5</v>
      </c>
      <c r="BM102" s="12">
        <v>588514.5</v>
      </c>
      <c r="BN102" s="12">
        <v>312346.49260869139</v>
      </c>
      <c r="BO102" s="12">
        <v>560490</v>
      </c>
      <c r="BP102" s="12">
        <v>283951.35691699217</v>
      </c>
      <c r="BQ102" s="13">
        <f t="shared" si="102"/>
        <v>455553.56990513671</v>
      </c>
      <c r="BR102" s="11">
        <v>339150</v>
      </c>
      <c r="BS102" s="12">
        <v>374850</v>
      </c>
      <c r="BT102" s="12">
        <v>303091.78171658202</v>
      </c>
      <c r="BU102" s="12">
        <v>357000</v>
      </c>
      <c r="BV102" s="12">
        <v>275537.98337871092</v>
      </c>
      <c r="BW102" s="13">
        <f t="shared" si="103"/>
        <v>329925.95301905856</v>
      </c>
      <c r="BX102" s="11">
        <v>434112</v>
      </c>
      <c r="BY102" s="11">
        <v>479808</v>
      </c>
      <c r="BZ102" s="11">
        <v>328542.23666988278</v>
      </c>
      <c r="CA102" s="11">
        <v>456960</v>
      </c>
      <c r="CB102" s="12">
        <v>298674.76060898439</v>
      </c>
      <c r="CC102" s="13">
        <f t="shared" si="104"/>
        <v>399619.39945577341</v>
      </c>
      <c r="CD102" s="11">
        <v>393414</v>
      </c>
      <c r="CE102" s="12">
        <v>434826</v>
      </c>
      <c r="CF102" s="12">
        <v>323914.88122382818</v>
      </c>
      <c r="CG102" s="12">
        <v>414120</v>
      </c>
      <c r="CH102" s="12">
        <v>294468.07383984374</v>
      </c>
      <c r="CI102" s="13">
        <f t="shared" si="105"/>
        <v>372148.59101273434</v>
      </c>
    </row>
    <row r="103" spans="1:87" x14ac:dyDescent="0.25">
      <c r="A103" s="19"/>
      <c r="B103" s="9" t="s">
        <v>190</v>
      </c>
      <c r="C103" s="15" t="s">
        <v>191</v>
      </c>
      <c r="D103" s="11">
        <v>356107.5</v>
      </c>
      <c r="E103" s="12">
        <v>393592.5</v>
      </c>
      <c r="F103" s="12">
        <v>288526.35065009759</v>
      </c>
      <c r="G103" s="12">
        <v>374850</v>
      </c>
      <c r="H103" s="12">
        <v>262296.68240917963</v>
      </c>
      <c r="I103" s="13">
        <f t="shared" si="93"/>
        <v>374850</v>
      </c>
      <c r="J103" s="11">
        <v>384935.25</v>
      </c>
      <c r="K103" s="12">
        <v>425454.75</v>
      </c>
      <c r="L103" s="12">
        <v>298562.04980314447</v>
      </c>
      <c r="M103" s="12">
        <v>405195</v>
      </c>
      <c r="N103" s="12">
        <v>271420.04527558584</v>
      </c>
      <c r="O103" s="13">
        <f t="shared" si="80"/>
        <v>357113.4190157461</v>
      </c>
      <c r="P103" s="11">
        <v>515508</v>
      </c>
      <c r="Q103" s="12">
        <v>569772</v>
      </c>
      <c r="R103" s="12">
        <v>301070.97459140618</v>
      </c>
      <c r="S103" s="12">
        <v>542640</v>
      </c>
      <c r="T103" s="12">
        <v>273700.88599218742</v>
      </c>
      <c r="U103" s="13">
        <f t="shared" si="94"/>
        <v>440538.37211671873</v>
      </c>
      <c r="V103" s="11">
        <v>540944.25</v>
      </c>
      <c r="W103" s="12">
        <v>597885.75</v>
      </c>
      <c r="X103" s="12">
        <v>306088.82416792965</v>
      </c>
      <c r="Y103" s="12">
        <v>569415</v>
      </c>
      <c r="Z103" s="12">
        <v>278262.56742539059</v>
      </c>
      <c r="AA103" s="13">
        <f t="shared" si="95"/>
        <v>458519.27831866406</v>
      </c>
      <c r="AB103" s="11">
        <v>327279.75</v>
      </c>
      <c r="AC103" s="11">
        <v>361730.25</v>
      </c>
      <c r="AD103" s="11">
        <v>313615.59853271471</v>
      </c>
      <c r="AE103" s="12">
        <v>344505</v>
      </c>
      <c r="AF103" s="12">
        <v>285105.08957519522</v>
      </c>
      <c r="AG103" s="13">
        <f t="shared" si="96"/>
        <v>326447.13762158196</v>
      </c>
      <c r="AH103" s="11">
        <v>410371.5</v>
      </c>
      <c r="AI103" s="12">
        <v>453568.5</v>
      </c>
      <c r="AJ103" s="12">
        <v>330124.32363947685</v>
      </c>
      <c r="AK103" s="12">
        <v>431970</v>
      </c>
      <c r="AL103" s="12">
        <v>300113.02149043354</v>
      </c>
      <c r="AM103" s="13">
        <f t="shared" si="97"/>
        <v>385229.46902598208</v>
      </c>
      <c r="AN103" s="11">
        <v>444286.5</v>
      </c>
      <c r="AO103" s="12">
        <v>491053.5</v>
      </c>
      <c r="AP103" s="12">
        <v>323651.29768576164</v>
      </c>
      <c r="AQ103" s="12">
        <v>467670</v>
      </c>
      <c r="AR103" s="12">
        <v>294228.45244160149</v>
      </c>
      <c r="AS103" s="13">
        <f t="shared" si="98"/>
        <v>404177.95002547267</v>
      </c>
      <c r="AT103" s="11">
        <v>456156.75</v>
      </c>
      <c r="AU103" s="12">
        <v>504173.25</v>
      </c>
      <c r="AV103" s="12">
        <v>331178.07205054682</v>
      </c>
      <c r="AW103" s="12">
        <v>480165</v>
      </c>
      <c r="AX103" s="12">
        <v>301070.97459140618</v>
      </c>
      <c r="AY103" s="13">
        <f t="shared" si="99"/>
        <v>414548.80932839058</v>
      </c>
      <c r="AZ103" s="11">
        <v>491767.5</v>
      </c>
      <c r="BA103" s="12">
        <v>543532.5</v>
      </c>
      <c r="BB103" s="12">
        <v>338704.84641533199</v>
      </c>
      <c r="BC103" s="12">
        <v>517650</v>
      </c>
      <c r="BD103" s="12">
        <v>307913.49674121087</v>
      </c>
      <c r="BE103" s="13">
        <f t="shared" si="100"/>
        <v>439913.6686313086</v>
      </c>
      <c r="BF103" s="11">
        <v>569772</v>
      </c>
      <c r="BG103" s="12">
        <v>629748</v>
      </c>
      <c r="BH103" s="12">
        <v>351249.47035664052</v>
      </c>
      <c r="BI103" s="12">
        <v>599760</v>
      </c>
      <c r="BJ103" s="12">
        <v>319317.70032421872</v>
      </c>
      <c r="BK103" s="13">
        <f t="shared" si="101"/>
        <v>493969.43413617183</v>
      </c>
      <c r="BL103" s="11">
        <v>586729.5</v>
      </c>
      <c r="BM103" s="12">
        <v>648490.5</v>
      </c>
      <c r="BN103" s="12">
        <v>338704.84641533199</v>
      </c>
      <c r="BO103" s="12">
        <v>617610</v>
      </c>
      <c r="BP103" s="12">
        <v>307913.49674121087</v>
      </c>
      <c r="BQ103" s="13">
        <f t="shared" si="102"/>
        <v>499889.6686313086</v>
      </c>
      <c r="BR103" s="11">
        <v>373065</v>
      </c>
      <c r="BS103" s="12">
        <v>412335</v>
      </c>
      <c r="BT103" s="12">
        <v>328669.14726228506</v>
      </c>
      <c r="BU103" s="12">
        <v>392700</v>
      </c>
      <c r="BV103" s="12">
        <v>298790.1338748046</v>
      </c>
      <c r="BW103" s="13">
        <f t="shared" si="103"/>
        <v>361111.85622741794</v>
      </c>
      <c r="BX103" s="11">
        <v>481593</v>
      </c>
      <c r="BY103" s="11">
        <v>532287</v>
      </c>
      <c r="BZ103" s="11">
        <v>356267.31993316405</v>
      </c>
      <c r="CA103" s="11">
        <v>506940</v>
      </c>
      <c r="CB103" s="12">
        <v>323879.38175742183</v>
      </c>
      <c r="CC103" s="13">
        <f t="shared" si="104"/>
        <v>440193.34033811715</v>
      </c>
      <c r="CD103" s="11">
        <v>434112</v>
      </c>
      <c r="CE103" s="12">
        <v>479808</v>
      </c>
      <c r="CF103" s="12">
        <v>351249.47035664052</v>
      </c>
      <c r="CG103" s="12">
        <v>456960</v>
      </c>
      <c r="CH103" s="12">
        <v>319317.70032421872</v>
      </c>
      <c r="CI103" s="13">
        <f t="shared" si="105"/>
        <v>408289.43413617183</v>
      </c>
    </row>
    <row r="104" spans="1:87" x14ac:dyDescent="0.25">
      <c r="B104" s="9" t="s">
        <v>192</v>
      </c>
      <c r="C104" s="14" t="s">
        <v>193</v>
      </c>
      <c r="D104" s="11">
        <v>108528</v>
      </c>
      <c r="E104" s="12">
        <v>119952</v>
      </c>
      <c r="F104" s="12">
        <v>409062.5</v>
      </c>
      <c r="G104" s="12">
        <v>114240</v>
      </c>
      <c r="H104" s="12">
        <v>371875</v>
      </c>
      <c r="I104" s="13">
        <f t="shared" si="93"/>
        <v>114240</v>
      </c>
      <c r="J104" s="11">
        <v>117006.75</v>
      </c>
      <c r="K104" s="12">
        <v>129323.25</v>
      </c>
      <c r="L104" s="12">
        <v>409062.5</v>
      </c>
      <c r="M104" s="12">
        <v>123165</v>
      </c>
      <c r="N104" s="12">
        <v>371875</v>
      </c>
      <c r="O104" s="13">
        <f t="shared" si="80"/>
        <v>230086.5</v>
      </c>
      <c r="P104" s="11">
        <v>157704.75</v>
      </c>
      <c r="Q104" s="12">
        <v>174305.25</v>
      </c>
      <c r="R104" s="12">
        <v>409062.5</v>
      </c>
      <c r="S104" s="12">
        <v>166005</v>
      </c>
      <c r="T104" s="12">
        <v>371875</v>
      </c>
      <c r="U104" s="13">
        <f t="shared" si="94"/>
        <v>255790.5</v>
      </c>
      <c r="V104" s="11">
        <v>164487.75</v>
      </c>
      <c r="W104" s="12">
        <v>181802.25</v>
      </c>
      <c r="X104" s="12">
        <v>409062.5</v>
      </c>
      <c r="Y104" s="12">
        <v>173145</v>
      </c>
      <c r="Z104" s="12">
        <v>371875</v>
      </c>
      <c r="AA104" s="13">
        <f t="shared" si="95"/>
        <v>260074.5</v>
      </c>
      <c r="AB104" s="11">
        <v>100049.25</v>
      </c>
      <c r="AC104" s="11">
        <v>110580.75</v>
      </c>
      <c r="AD104" s="11">
        <v>409062.5</v>
      </c>
      <c r="AE104" s="12">
        <v>105315</v>
      </c>
      <c r="AF104" s="12">
        <v>371875</v>
      </c>
      <c r="AG104" s="13">
        <f t="shared" si="96"/>
        <v>219376.5</v>
      </c>
      <c r="AH104" s="11">
        <v>125485.5</v>
      </c>
      <c r="AI104" s="12">
        <v>138694.5</v>
      </c>
      <c r="AJ104" s="12">
        <v>417243.75</v>
      </c>
      <c r="AK104" s="12">
        <v>132090</v>
      </c>
      <c r="AL104" s="12">
        <v>379312.5</v>
      </c>
      <c r="AM104" s="13">
        <f t="shared" si="97"/>
        <v>238565.25</v>
      </c>
      <c r="AN104" s="11">
        <v>135660</v>
      </c>
      <c r="AO104" s="12">
        <v>149940</v>
      </c>
      <c r="AP104" s="12">
        <v>409062.5</v>
      </c>
      <c r="AQ104" s="12">
        <v>142800</v>
      </c>
      <c r="AR104" s="12">
        <v>371875</v>
      </c>
      <c r="AS104" s="13">
        <f t="shared" si="98"/>
        <v>241867.5</v>
      </c>
      <c r="AT104" s="11">
        <v>139051.5</v>
      </c>
      <c r="AU104" s="12">
        <v>153688.5</v>
      </c>
      <c r="AV104" s="12">
        <v>409062.5</v>
      </c>
      <c r="AW104" s="12">
        <v>146370</v>
      </c>
      <c r="AX104" s="12">
        <v>371875</v>
      </c>
      <c r="AY104" s="13">
        <f t="shared" si="99"/>
        <v>244009.5</v>
      </c>
      <c r="AZ104" s="11">
        <v>149226</v>
      </c>
      <c r="BA104" s="12">
        <v>164934</v>
      </c>
      <c r="BB104" s="12">
        <v>409062.5</v>
      </c>
      <c r="BC104" s="12">
        <v>157080</v>
      </c>
      <c r="BD104" s="12">
        <v>371875</v>
      </c>
      <c r="BE104" s="13">
        <f t="shared" si="100"/>
        <v>250435.5</v>
      </c>
      <c r="BF104" s="11">
        <v>172966.5</v>
      </c>
      <c r="BG104" s="12">
        <v>191173.5</v>
      </c>
      <c r="BH104" s="12">
        <v>572687.5</v>
      </c>
      <c r="BI104" s="12">
        <v>182070</v>
      </c>
      <c r="BJ104" s="12">
        <v>520625</v>
      </c>
      <c r="BK104" s="13">
        <f t="shared" si="101"/>
        <v>327904.5</v>
      </c>
      <c r="BL104" s="11">
        <v>179749.5</v>
      </c>
      <c r="BM104" s="12">
        <v>198670.5</v>
      </c>
      <c r="BN104" s="12">
        <v>409062.5</v>
      </c>
      <c r="BO104" s="12">
        <v>189210</v>
      </c>
      <c r="BP104" s="12">
        <v>371875</v>
      </c>
      <c r="BQ104" s="13">
        <f t="shared" si="102"/>
        <v>269713.5</v>
      </c>
      <c r="BR104" s="11">
        <v>113615.25</v>
      </c>
      <c r="BS104" s="12">
        <v>125574.75</v>
      </c>
      <c r="BT104" s="12">
        <v>409062.5</v>
      </c>
      <c r="BU104" s="12">
        <v>119595</v>
      </c>
      <c r="BV104" s="12">
        <v>371875</v>
      </c>
      <c r="BW104" s="13">
        <f t="shared" si="103"/>
        <v>227944.5</v>
      </c>
      <c r="BX104" s="11">
        <v>145834.5</v>
      </c>
      <c r="BY104" s="11">
        <v>161185.5</v>
      </c>
      <c r="BZ104" s="11">
        <v>409062.5</v>
      </c>
      <c r="CA104" s="11">
        <v>153510</v>
      </c>
      <c r="CB104" s="12">
        <v>371875</v>
      </c>
      <c r="CC104" s="13">
        <f t="shared" si="104"/>
        <v>248293.5</v>
      </c>
      <c r="CD104" s="11">
        <v>132268.5</v>
      </c>
      <c r="CE104" s="12">
        <v>146191.5</v>
      </c>
      <c r="CF104" s="12">
        <v>409062.5</v>
      </c>
      <c r="CG104" s="12">
        <v>139230</v>
      </c>
      <c r="CH104" s="12">
        <v>371875</v>
      </c>
      <c r="CI104" s="13">
        <f t="shared" si="105"/>
        <v>239725.5</v>
      </c>
    </row>
    <row r="105" spans="1:87" x14ac:dyDescent="0.25">
      <c r="B105" s="9" t="s">
        <v>194</v>
      </c>
      <c r="C105" s="20" t="s">
        <v>195</v>
      </c>
      <c r="D105" s="11">
        <v>67830</v>
      </c>
      <c r="E105" s="12">
        <v>74970</v>
      </c>
      <c r="F105" s="12">
        <v>474512.5</v>
      </c>
      <c r="G105" s="12">
        <v>71400</v>
      </c>
      <c r="H105" s="12">
        <v>431375</v>
      </c>
      <c r="I105" s="13">
        <f t="shared" si="93"/>
        <v>71400</v>
      </c>
      <c r="J105" s="11">
        <v>72917.25</v>
      </c>
      <c r="K105" s="12">
        <v>80592.75</v>
      </c>
      <c r="L105" s="12">
        <v>474512.5</v>
      </c>
      <c r="M105" s="12">
        <v>76755</v>
      </c>
      <c r="N105" s="12">
        <v>431375</v>
      </c>
      <c r="O105" s="13">
        <f t="shared" si="80"/>
        <v>227230.5</v>
      </c>
      <c r="P105" s="11">
        <v>98353.5</v>
      </c>
      <c r="Q105" s="12">
        <v>108706.5</v>
      </c>
      <c r="R105" s="12">
        <v>474512.5</v>
      </c>
      <c r="S105" s="12">
        <v>103530</v>
      </c>
      <c r="T105" s="12">
        <v>431375</v>
      </c>
      <c r="U105" s="13">
        <f t="shared" si="94"/>
        <v>243295.5</v>
      </c>
      <c r="V105" s="11">
        <v>103440.75</v>
      </c>
      <c r="W105" s="12">
        <v>114329.25</v>
      </c>
      <c r="X105" s="12">
        <v>474512.5</v>
      </c>
      <c r="Y105" s="12">
        <v>108885</v>
      </c>
      <c r="Z105" s="12">
        <v>431375</v>
      </c>
      <c r="AA105" s="13">
        <f t="shared" si="95"/>
        <v>246508.5</v>
      </c>
      <c r="AB105" s="11">
        <v>62742.75</v>
      </c>
      <c r="AC105" s="11">
        <v>69347.25</v>
      </c>
      <c r="AD105" s="11">
        <v>474512.5</v>
      </c>
      <c r="AE105" s="12">
        <v>66045</v>
      </c>
      <c r="AF105" s="12">
        <v>431375</v>
      </c>
      <c r="AG105" s="13">
        <f t="shared" si="96"/>
        <v>220804.5</v>
      </c>
      <c r="AH105" s="11">
        <v>78004.5</v>
      </c>
      <c r="AI105" s="12">
        <v>86215.5</v>
      </c>
      <c r="AJ105" s="12">
        <v>484002.75</v>
      </c>
      <c r="AK105" s="12">
        <v>82110</v>
      </c>
      <c r="AL105" s="12">
        <v>440002.5</v>
      </c>
      <c r="AM105" s="13">
        <f t="shared" si="97"/>
        <v>234067.05</v>
      </c>
      <c r="AN105" s="11">
        <v>84787.5</v>
      </c>
      <c r="AO105" s="12">
        <v>93712.5</v>
      </c>
      <c r="AP105" s="12">
        <v>474512.5</v>
      </c>
      <c r="AQ105" s="12">
        <v>89250</v>
      </c>
      <c r="AR105" s="12">
        <v>431375</v>
      </c>
      <c r="AS105" s="13">
        <f t="shared" si="98"/>
        <v>234727.5</v>
      </c>
      <c r="AT105" s="11">
        <v>86483.25</v>
      </c>
      <c r="AU105" s="12">
        <v>95586.75</v>
      </c>
      <c r="AV105" s="12">
        <v>474512.5</v>
      </c>
      <c r="AW105" s="12">
        <v>91035</v>
      </c>
      <c r="AX105" s="12">
        <v>431375</v>
      </c>
      <c r="AY105" s="13">
        <f t="shared" si="99"/>
        <v>235798.5</v>
      </c>
      <c r="AZ105" s="11">
        <v>93266.25</v>
      </c>
      <c r="BA105" s="12">
        <v>103083.75</v>
      </c>
      <c r="BB105" s="12">
        <v>474512.5</v>
      </c>
      <c r="BC105" s="12">
        <v>98175</v>
      </c>
      <c r="BD105" s="12">
        <v>431375</v>
      </c>
      <c r="BE105" s="13">
        <f t="shared" si="100"/>
        <v>240082.5</v>
      </c>
      <c r="BF105" s="11">
        <v>108528</v>
      </c>
      <c r="BG105" s="12">
        <v>119952</v>
      </c>
      <c r="BH105" s="12">
        <v>409062.5</v>
      </c>
      <c r="BI105" s="12">
        <v>114240</v>
      </c>
      <c r="BJ105" s="12">
        <v>371875</v>
      </c>
      <c r="BK105" s="13">
        <f t="shared" si="101"/>
        <v>224731.5</v>
      </c>
      <c r="BL105" s="11">
        <v>111919.5</v>
      </c>
      <c r="BM105" s="12">
        <v>123700.5</v>
      </c>
      <c r="BN105" s="12">
        <v>474512.5</v>
      </c>
      <c r="BO105" s="12">
        <v>117810</v>
      </c>
      <c r="BP105" s="12">
        <v>431375</v>
      </c>
      <c r="BQ105" s="13">
        <f t="shared" si="102"/>
        <v>251863.5</v>
      </c>
      <c r="BR105" s="11">
        <v>71221.5</v>
      </c>
      <c r="BS105" s="12">
        <v>78718.5</v>
      </c>
      <c r="BT105" s="12">
        <v>474512.5</v>
      </c>
      <c r="BU105" s="12">
        <v>74970</v>
      </c>
      <c r="BV105" s="12">
        <v>431375</v>
      </c>
      <c r="BW105" s="13">
        <f t="shared" si="103"/>
        <v>226159.5</v>
      </c>
      <c r="BX105" s="11">
        <v>91570.5</v>
      </c>
      <c r="BY105" s="11">
        <v>101209.5</v>
      </c>
      <c r="BZ105" s="11">
        <v>474512.5</v>
      </c>
      <c r="CA105" s="11">
        <v>96390</v>
      </c>
      <c r="CB105" s="12">
        <v>431375</v>
      </c>
      <c r="CC105" s="13">
        <f t="shared" si="104"/>
        <v>239011.5</v>
      </c>
      <c r="CD105" s="11">
        <v>83091.75</v>
      </c>
      <c r="CE105" s="12">
        <v>91838.25</v>
      </c>
      <c r="CF105" s="12">
        <v>474512.5</v>
      </c>
      <c r="CG105" s="12">
        <v>87465</v>
      </c>
      <c r="CH105" s="12">
        <v>431375</v>
      </c>
      <c r="CI105" s="13">
        <f t="shared" si="105"/>
        <v>233656.5</v>
      </c>
    </row>
    <row r="106" spans="1:87" x14ac:dyDescent="0.25">
      <c r="B106" s="9" t="s">
        <v>196</v>
      </c>
      <c r="C106" s="20" t="s">
        <v>197</v>
      </c>
      <c r="D106" s="11">
        <v>94962</v>
      </c>
      <c r="E106" s="12">
        <v>104958</v>
      </c>
      <c r="F106" s="12">
        <v>323707.30276500009</v>
      </c>
      <c r="G106" s="12">
        <v>99960</v>
      </c>
      <c r="H106" s="12">
        <v>294279.36615000002</v>
      </c>
      <c r="I106" s="13">
        <f t="shared" si="93"/>
        <v>99960</v>
      </c>
      <c r="J106" s="11">
        <v>101745</v>
      </c>
      <c r="K106" s="12">
        <v>112455</v>
      </c>
      <c r="L106" s="12">
        <v>334966.687209</v>
      </c>
      <c r="M106" s="12">
        <v>107100</v>
      </c>
      <c r="N106" s="12">
        <v>304515.17018999998</v>
      </c>
      <c r="O106" s="13">
        <f t="shared" si="80"/>
        <v>192156.3714798</v>
      </c>
      <c r="P106" s="11">
        <v>137355.75</v>
      </c>
      <c r="Q106" s="12">
        <v>151814.25</v>
      </c>
      <c r="R106" s="12">
        <v>337781.53332000005</v>
      </c>
      <c r="S106" s="12">
        <v>144585</v>
      </c>
      <c r="T106" s="12">
        <v>307074.12120000005</v>
      </c>
      <c r="U106" s="13">
        <f t="shared" si="94"/>
        <v>215722.13090400002</v>
      </c>
      <c r="V106" s="11">
        <v>144138.75</v>
      </c>
      <c r="W106" s="12">
        <v>159311.25</v>
      </c>
      <c r="X106" s="12">
        <v>343411.22554200003</v>
      </c>
      <c r="Y106" s="12">
        <v>151725</v>
      </c>
      <c r="Z106" s="12">
        <v>312192.02322000003</v>
      </c>
      <c r="AA106" s="13">
        <f t="shared" si="95"/>
        <v>222155.64975240003</v>
      </c>
      <c r="AB106" s="11">
        <v>88179</v>
      </c>
      <c r="AC106" s="11">
        <v>97461</v>
      </c>
      <c r="AD106" s="11">
        <v>351855.763875</v>
      </c>
      <c r="AE106" s="12">
        <v>92820</v>
      </c>
      <c r="AF106" s="12">
        <v>319868.87624999997</v>
      </c>
      <c r="AG106" s="13">
        <f t="shared" si="96"/>
        <v>190036.92802499997</v>
      </c>
      <c r="AH106" s="11">
        <v>108528</v>
      </c>
      <c r="AI106" s="12">
        <v>119952</v>
      </c>
      <c r="AJ106" s="12">
        <v>370377.45128538</v>
      </c>
      <c r="AK106" s="12">
        <v>114240</v>
      </c>
      <c r="AL106" s="12">
        <v>336706.7738958</v>
      </c>
      <c r="AM106" s="13">
        <f t="shared" si="97"/>
        <v>209960.84503623602</v>
      </c>
      <c r="AN106" s="11">
        <v>118702.5</v>
      </c>
      <c r="AO106" s="12">
        <v>131197.5</v>
      </c>
      <c r="AP106" s="12">
        <v>363115.14831899997</v>
      </c>
      <c r="AQ106" s="12">
        <v>124950</v>
      </c>
      <c r="AR106" s="12">
        <v>330104.68028999999</v>
      </c>
      <c r="AS106" s="13">
        <f t="shared" si="98"/>
        <v>213613.96572179999</v>
      </c>
      <c r="AT106" s="11">
        <v>122094</v>
      </c>
      <c r="AU106" s="12">
        <v>134946</v>
      </c>
      <c r="AV106" s="12">
        <v>371559.68665200006</v>
      </c>
      <c r="AW106" s="12">
        <v>128520</v>
      </c>
      <c r="AX106" s="12">
        <v>337781.53332000005</v>
      </c>
      <c r="AY106" s="13">
        <f t="shared" si="99"/>
        <v>218980.24399439999</v>
      </c>
      <c r="AZ106" s="11">
        <v>130572.75</v>
      </c>
      <c r="BA106" s="12">
        <v>144317.25</v>
      </c>
      <c r="BB106" s="12">
        <v>380004.22498499998</v>
      </c>
      <c r="BC106" s="12">
        <v>137445</v>
      </c>
      <c r="BD106" s="12">
        <v>345458.38634999999</v>
      </c>
      <c r="BE106" s="13">
        <f t="shared" si="100"/>
        <v>227559.52226699999</v>
      </c>
      <c r="BF106" s="11">
        <v>152617.5</v>
      </c>
      <c r="BG106" s="12">
        <v>168682.5</v>
      </c>
      <c r="BH106" s="12">
        <v>394078.45554000005</v>
      </c>
      <c r="BI106" s="12">
        <v>160650</v>
      </c>
      <c r="BJ106" s="12">
        <v>358253.14140000008</v>
      </c>
      <c r="BK106" s="13">
        <f t="shared" si="101"/>
        <v>246856.319388</v>
      </c>
      <c r="BL106" s="11">
        <v>156009</v>
      </c>
      <c r="BM106" s="12">
        <v>172431</v>
      </c>
      <c r="BN106" s="12">
        <v>380004.22498499998</v>
      </c>
      <c r="BO106" s="12">
        <v>164220</v>
      </c>
      <c r="BP106" s="12">
        <v>345458.38634999999</v>
      </c>
      <c r="BQ106" s="13">
        <f t="shared" si="102"/>
        <v>243624.52226699999</v>
      </c>
      <c r="BR106" s="11">
        <v>100049.25</v>
      </c>
      <c r="BS106" s="12">
        <v>110580.75</v>
      </c>
      <c r="BT106" s="12">
        <v>368744.84054100001</v>
      </c>
      <c r="BU106" s="12">
        <v>105315</v>
      </c>
      <c r="BV106" s="12">
        <v>335222.58230999997</v>
      </c>
      <c r="BW106" s="13">
        <f t="shared" si="103"/>
        <v>203982.4845702</v>
      </c>
      <c r="BX106" s="11">
        <v>128877</v>
      </c>
      <c r="BY106" s="11">
        <v>142443</v>
      </c>
      <c r="BZ106" s="11">
        <v>399708.1477620001</v>
      </c>
      <c r="CA106" s="11">
        <v>135660</v>
      </c>
      <c r="CB106" s="12">
        <v>363371.04342</v>
      </c>
      <c r="CC106" s="13">
        <f t="shared" si="104"/>
        <v>234011.83823640001</v>
      </c>
      <c r="CD106" s="11">
        <v>115311</v>
      </c>
      <c r="CE106" s="12">
        <v>127449</v>
      </c>
      <c r="CF106" s="12">
        <v>394078.45554000005</v>
      </c>
      <c r="CG106" s="12">
        <v>121380</v>
      </c>
      <c r="CH106" s="12">
        <v>358253.14140000008</v>
      </c>
      <c r="CI106" s="13">
        <f t="shared" si="105"/>
        <v>223294.319388</v>
      </c>
    </row>
    <row r="107" spans="1:87" x14ac:dyDescent="0.25">
      <c r="B107" s="9" t="s">
        <v>198</v>
      </c>
      <c r="C107" s="21" t="s">
        <v>199</v>
      </c>
      <c r="D107" s="11">
        <v>128877</v>
      </c>
      <c r="E107" s="12">
        <v>142443</v>
      </c>
      <c r="F107" s="12">
        <v>277004.20476093749</v>
      </c>
      <c r="G107" s="12">
        <v>135660</v>
      </c>
      <c r="H107" s="12">
        <v>251822.00432812501</v>
      </c>
      <c r="I107" s="13">
        <f t="shared" si="93"/>
        <v>135660</v>
      </c>
      <c r="J107" s="11">
        <v>139051.5</v>
      </c>
      <c r="K107" s="12">
        <v>153688.5</v>
      </c>
      <c r="L107" s="12">
        <v>286639.13362218748</v>
      </c>
      <c r="M107" s="12">
        <v>146370</v>
      </c>
      <c r="N107" s="12">
        <v>260581.03056562497</v>
      </c>
      <c r="O107" s="13">
        <f t="shared" si="80"/>
        <v>197266.03283756247</v>
      </c>
      <c r="P107" s="11">
        <v>186532.5</v>
      </c>
      <c r="Q107" s="12">
        <v>206167.5</v>
      </c>
      <c r="R107" s="12"/>
      <c r="S107" s="12">
        <v>196350</v>
      </c>
      <c r="T107" s="12">
        <v>262770.78712500003</v>
      </c>
      <c r="U107" s="13">
        <f t="shared" si="94"/>
        <v>212955.19678125001</v>
      </c>
      <c r="V107" s="11">
        <v>196707</v>
      </c>
      <c r="W107" s="12">
        <v>217413</v>
      </c>
      <c r="X107" s="12">
        <v>293865.33026812499</v>
      </c>
      <c r="Y107" s="12">
        <v>207060</v>
      </c>
      <c r="Z107" s="12">
        <v>267150.30024374998</v>
      </c>
      <c r="AA107" s="13">
        <f t="shared" si="95"/>
        <v>236439.12610237501</v>
      </c>
      <c r="AB107" s="11">
        <v>118702.5</v>
      </c>
      <c r="AC107" s="11">
        <v>131197.5</v>
      </c>
      <c r="AD107" s="11">
        <v>301091.5269140625</v>
      </c>
      <c r="AE107" s="12">
        <v>124950</v>
      </c>
      <c r="AF107" s="12">
        <v>273719.56992187502</v>
      </c>
      <c r="AG107" s="13">
        <f t="shared" si="96"/>
        <v>189932.2193671875</v>
      </c>
      <c r="AH107" s="11">
        <v>147530.25</v>
      </c>
      <c r="AI107" s="12">
        <v>163059.75</v>
      </c>
      <c r="AJ107" s="12">
        <v>316940.98489081865</v>
      </c>
      <c r="AK107" s="12">
        <v>155295</v>
      </c>
      <c r="AL107" s="12">
        <v>288128.16808256245</v>
      </c>
      <c r="AM107" s="13">
        <f t="shared" si="97"/>
        <v>214190.83059467623</v>
      </c>
      <c r="AN107" s="11">
        <v>161096.25</v>
      </c>
      <c r="AO107" s="12">
        <v>178053.75</v>
      </c>
      <c r="AP107" s="12">
        <v>310726.45577531244</v>
      </c>
      <c r="AQ107" s="12">
        <v>169575</v>
      </c>
      <c r="AR107" s="12">
        <v>282478.59615937498</v>
      </c>
      <c r="AS107" s="13">
        <f t="shared" si="98"/>
        <v>220386.01038693747</v>
      </c>
      <c r="AT107" s="11">
        <v>164487.75</v>
      </c>
      <c r="AU107" s="12">
        <v>181802.25</v>
      </c>
      <c r="AV107" s="12">
        <v>317952.65242125001</v>
      </c>
      <c r="AW107" s="12">
        <v>173145</v>
      </c>
      <c r="AX107" s="12">
        <v>289047.86583749996</v>
      </c>
      <c r="AY107" s="13">
        <f t="shared" si="99"/>
        <v>225287.10365174999</v>
      </c>
      <c r="AZ107" s="11">
        <v>178053.75</v>
      </c>
      <c r="BA107" s="12">
        <v>196796.25</v>
      </c>
      <c r="BB107" s="12">
        <v>325178.84906718746</v>
      </c>
      <c r="BC107" s="12">
        <v>187425</v>
      </c>
      <c r="BD107" s="12">
        <v>295617.13551562501</v>
      </c>
      <c r="BE107" s="13">
        <f t="shared" si="100"/>
        <v>236614.19691656251</v>
      </c>
      <c r="BF107" s="11">
        <v>206881.5</v>
      </c>
      <c r="BG107" s="12">
        <v>228658.5</v>
      </c>
      <c r="BH107" s="12">
        <v>337222.51014375</v>
      </c>
      <c r="BI107" s="12">
        <v>217770</v>
      </c>
      <c r="BJ107" s="12">
        <v>306565.9183125</v>
      </c>
      <c r="BK107" s="13">
        <f t="shared" si="101"/>
        <v>259419.68569125002</v>
      </c>
      <c r="BL107" s="11">
        <v>211968.75</v>
      </c>
      <c r="BM107" s="12">
        <v>234281.25</v>
      </c>
      <c r="BN107" s="12">
        <v>325178.84906718746</v>
      </c>
      <c r="BO107" s="12">
        <v>223125</v>
      </c>
      <c r="BP107" s="12">
        <v>295617.13551562501</v>
      </c>
      <c r="BQ107" s="13">
        <f t="shared" si="102"/>
        <v>258034.19691656251</v>
      </c>
      <c r="BR107" s="11">
        <v>135660</v>
      </c>
      <c r="BS107" s="12">
        <v>149940</v>
      </c>
      <c r="BT107" s="12">
        <v>315543.92020593752</v>
      </c>
      <c r="BU107" s="12">
        <v>142800</v>
      </c>
      <c r="BV107" s="12">
        <v>286858.10927812499</v>
      </c>
      <c r="BW107" s="13">
        <f t="shared" si="103"/>
        <v>206160.4058968125</v>
      </c>
      <c r="BX107" s="11">
        <v>174662.25</v>
      </c>
      <c r="BY107" s="11">
        <v>193047.75</v>
      </c>
      <c r="BZ107" s="11">
        <v>342039.97457437497</v>
      </c>
      <c r="CA107" s="11">
        <v>183855</v>
      </c>
      <c r="CB107" s="12">
        <v>310945.43143125001</v>
      </c>
      <c r="CC107" s="13">
        <f t="shared" si="104"/>
        <v>240910.08120112499</v>
      </c>
      <c r="CD107" s="11">
        <v>157704.75</v>
      </c>
      <c r="CE107" s="12">
        <v>174305.25</v>
      </c>
      <c r="CF107" s="12">
        <v>337222.51014375</v>
      </c>
      <c r="CG107" s="12">
        <v>166005</v>
      </c>
      <c r="CH107" s="12">
        <v>306565.9183125</v>
      </c>
      <c r="CI107" s="13">
        <f t="shared" si="105"/>
        <v>228360.68569125002</v>
      </c>
    </row>
    <row r="108" spans="1:87" x14ac:dyDescent="0.25">
      <c r="B108" s="96"/>
      <c r="C108" s="97" t="s">
        <v>369</v>
      </c>
      <c r="D108" s="98">
        <f>SUM(D9:D107)</f>
        <v>13409991</v>
      </c>
      <c r="E108" s="98">
        <f t="shared" ref="E108:CI108" si="106">SUM(E9:E107)</f>
        <v>24192819</v>
      </c>
      <c r="F108" s="98"/>
      <c r="G108" s="98"/>
      <c r="H108" s="98"/>
      <c r="I108" s="98">
        <f>SUM(I9:I107)</f>
        <v>14115780</v>
      </c>
      <c r="J108" s="98">
        <f t="shared" si="106"/>
        <v>23637059.25</v>
      </c>
      <c r="K108" s="98">
        <f t="shared" si="106"/>
        <v>26125170.75</v>
      </c>
      <c r="L108" s="98"/>
      <c r="M108" s="98"/>
      <c r="N108" s="98"/>
      <c r="O108" s="98">
        <f t="shared" si="106"/>
        <v>17545336.913790047</v>
      </c>
      <c r="P108" s="98">
        <f t="shared" si="106"/>
        <v>19457035.5</v>
      </c>
      <c r="Q108" s="98">
        <f t="shared" si="106"/>
        <v>35102828.25</v>
      </c>
      <c r="R108" s="98"/>
      <c r="S108" s="98"/>
      <c r="T108" s="98"/>
      <c r="U108" s="98">
        <f t="shared" si="106"/>
        <v>20733089.685977019</v>
      </c>
      <c r="V108" s="98">
        <f t="shared" si="106"/>
        <v>20391393.75</v>
      </c>
      <c r="W108" s="98">
        <f t="shared" si="106"/>
        <v>36791527.5</v>
      </c>
      <c r="X108" s="98"/>
      <c r="Y108" s="98"/>
      <c r="Z108" s="98"/>
      <c r="AA108" s="98">
        <f t="shared" si="106"/>
        <v>21474987.73178475</v>
      </c>
      <c r="AB108" s="98"/>
      <c r="AC108" s="98"/>
      <c r="AD108" s="98"/>
      <c r="AE108" s="98">
        <f t="shared" si="106"/>
        <v>12994800</v>
      </c>
      <c r="AF108" s="98"/>
      <c r="AG108" s="98">
        <f t="shared" si="106"/>
        <v>16593807.149779454</v>
      </c>
      <c r="AH108" s="98">
        <f t="shared" si="106"/>
        <v>25168321.5</v>
      </c>
      <c r="AI108" s="98">
        <f t="shared" si="106"/>
        <v>27817618.5</v>
      </c>
      <c r="AJ108" s="98"/>
      <c r="AK108" s="98"/>
      <c r="AL108" s="98"/>
      <c r="AM108" s="98">
        <f t="shared" si="106"/>
        <v>18955375.503247842</v>
      </c>
      <c r="AN108" s="98">
        <f t="shared" si="106"/>
        <v>27372796.5</v>
      </c>
      <c r="AO108" s="98">
        <f t="shared" si="106"/>
        <v>30254143.5</v>
      </c>
      <c r="AP108" s="98"/>
      <c r="AQ108" s="98"/>
      <c r="AR108" s="98"/>
      <c r="AS108" s="98">
        <f t="shared" si="106"/>
        <v>19616502.473772395</v>
      </c>
      <c r="AT108" s="98">
        <f t="shared" si="106"/>
        <v>28020573</v>
      </c>
      <c r="AU108" s="98">
        <f t="shared" si="106"/>
        <v>30970107</v>
      </c>
      <c r="AV108" s="98"/>
      <c r="AW108" s="98"/>
      <c r="AX108" s="98"/>
      <c r="AY108" s="98">
        <f t="shared" si="106"/>
        <v>20079076.391767111</v>
      </c>
      <c r="AZ108" s="98">
        <f t="shared" si="106"/>
        <v>30194524.5</v>
      </c>
      <c r="BA108" s="98">
        <f t="shared" si="106"/>
        <v>33372895.5</v>
      </c>
      <c r="BB108" s="98"/>
      <c r="BC108" s="98"/>
      <c r="BD108" s="98"/>
      <c r="BE108" s="98">
        <f t="shared" si="106"/>
        <v>21100533.809761807</v>
      </c>
      <c r="BF108" s="98">
        <f t="shared" si="106"/>
        <v>35020629</v>
      </c>
      <c r="BG108" s="98">
        <f t="shared" si="106"/>
        <v>38707011</v>
      </c>
      <c r="BH108" s="98"/>
      <c r="BI108" s="98"/>
      <c r="BJ108" s="98"/>
      <c r="BK108" s="98">
        <f t="shared" si="106"/>
        <v>23428010.33975298</v>
      </c>
      <c r="BL108" s="98">
        <f t="shared" si="106"/>
        <v>35310602.25</v>
      </c>
      <c r="BM108" s="98">
        <f t="shared" si="106"/>
        <v>39027507.75</v>
      </c>
      <c r="BN108" s="98"/>
      <c r="BO108" s="98"/>
      <c r="BP108" s="98"/>
      <c r="BQ108" s="98">
        <f t="shared" si="106"/>
        <v>23172383.309761807</v>
      </c>
      <c r="BR108" s="98">
        <f t="shared" si="106"/>
        <v>22994370</v>
      </c>
      <c r="BS108" s="98">
        <f t="shared" si="106"/>
        <v>25414830</v>
      </c>
      <c r="BT108" s="98"/>
      <c r="BU108" s="98"/>
      <c r="BV108" s="98"/>
      <c r="BW108" s="98">
        <f t="shared" si="106"/>
        <v>18071233.985768866</v>
      </c>
      <c r="BX108" s="98">
        <f t="shared" si="106"/>
        <v>29521311.75</v>
      </c>
      <c r="BY108" s="98"/>
      <c r="BZ108" s="98"/>
      <c r="CA108" s="98"/>
      <c r="CB108" s="98"/>
      <c r="CC108" s="98">
        <f t="shared" si="106"/>
        <v>21291121.451749451</v>
      </c>
      <c r="CD108" s="98"/>
      <c r="CE108" s="98"/>
      <c r="CF108" s="98"/>
      <c r="CG108" s="98"/>
      <c r="CH108" s="98"/>
      <c r="CI108" s="98">
        <f t="shared" si="106"/>
        <v>20058001.739752982</v>
      </c>
    </row>
    <row r="110" spans="1:87" ht="23.25" x14ac:dyDescent="0.25">
      <c r="B110" s="101" t="s">
        <v>388</v>
      </c>
    </row>
  </sheetData>
  <mergeCells count="23">
    <mergeCell ref="BL6:BQ6"/>
    <mergeCell ref="BR6:BW6"/>
    <mergeCell ref="BX6:CC6"/>
    <mergeCell ref="CD6:CI6"/>
    <mergeCell ref="BL2:CI2"/>
    <mergeCell ref="BL3:CI3"/>
    <mergeCell ref="BL4:CI4"/>
    <mergeCell ref="AH2:BK2"/>
    <mergeCell ref="AH3:BK3"/>
    <mergeCell ref="AH4:BK4"/>
    <mergeCell ref="AH6:AM6"/>
    <mergeCell ref="AN6:AS6"/>
    <mergeCell ref="AT6:AY6"/>
    <mergeCell ref="AZ6:BE6"/>
    <mergeCell ref="BF6:BK6"/>
    <mergeCell ref="D2:AG4"/>
    <mergeCell ref="B2:C4"/>
    <mergeCell ref="AB6:AG6"/>
    <mergeCell ref="B6:C7"/>
    <mergeCell ref="D6:I6"/>
    <mergeCell ref="J6:O6"/>
    <mergeCell ref="P6:U6"/>
    <mergeCell ref="V6:AA6"/>
  </mergeCells>
  <pageMargins left="0.7" right="0.7" top="0.75" bottom="0.75" header="0.3" footer="0.3"/>
  <pageSetup paperSize="12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9"/>
  <sheetViews>
    <sheetView workbookViewId="0">
      <selection activeCell="D2" sqref="D2:J5"/>
    </sheetView>
  </sheetViews>
  <sheetFormatPr baseColWidth="10" defaultRowHeight="15" x14ac:dyDescent="0.25"/>
  <cols>
    <col min="1" max="1" width="5.5703125" style="25" customWidth="1"/>
    <col min="2" max="2" width="4.7109375" style="42" bestFit="1" customWidth="1"/>
    <col min="3" max="3" width="45.28515625" style="25" customWidth="1"/>
    <col min="4" max="4" width="17.28515625" style="25" customWidth="1"/>
    <col min="5" max="8" width="17" style="48" customWidth="1"/>
    <col min="9" max="9" width="13" style="48" customWidth="1"/>
    <col min="10" max="10" width="13.42578125" style="25" customWidth="1"/>
    <col min="11" max="11" width="7.5703125" style="25" customWidth="1"/>
  </cols>
  <sheetData>
    <row r="1" spans="1:11" x14ac:dyDescent="0.25">
      <c r="A1" s="1"/>
      <c r="B1" s="22"/>
      <c r="C1" s="3"/>
      <c r="D1" s="3"/>
      <c r="E1" s="23"/>
      <c r="F1" s="23"/>
      <c r="G1" s="23"/>
      <c r="H1" s="23"/>
      <c r="I1" s="23"/>
      <c r="J1" s="1"/>
      <c r="K1" s="1"/>
    </row>
    <row r="2" spans="1:11" ht="15" customHeight="1" x14ac:dyDescent="0.25">
      <c r="A2" s="1"/>
      <c r="B2" s="138"/>
      <c r="C2" s="109"/>
      <c r="D2" s="129" t="s">
        <v>402</v>
      </c>
      <c r="E2" s="130"/>
      <c r="F2" s="130"/>
      <c r="G2" s="130"/>
      <c r="H2" s="130"/>
      <c r="I2" s="130"/>
      <c r="J2" s="131"/>
      <c r="K2" s="1"/>
    </row>
    <row r="3" spans="1:11" ht="20.25" customHeight="1" x14ac:dyDescent="0.25">
      <c r="A3" s="1"/>
      <c r="B3" s="110"/>
      <c r="C3" s="111"/>
      <c r="D3" s="132"/>
      <c r="E3" s="133"/>
      <c r="F3" s="133"/>
      <c r="G3" s="133"/>
      <c r="H3" s="133"/>
      <c r="I3" s="133"/>
      <c r="J3" s="134"/>
      <c r="K3" s="24"/>
    </row>
    <row r="4" spans="1:11" ht="18.75" customHeight="1" x14ac:dyDescent="0.25">
      <c r="A4" s="1"/>
      <c r="B4" s="110"/>
      <c r="C4" s="111"/>
      <c r="D4" s="132"/>
      <c r="E4" s="133"/>
      <c r="F4" s="133"/>
      <c r="G4" s="133"/>
      <c r="H4" s="133"/>
      <c r="I4" s="133"/>
      <c r="J4" s="134"/>
      <c r="K4" s="1"/>
    </row>
    <row r="5" spans="1:11" ht="15" customHeight="1" x14ac:dyDescent="0.25">
      <c r="A5" s="1"/>
      <c r="B5" s="112"/>
      <c r="C5" s="113"/>
      <c r="D5" s="135"/>
      <c r="E5" s="136"/>
      <c r="F5" s="136"/>
      <c r="G5" s="136"/>
      <c r="H5" s="136"/>
      <c r="I5" s="136"/>
      <c r="J5" s="137"/>
      <c r="K5" s="1"/>
    </row>
    <row r="6" spans="1:11" x14ac:dyDescent="0.25">
      <c r="A6" s="1"/>
      <c r="B6" s="22"/>
      <c r="C6" s="3"/>
      <c r="D6" s="3"/>
      <c r="E6" s="23"/>
      <c r="F6" s="23"/>
      <c r="G6" s="23"/>
      <c r="H6" s="23"/>
      <c r="I6" s="23"/>
      <c r="J6" s="1"/>
      <c r="K6" s="1"/>
    </row>
    <row r="7" spans="1:11" ht="17.25" customHeight="1" x14ac:dyDescent="0.25">
      <c r="B7" s="26" t="s">
        <v>206</v>
      </c>
      <c r="C7" s="27" t="s">
        <v>3</v>
      </c>
      <c r="D7" s="27" t="s">
        <v>207</v>
      </c>
      <c r="E7" s="27" t="s">
        <v>390</v>
      </c>
      <c r="F7" s="103" t="s">
        <v>401</v>
      </c>
      <c r="G7" s="27" t="s">
        <v>393</v>
      </c>
      <c r="H7" s="27" t="s">
        <v>394</v>
      </c>
      <c r="I7" s="27" t="s">
        <v>395</v>
      </c>
      <c r="J7" s="28" t="s">
        <v>391</v>
      </c>
    </row>
    <row r="8" spans="1:11" x14ac:dyDescent="0.25">
      <c r="B8" s="29">
        <v>1</v>
      </c>
      <c r="C8" s="30" t="s">
        <v>208</v>
      </c>
      <c r="D8" s="31" t="s">
        <v>209</v>
      </c>
      <c r="E8" s="32">
        <v>92820</v>
      </c>
      <c r="F8" s="32">
        <v>92820</v>
      </c>
      <c r="G8" s="32">
        <v>71500</v>
      </c>
      <c r="H8" s="32">
        <v>92820</v>
      </c>
      <c r="I8" s="33">
        <v>65000</v>
      </c>
      <c r="J8" s="34">
        <f>AVERAGE(E8:I8)</f>
        <v>82992</v>
      </c>
    </row>
    <row r="9" spans="1:11" x14ac:dyDescent="0.25">
      <c r="B9" s="29">
        <v>2</v>
      </c>
      <c r="C9" s="35" t="s">
        <v>210</v>
      </c>
      <c r="D9" s="36" t="s">
        <v>209</v>
      </c>
      <c r="E9" s="32">
        <v>99960</v>
      </c>
      <c r="F9" s="32">
        <v>99960</v>
      </c>
      <c r="G9" s="32">
        <v>121000</v>
      </c>
      <c r="H9" s="32">
        <v>99960</v>
      </c>
      <c r="I9" s="33">
        <v>110000</v>
      </c>
      <c r="J9" s="34">
        <f t="shared" ref="J9:J28" si="0">E9+I9</f>
        <v>209960</v>
      </c>
    </row>
    <row r="10" spans="1:11" x14ac:dyDescent="0.25">
      <c r="B10" s="29">
        <v>3</v>
      </c>
      <c r="C10" s="37" t="s">
        <v>211</v>
      </c>
      <c r="D10" s="36" t="s">
        <v>212</v>
      </c>
      <c r="E10" s="32">
        <v>207060</v>
      </c>
      <c r="F10" s="32">
        <v>207060</v>
      </c>
      <c r="G10" s="32">
        <v>132550</v>
      </c>
      <c r="H10" s="32">
        <v>207060</v>
      </c>
      <c r="I10" s="33">
        <v>120500</v>
      </c>
      <c r="J10" s="34">
        <f t="shared" si="0"/>
        <v>327560</v>
      </c>
    </row>
    <row r="11" spans="1:11" x14ac:dyDescent="0.25">
      <c r="B11" s="29">
        <v>4</v>
      </c>
      <c r="C11" s="38" t="s">
        <v>213</v>
      </c>
      <c r="D11" s="36" t="s">
        <v>209</v>
      </c>
      <c r="E11" s="32">
        <v>16065</v>
      </c>
      <c r="F11" s="32">
        <v>16065</v>
      </c>
      <c r="G11" s="32">
        <v>107665.25</v>
      </c>
      <c r="H11" s="32">
        <v>16065</v>
      </c>
      <c r="I11" s="33">
        <v>97877.5</v>
      </c>
      <c r="J11" s="34">
        <f t="shared" si="0"/>
        <v>113942.5</v>
      </c>
    </row>
    <row r="12" spans="1:11" x14ac:dyDescent="0.25">
      <c r="B12" s="29">
        <v>5</v>
      </c>
      <c r="C12" s="30" t="s">
        <v>214</v>
      </c>
      <c r="D12" s="31" t="s">
        <v>209</v>
      </c>
      <c r="E12" s="32">
        <v>12495</v>
      </c>
      <c r="F12" s="32">
        <v>12495</v>
      </c>
      <c r="G12" s="32">
        <v>7741.7023341951581</v>
      </c>
      <c r="H12" s="32">
        <v>12495</v>
      </c>
      <c r="I12" s="33">
        <v>7037.9112129046898</v>
      </c>
      <c r="J12" s="34">
        <f t="shared" si="0"/>
        <v>19532.911212904692</v>
      </c>
    </row>
    <row r="13" spans="1:11" x14ac:dyDescent="0.25">
      <c r="B13" s="29">
        <v>6</v>
      </c>
      <c r="C13" s="30" t="s">
        <v>215</v>
      </c>
      <c r="D13" s="39" t="s">
        <v>212</v>
      </c>
      <c r="E13" s="32">
        <v>8925</v>
      </c>
      <c r="F13" s="32">
        <v>8925</v>
      </c>
      <c r="G13" s="32">
        <v>5806.2767506463688</v>
      </c>
      <c r="H13" s="32">
        <v>8925</v>
      </c>
      <c r="I13" s="33">
        <v>5278.4334096785169</v>
      </c>
      <c r="J13" s="34">
        <f t="shared" si="0"/>
        <v>14203.433409678517</v>
      </c>
    </row>
    <row r="14" spans="1:11" x14ac:dyDescent="0.25">
      <c r="B14" s="29">
        <v>7</v>
      </c>
      <c r="C14" s="30" t="s">
        <v>216</v>
      </c>
      <c r="D14" s="40" t="s">
        <v>212</v>
      </c>
      <c r="E14" s="32">
        <v>2856</v>
      </c>
      <c r="F14" s="32">
        <v>2856</v>
      </c>
      <c r="G14" s="32">
        <v>2709.595816968304</v>
      </c>
      <c r="H14" s="32">
        <v>2856</v>
      </c>
      <c r="I14" s="33">
        <v>2463.2689245166403</v>
      </c>
      <c r="J14" s="34">
        <f t="shared" si="0"/>
        <v>5319.2689245166403</v>
      </c>
    </row>
    <row r="15" spans="1:11" x14ac:dyDescent="0.25">
      <c r="B15" s="29">
        <v>8</v>
      </c>
      <c r="C15" s="41" t="s">
        <v>217</v>
      </c>
      <c r="D15" s="36" t="s">
        <v>218</v>
      </c>
      <c r="E15" s="32">
        <v>35700</v>
      </c>
      <c r="F15" s="32">
        <v>35700</v>
      </c>
      <c r="G15" s="32">
        <v>46450.21400517095</v>
      </c>
      <c r="H15" s="32">
        <v>35700</v>
      </c>
      <c r="I15" s="33">
        <v>42227.467277428135</v>
      </c>
      <c r="J15" s="34">
        <f t="shared" si="0"/>
        <v>77927.467277428135</v>
      </c>
    </row>
    <row r="16" spans="1:11" x14ac:dyDescent="0.25">
      <c r="B16" s="29">
        <v>9</v>
      </c>
      <c r="C16" s="41" t="s">
        <v>219</v>
      </c>
      <c r="D16" s="39" t="s">
        <v>212</v>
      </c>
      <c r="E16" s="32">
        <v>78540</v>
      </c>
      <c r="F16" s="32">
        <v>78540</v>
      </c>
      <c r="G16" s="32">
        <v>46450.21400517095</v>
      </c>
      <c r="H16" s="32">
        <v>78540</v>
      </c>
      <c r="I16" s="33">
        <v>42227.467277428135</v>
      </c>
      <c r="J16" s="34">
        <f t="shared" si="0"/>
        <v>120767.46727742814</v>
      </c>
    </row>
    <row r="17" spans="1:11" x14ac:dyDescent="0.25">
      <c r="B17" s="29">
        <v>10</v>
      </c>
      <c r="C17" s="35" t="s">
        <v>220</v>
      </c>
      <c r="D17" s="39" t="s">
        <v>212</v>
      </c>
      <c r="E17" s="32">
        <v>14280</v>
      </c>
      <c r="F17" s="32">
        <v>14280</v>
      </c>
      <c r="G17" s="32">
        <v>58577.75</v>
      </c>
      <c r="H17" s="32">
        <v>14280</v>
      </c>
      <c r="I17" s="33">
        <v>53252.5</v>
      </c>
      <c r="J17" s="34">
        <f t="shared" si="0"/>
        <v>67532.5</v>
      </c>
    </row>
    <row r="18" spans="1:11" x14ac:dyDescent="0.25">
      <c r="B18" s="29">
        <v>11</v>
      </c>
      <c r="C18" s="30" t="s">
        <v>221</v>
      </c>
      <c r="D18" s="36" t="s">
        <v>212</v>
      </c>
      <c r="E18" s="32">
        <v>28560</v>
      </c>
      <c r="F18" s="32">
        <v>28560</v>
      </c>
      <c r="G18" s="32">
        <v>11612.553501292738</v>
      </c>
      <c r="H18" s="32">
        <v>28560</v>
      </c>
      <c r="I18" s="33">
        <v>10556.866819357034</v>
      </c>
      <c r="J18" s="34">
        <f t="shared" si="0"/>
        <v>39116.866819357034</v>
      </c>
    </row>
    <row r="19" spans="1:11" x14ac:dyDescent="0.25">
      <c r="B19" s="29">
        <v>12</v>
      </c>
      <c r="C19" s="38" t="s">
        <v>222</v>
      </c>
      <c r="D19" s="36" t="s">
        <v>212</v>
      </c>
      <c r="E19" s="32">
        <v>57120</v>
      </c>
      <c r="F19" s="32">
        <v>57120</v>
      </c>
      <c r="G19" s="32">
        <v>181930.0048535862</v>
      </c>
      <c r="H19" s="32">
        <v>57120</v>
      </c>
      <c r="I19" s="33">
        <v>165390.91350326021</v>
      </c>
      <c r="J19" s="34">
        <f t="shared" si="0"/>
        <v>222510.91350326021</v>
      </c>
    </row>
    <row r="20" spans="1:11" x14ac:dyDescent="0.25">
      <c r="B20" s="29">
        <v>13</v>
      </c>
      <c r="C20" s="38" t="s">
        <v>223</v>
      </c>
      <c r="D20" s="36" t="s">
        <v>212</v>
      </c>
      <c r="E20" s="32">
        <v>5355</v>
      </c>
      <c r="F20" s="32">
        <v>5355</v>
      </c>
      <c r="G20" s="32">
        <v>5806.2767506463688</v>
      </c>
      <c r="H20" s="32">
        <v>5355</v>
      </c>
      <c r="I20" s="33">
        <v>5278.4334096785169</v>
      </c>
      <c r="J20" s="34">
        <f t="shared" si="0"/>
        <v>10633.433409678517</v>
      </c>
    </row>
    <row r="21" spans="1:11" x14ac:dyDescent="0.25">
      <c r="B21" s="29">
        <v>14</v>
      </c>
      <c r="C21" s="38" t="s">
        <v>224</v>
      </c>
      <c r="D21" s="36" t="s">
        <v>212</v>
      </c>
      <c r="E21" s="32">
        <v>5355</v>
      </c>
      <c r="F21" s="32">
        <v>5355</v>
      </c>
      <c r="G21" s="32">
        <v>13935.064201551282</v>
      </c>
      <c r="H21" s="32">
        <v>5355</v>
      </c>
      <c r="I21" s="33">
        <v>12668.240183228438</v>
      </c>
      <c r="J21" s="34">
        <f t="shared" si="0"/>
        <v>18023.240183228438</v>
      </c>
    </row>
    <row r="22" spans="1:11" x14ac:dyDescent="0.25">
      <c r="B22" s="29">
        <v>15</v>
      </c>
      <c r="C22" s="38" t="s">
        <v>225</v>
      </c>
      <c r="D22" s="36" t="s">
        <v>212</v>
      </c>
      <c r="E22" s="32">
        <v>85680</v>
      </c>
      <c r="F22" s="32">
        <v>85680</v>
      </c>
      <c r="G22" s="32">
        <v>46450.21400517095</v>
      </c>
      <c r="H22" s="32">
        <v>85680</v>
      </c>
      <c r="I22" s="33">
        <v>42227.467277428135</v>
      </c>
      <c r="J22" s="34">
        <f t="shared" si="0"/>
        <v>127907.46727742814</v>
      </c>
    </row>
    <row r="23" spans="1:11" x14ac:dyDescent="0.25">
      <c r="B23" s="29">
        <v>16</v>
      </c>
      <c r="C23" s="38" t="s">
        <v>226</v>
      </c>
      <c r="D23" s="36" t="s">
        <v>227</v>
      </c>
      <c r="E23" s="32">
        <v>196350</v>
      </c>
      <c r="F23" s="32">
        <v>196350</v>
      </c>
      <c r="G23" s="32">
        <v>46450.21400517095</v>
      </c>
      <c r="H23" s="32">
        <v>196350</v>
      </c>
      <c r="I23" s="33">
        <v>42227.467277428135</v>
      </c>
      <c r="J23" s="34">
        <f t="shared" si="0"/>
        <v>238577.46727742814</v>
      </c>
    </row>
    <row r="24" spans="1:11" x14ac:dyDescent="0.25">
      <c r="B24" s="29">
        <v>17</v>
      </c>
      <c r="C24" s="35" t="s">
        <v>228</v>
      </c>
      <c r="D24" s="39" t="s">
        <v>229</v>
      </c>
      <c r="E24" s="32">
        <v>99960</v>
      </c>
      <c r="F24" s="32">
        <v>99960</v>
      </c>
      <c r="G24" s="32">
        <v>55740.256806205129</v>
      </c>
      <c r="H24" s="32">
        <v>99960</v>
      </c>
      <c r="I24" s="33">
        <v>50672.960732913751</v>
      </c>
      <c r="J24" s="34">
        <f t="shared" si="0"/>
        <v>150632.96073291375</v>
      </c>
    </row>
    <row r="25" spans="1:11" x14ac:dyDescent="0.25">
      <c r="B25" s="29">
        <v>18</v>
      </c>
      <c r="C25" s="35" t="s">
        <v>230</v>
      </c>
      <c r="D25" s="39" t="s">
        <v>212</v>
      </c>
      <c r="E25" s="32">
        <v>71400</v>
      </c>
      <c r="F25" s="32">
        <v>71400</v>
      </c>
      <c r="G25" s="32">
        <v>58449.852623173443</v>
      </c>
      <c r="H25" s="32">
        <v>71400</v>
      </c>
      <c r="I25" s="33">
        <v>53136.229657430398</v>
      </c>
      <c r="J25" s="34">
        <f t="shared" si="0"/>
        <v>124536.22965743041</v>
      </c>
    </row>
    <row r="26" spans="1:11" x14ac:dyDescent="0.25">
      <c r="B26" s="29">
        <v>19</v>
      </c>
      <c r="C26" s="30" t="s">
        <v>231</v>
      </c>
      <c r="D26" s="36" t="s">
        <v>232</v>
      </c>
      <c r="E26" s="32">
        <v>64260</v>
      </c>
      <c r="F26" s="32">
        <v>64260</v>
      </c>
      <c r="G26" s="32">
        <v>83610.3852093077</v>
      </c>
      <c r="H26" s="32">
        <v>64260</v>
      </c>
      <c r="I26" s="33">
        <v>76009.441099370626</v>
      </c>
      <c r="J26" s="34">
        <f t="shared" si="0"/>
        <v>140269.44109937063</v>
      </c>
    </row>
    <row r="27" spans="1:11" x14ac:dyDescent="0.25">
      <c r="B27" s="29">
        <v>20</v>
      </c>
      <c r="C27" s="35" t="s">
        <v>233</v>
      </c>
      <c r="D27" s="39" t="s">
        <v>212</v>
      </c>
      <c r="E27" s="32">
        <v>35700</v>
      </c>
      <c r="F27" s="32">
        <v>35700</v>
      </c>
      <c r="G27" s="32">
        <v>82062.044742468628</v>
      </c>
      <c r="H27" s="32">
        <v>35700</v>
      </c>
      <c r="I27" s="33">
        <v>74601.85885678968</v>
      </c>
      <c r="J27" s="34">
        <f t="shared" si="0"/>
        <v>110301.85885678968</v>
      </c>
    </row>
    <row r="28" spans="1:11" x14ac:dyDescent="0.25">
      <c r="B28" s="29">
        <v>21</v>
      </c>
      <c r="C28" s="30" t="s">
        <v>234</v>
      </c>
      <c r="D28" s="36" t="s">
        <v>212</v>
      </c>
      <c r="E28" s="32">
        <v>32130</v>
      </c>
      <c r="F28" s="32">
        <v>32130</v>
      </c>
      <c r="G28" s="32">
        <v>34837.660503878215</v>
      </c>
      <c r="H28" s="32">
        <v>32130</v>
      </c>
      <c r="I28" s="33">
        <v>31670.600458071101</v>
      </c>
      <c r="J28" s="34">
        <f t="shared" si="0"/>
        <v>63800.600458071101</v>
      </c>
    </row>
    <row r="29" spans="1:11" x14ac:dyDescent="0.25">
      <c r="C29" s="43"/>
      <c r="D29" s="44" t="s">
        <v>235</v>
      </c>
      <c r="E29" s="45">
        <f>SUM(E8:E28)</f>
        <v>1250571</v>
      </c>
      <c r="F29" s="45"/>
      <c r="G29" s="45"/>
      <c r="H29" s="45"/>
      <c r="I29" s="45">
        <f>SUM(I8:I28)</f>
        <v>1110305.0273769121</v>
      </c>
      <c r="J29" s="46">
        <f>SUM(J8:J28)</f>
        <v>2286048.0273769121</v>
      </c>
    </row>
    <row r="30" spans="1:11" x14ac:dyDescent="0.25">
      <c r="D30" s="47"/>
    </row>
    <row r="31" spans="1:11" ht="18.75" x14ac:dyDescent="0.25">
      <c r="A31" s="19"/>
      <c r="B31" s="127" t="s">
        <v>200</v>
      </c>
      <c r="C31" s="127"/>
      <c r="D31" s="128"/>
      <c r="E31" s="128"/>
      <c r="F31" s="128"/>
      <c r="G31" s="128"/>
      <c r="H31" s="128"/>
      <c r="I31" s="128"/>
      <c r="J31" s="128"/>
      <c r="K31" s="49"/>
    </row>
    <row r="32" spans="1:11" ht="18.75" x14ac:dyDescent="0.25">
      <c r="A32" s="19"/>
      <c r="B32" s="127" t="s">
        <v>201</v>
      </c>
      <c r="C32" s="127"/>
      <c r="D32" s="139"/>
      <c r="E32" s="139"/>
      <c r="F32" s="139"/>
      <c r="G32" s="139"/>
      <c r="H32" s="139"/>
      <c r="I32" s="139"/>
      <c r="J32" s="139"/>
      <c r="K32" s="49"/>
    </row>
    <row r="33" spans="1:11" ht="18.75" x14ac:dyDescent="0.25">
      <c r="A33" s="19"/>
      <c r="B33" s="127" t="s">
        <v>202</v>
      </c>
      <c r="C33" s="127"/>
      <c r="D33" s="139"/>
      <c r="E33" s="139"/>
      <c r="F33" s="139"/>
      <c r="G33" s="139"/>
      <c r="H33" s="139"/>
      <c r="I33" s="139"/>
      <c r="J33" s="139"/>
      <c r="K33" s="49"/>
    </row>
    <row r="34" spans="1:11" ht="18.75" x14ac:dyDescent="0.25">
      <c r="A34" s="19"/>
      <c r="B34" s="127" t="s">
        <v>203</v>
      </c>
      <c r="C34" s="127"/>
      <c r="D34" s="139"/>
      <c r="E34" s="139"/>
      <c r="F34" s="139"/>
      <c r="G34" s="139"/>
      <c r="H34" s="139"/>
      <c r="I34" s="139"/>
      <c r="J34" s="139"/>
      <c r="K34" s="49"/>
    </row>
    <row r="35" spans="1:11" ht="18.75" x14ac:dyDescent="0.25">
      <c r="A35" s="19"/>
      <c r="B35" s="127" t="s">
        <v>204</v>
      </c>
      <c r="C35" s="127"/>
      <c r="D35" s="139"/>
      <c r="E35" s="139"/>
      <c r="F35" s="139"/>
      <c r="G35" s="139"/>
      <c r="H35" s="139"/>
      <c r="I35" s="139"/>
      <c r="J35" s="139"/>
      <c r="K35" s="49"/>
    </row>
    <row r="36" spans="1:11" ht="18.75" x14ac:dyDescent="0.25">
      <c r="A36" s="19"/>
      <c r="B36" s="127" t="s">
        <v>205</v>
      </c>
      <c r="C36" s="127"/>
      <c r="D36" s="139"/>
      <c r="E36" s="139"/>
      <c r="F36" s="139"/>
      <c r="G36" s="139"/>
      <c r="H36" s="139"/>
      <c r="I36" s="139"/>
      <c r="J36" s="139"/>
      <c r="K36" s="49"/>
    </row>
    <row r="37" spans="1:11" x14ac:dyDescent="0.25">
      <c r="D37" s="47"/>
    </row>
    <row r="39" spans="1:11" ht="23.25" x14ac:dyDescent="0.25">
      <c r="B39" s="101" t="s">
        <v>388</v>
      </c>
    </row>
  </sheetData>
  <mergeCells count="14">
    <mergeCell ref="B36:C36"/>
    <mergeCell ref="D36:J36"/>
    <mergeCell ref="B32:C32"/>
    <mergeCell ref="D32:J32"/>
    <mergeCell ref="B33:C33"/>
    <mergeCell ref="D33:J33"/>
    <mergeCell ref="B34:C34"/>
    <mergeCell ref="D34:J34"/>
    <mergeCell ref="B31:C31"/>
    <mergeCell ref="D31:J31"/>
    <mergeCell ref="D2:J5"/>
    <mergeCell ref="B2:C5"/>
    <mergeCell ref="B35:C35"/>
    <mergeCell ref="D35:J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O131"/>
  <sheetViews>
    <sheetView workbookViewId="0">
      <selection activeCell="I12" sqref="I12"/>
    </sheetView>
  </sheetViews>
  <sheetFormatPr baseColWidth="10" defaultRowHeight="15" x14ac:dyDescent="0.25"/>
  <cols>
    <col min="1" max="1" width="3.28515625" customWidth="1"/>
    <col min="2" max="2" width="5.85546875" style="3" customWidth="1"/>
    <col min="3" max="3" width="36.140625" style="3" customWidth="1"/>
    <col min="4" max="7" width="12.7109375" style="50" customWidth="1"/>
    <col min="8" max="8" width="14.7109375" style="50" customWidth="1"/>
    <col min="9" max="9" width="13.42578125" style="50" customWidth="1"/>
    <col min="10" max="10" width="13.28515625" style="50" customWidth="1"/>
    <col min="11" max="11" width="13" style="50" customWidth="1"/>
    <col min="12" max="12" width="12.7109375" style="50" customWidth="1"/>
    <col min="13" max="13" width="13.7109375" style="50" customWidth="1"/>
    <col min="14" max="14" width="13.140625" style="50" customWidth="1"/>
    <col min="15" max="15" width="13.5703125" style="50" customWidth="1"/>
  </cols>
  <sheetData>
    <row r="2" spans="2:15" ht="26.25" x14ac:dyDescent="0.25">
      <c r="B2" s="143"/>
      <c r="C2" s="144"/>
      <c r="D2" s="110" t="s">
        <v>236</v>
      </c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</row>
    <row r="3" spans="2:15" ht="18" customHeight="1" x14ac:dyDescent="0.25">
      <c r="B3" s="145"/>
      <c r="C3" s="146"/>
      <c r="D3" s="149" t="s">
        <v>1</v>
      </c>
      <c r="E3" s="150"/>
      <c r="F3" s="150"/>
      <c r="G3" s="150"/>
      <c r="H3" s="150"/>
      <c r="I3" s="150"/>
      <c r="J3" s="150"/>
      <c r="K3" s="150"/>
      <c r="L3" s="150"/>
      <c r="M3" s="150"/>
      <c r="N3" s="150"/>
      <c r="O3" s="150"/>
    </row>
    <row r="4" spans="2:15" ht="18" x14ac:dyDescent="0.25">
      <c r="B4" s="145"/>
      <c r="C4" s="146"/>
      <c r="D4" s="149"/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</row>
    <row r="5" spans="2:15" ht="15" customHeight="1" x14ac:dyDescent="0.25">
      <c r="B5" s="147"/>
      <c r="C5" s="148"/>
      <c r="D5" s="140" t="s">
        <v>2</v>
      </c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2"/>
    </row>
    <row r="7" spans="2:15" ht="31.5" customHeight="1" x14ac:dyDescent="0.25">
      <c r="B7" s="153" t="s">
        <v>206</v>
      </c>
      <c r="C7" s="154"/>
      <c r="D7" s="155" t="s">
        <v>370</v>
      </c>
      <c r="E7" s="156"/>
      <c r="F7" s="156"/>
      <c r="G7" s="156"/>
      <c r="H7" s="156"/>
      <c r="I7" s="157"/>
      <c r="J7" s="158" t="s">
        <v>371</v>
      </c>
      <c r="K7" s="158"/>
      <c r="L7" s="158"/>
      <c r="M7" s="158"/>
      <c r="N7" s="158"/>
      <c r="O7" s="158"/>
    </row>
    <row r="8" spans="2:15" s="106" customFormat="1" ht="12" x14ac:dyDescent="0.2">
      <c r="B8" s="159" t="s">
        <v>3</v>
      </c>
      <c r="C8" s="160"/>
      <c r="D8" s="104" t="s">
        <v>390</v>
      </c>
      <c r="E8" s="104" t="s">
        <v>401</v>
      </c>
      <c r="F8" s="104" t="s">
        <v>393</v>
      </c>
      <c r="G8" s="104" t="s">
        <v>394</v>
      </c>
      <c r="H8" s="104" t="s">
        <v>395</v>
      </c>
      <c r="I8" s="105" t="s">
        <v>392</v>
      </c>
      <c r="J8" s="104" t="s">
        <v>390</v>
      </c>
      <c r="K8" s="104" t="s">
        <v>401</v>
      </c>
      <c r="L8" s="104" t="s">
        <v>393</v>
      </c>
      <c r="M8" s="104" t="s">
        <v>394</v>
      </c>
      <c r="N8" s="104" t="s">
        <v>395</v>
      </c>
      <c r="O8" s="105" t="s">
        <v>6</v>
      </c>
    </row>
    <row r="9" spans="2:15" x14ac:dyDescent="0.25">
      <c r="B9" s="51">
        <v>1</v>
      </c>
      <c r="C9" s="52" t="s">
        <v>7</v>
      </c>
      <c r="D9" s="53">
        <v>0</v>
      </c>
      <c r="E9" s="53"/>
      <c r="F9" s="53"/>
      <c r="G9" s="53"/>
      <c r="H9" s="53">
        <f t="shared" ref="H9" si="0">D9*19%</f>
        <v>0</v>
      </c>
      <c r="I9" s="53">
        <v>0</v>
      </c>
      <c r="J9" s="53">
        <v>0</v>
      </c>
      <c r="K9" s="53"/>
      <c r="L9" s="53"/>
      <c r="M9" s="53"/>
      <c r="N9" s="53">
        <v>0</v>
      </c>
      <c r="O9" s="54">
        <v>0</v>
      </c>
    </row>
    <row r="10" spans="2:15" x14ac:dyDescent="0.25">
      <c r="B10" s="55" t="s">
        <v>9</v>
      </c>
      <c r="C10" s="56" t="s">
        <v>237</v>
      </c>
      <c r="D10" s="57">
        <v>84787.5</v>
      </c>
      <c r="E10" s="57">
        <v>93712.5</v>
      </c>
      <c r="F10" s="57">
        <v>198408.7712506587</v>
      </c>
      <c r="G10" s="57">
        <v>89250</v>
      </c>
      <c r="H10" s="58">
        <v>180371.61022787154</v>
      </c>
      <c r="I10" s="59">
        <f>AVERAGE(D10:H10)</f>
        <v>129306.07629570605</v>
      </c>
      <c r="J10" s="60">
        <v>118702.5</v>
      </c>
      <c r="K10" s="60">
        <v>131197.5</v>
      </c>
      <c r="L10" s="60">
        <v>218249.64837572456</v>
      </c>
      <c r="M10" s="60">
        <v>124950</v>
      </c>
      <c r="N10" s="61">
        <v>198408.7712506587</v>
      </c>
      <c r="O10" s="62">
        <f>AVERAGE(J10:N10)</f>
        <v>158301.68392527665</v>
      </c>
    </row>
    <row r="11" spans="2:15" x14ac:dyDescent="0.25">
      <c r="B11" s="55" t="s">
        <v>11</v>
      </c>
      <c r="C11" s="56" t="s">
        <v>238</v>
      </c>
      <c r="D11" s="57">
        <v>61047</v>
      </c>
      <c r="E11" s="57">
        <v>67473</v>
      </c>
      <c r="F11" s="57">
        <v>110706.34337899071</v>
      </c>
      <c r="G11" s="57">
        <v>64260</v>
      </c>
      <c r="H11" s="58">
        <v>100642.13034453701</v>
      </c>
      <c r="I11" s="59">
        <f t="shared" ref="I11:I19" si="1">AVERAGE(D11:H11)</f>
        <v>80825.694744705543</v>
      </c>
      <c r="J11" s="60">
        <v>84787.5</v>
      </c>
      <c r="K11" s="60">
        <v>93712.5</v>
      </c>
      <c r="L11" s="60">
        <v>121776.97771688979</v>
      </c>
      <c r="M11" s="60">
        <v>89250</v>
      </c>
      <c r="N11" s="61">
        <v>110706.34337899071</v>
      </c>
      <c r="O11" s="62">
        <f t="shared" ref="O11:O74" si="2">AVERAGE(J11:N11)</f>
        <v>100046.66421917611</v>
      </c>
    </row>
    <row r="12" spans="2:15" x14ac:dyDescent="0.25">
      <c r="B12" s="55" t="s">
        <v>13</v>
      </c>
      <c r="C12" s="55" t="s">
        <v>239</v>
      </c>
      <c r="D12" s="57">
        <v>27132</v>
      </c>
      <c r="E12" s="57">
        <v>29988</v>
      </c>
      <c r="F12" s="57">
        <v>69730.618881572096</v>
      </c>
      <c r="G12" s="57">
        <v>28560</v>
      </c>
      <c r="H12" s="58">
        <v>63391.471710520083</v>
      </c>
      <c r="I12" s="59">
        <f t="shared" si="1"/>
        <v>43760.418118418442</v>
      </c>
      <c r="J12" s="60">
        <v>40698</v>
      </c>
      <c r="K12" s="60">
        <v>44982</v>
      </c>
      <c r="L12" s="60">
        <v>76703.680769729312</v>
      </c>
      <c r="M12" s="60">
        <v>42840</v>
      </c>
      <c r="N12" s="61">
        <v>69730.618881572096</v>
      </c>
      <c r="O12" s="62">
        <f t="shared" si="2"/>
        <v>54990.859930260282</v>
      </c>
    </row>
    <row r="13" spans="2:15" x14ac:dyDescent="0.25">
      <c r="B13" s="55" t="s">
        <v>15</v>
      </c>
      <c r="C13" s="55" t="s">
        <v>240</v>
      </c>
      <c r="D13" s="57">
        <v>50872.5</v>
      </c>
      <c r="E13" s="57">
        <v>56227.5</v>
      </c>
      <c r="F13" s="57">
        <v>166778.38742808995</v>
      </c>
      <c r="G13" s="57">
        <v>53550</v>
      </c>
      <c r="H13" s="58">
        <v>151616.71584371815</v>
      </c>
      <c r="I13" s="59">
        <f t="shared" si="1"/>
        <v>95809.020654361622</v>
      </c>
      <c r="J13" s="60">
        <v>67830</v>
      </c>
      <c r="K13" s="60">
        <v>74970</v>
      </c>
      <c r="L13" s="60">
        <v>183456.22617089894</v>
      </c>
      <c r="M13" s="60">
        <v>71400</v>
      </c>
      <c r="N13" s="61">
        <v>166778.38742808995</v>
      </c>
      <c r="O13" s="62">
        <f t="shared" si="2"/>
        <v>112886.92271979777</v>
      </c>
    </row>
    <row r="14" spans="2:15" x14ac:dyDescent="0.25">
      <c r="B14" s="55" t="s">
        <v>17</v>
      </c>
      <c r="C14" s="63" t="s">
        <v>241</v>
      </c>
      <c r="D14" s="57">
        <v>33915</v>
      </c>
      <c r="E14" s="57">
        <v>37485</v>
      </c>
      <c r="F14" s="57">
        <v>77278.778657412375</v>
      </c>
      <c r="G14" s="57">
        <v>35700</v>
      </c>
      <c r="H14" s="58">
        <v>70253.435143102164</v>
      </c>
      <c r="I14" s="59">
        <f t="shared" si="1"/>
        <v>50926.442760102909</v>
      </c>
      <c r="J14" s="60">
        <v>50872.5</v>
      </c>
      <c r="K14" s="60">
        <v>56227.5</v>
      </c>
      <c r="L14" s="60">
        <v>85006.656523153593</v>
      </c>
      <c r="M14" s="60">
        <v>53550</v>
      </c>
      <c r="N14" s="61">
        <v>77278.778657412375</v>
      </c>
      <c r="O14" s="62">
        <f t="shared" si="2"/>
        <v>64587.087036113197</v>
      </c>
    </row>
    <row r="15" spans="2:15" x14ac:dyDescent="0.25">
      <c r="B15" s="55" t="s">
        <v>19</v>
      </c>
      <c r="C15" s="64" t="s">
        <v>242</v>
      </c>
      <c r="D15" s="57">
        <v>61047</v>
      </c>
      <c r="E15" s="57">
        <v>67473</v>
      </c>
      <c r="F15" s="57">
        <v>69730.618881572096</v>
      </c>
      <c r="G15" s="57">
        <v>64260</v>
      </c>
      <c r="H15" s="58">
        <v>63391.471710520083</v>
      </c>
      <c r="I15" s="59">
        <f t="shared" si="1"/>
        <v>65180.418118418442</v>
      </c>
      <c r="J15" s="60">
        <v>84787.5</v>
      </c>
      <c r="K15" s="60">
        <v>93712.5</v>
      </c>
      <c r="L15" s="60">
        <v>76703.680769729312</v>
      </c>
      <c r="M15" s="60">
        <v>89250</v>
      </c>
      <c r="N15" s="61">
        <v>69730.618881572096</v>
      </c>
      <c r="O15" s="62">
        <f t="shared" si="2"/>
        <v>82836.859930260282</v>
      </c>
    </row>
    <row r="16" spans="2:15" x14ac:dyDescent="0.25">
      <c r="B16" s="55" t="s">
        <v>21</v>
      </c>
      <c r="C16" s="55" t="s">
        <v>243</v>
      </c>
      <c r="D16" s="57">
        <v>50872.5</v>
      </c>
      <c r="E16" s="57">
        <v>56227.5</v>
      </c>
      <c r="F16" s="57">
        <v>69730.618881572096</v>
      </c>
      <c r="G16" s="57">
        <v>53550</v>
      </c>
      <c r="H16" s="58">
        <v>63391.471710520083</v>
      </c>
      <c r="I16" s="59">
        <f t="shared" si="1"/>
        <v>58754.418118418442</v>
      </c>
      <c r="J16" s="60">
        <v>67830</v>
      </c>
      <c r="K16" s="60">
        <v>74970</v>
      </c>
      <c r="L16" s="60">
        <v>76703.680769729312</v>
      </c>
      <c r="M16" s="60">
        <v>71400</v>
      </c>
      <c r="N16" s="61">
        <v>69730.618881572096</v>
      </c>
      <c r="O16" s="62">
        <f t="shared" si="2"/>
        <v>72126.859930260282</v>
      </c>
    </row>
    <row r="17" spans="2:15" x14ac:dyDescent="0.25">
      <c r="B17" s="55" t="s">
        <v>23</v>
      </c>
      <c r="C17" s="65" t="s">
        <v>244</v>
      </c>
      <c r="D17" s="57">
        <v>50872.5</v>
      </c>
      <c r="E17" s="57">
        <v>56227.5</v>
      </c>
      <c r="F17" s="57">
        <v>83389.193714044974</v>
      </c>
      <c r="G17" s="57">
        <v>53550</v>
      </c>
      <c r="H17" s="58">
        <v>75808.357921859075</v>
      </c>
      <c r="I17" s="59">
        <f t="shared" si="1"/>
        <v>63969.510327180811</v>
      </c>
      <c r="J17" s="60">
        <v>74613</v>
      </c>
      <c r="K17" s="60">
        <v>82467</v>
      </c>
      <c r="L17" s="60">
        <v>91728.11308544947</v>
      </c>
      <c r="M17" s="60">
        <v>78540</v>
      </c>
      <c r="N17" s="61">
        <v>83389.193714044974</v>
      </c>
      <c r="O17" s="62">
        <f t="shared" si="2"/>
        <v>82147.46135989888</v>
      </c>
    </row>
    <row r="18" spans="2:15" x14ac:dyDescent="0.25">
      <c r="B18" s="55" t="s">
        <v>25</v>
      </c>
      <c r="C18" s="66" t="s">
        <v>245</v>
      </c>
      <c r="D18" s="57">
        <v>118702.5</v>
      </c>
      <c r="E18" s="57">
        <v>131197.5</v>
      </c>
      <c r="F18" s="57">
        <v>184031.32405858196</v>
      </c>
      <c r="G18" s="57">
        <v>124950</v>
      </c>
      <c r="H18" s="58">
        <v>167301.20368961999</v>
      </c>
      <c r="I18" s="59">
        <f t="shared" si="1"/>
        <v>145236.50554964039</v>
      </c>
      <c r="J18" s="60">
        <v>162792</v>
      </c>
      <c r="K18" s="60">
        <v>179928</v>
      </c>
      <c r="L18" s="60">
        <v>202434.45646444021</v>
      </c>
      <c r="M18" s="60">
        <v>171360</v>
      </c>
      <c r="N18" s="61">
        <v>184031.32405858202</v>
      </c>
      <c r="O18" s="62">
        <f t="shared" si="2"/>
        <v>180109.15610460442</v>
      </c>
    </row>
    <row r="19" spans="2:15" x14ac:dyDescent="0.25">
      <c r="B19" s="55" t="s">
        <v>27</v>
      </c>
      <c r="C19" s="65" t="s">
        <v>246</v>
      </c>
      <c r="D19" s="57">
        <v>169575</v>
      </c>
      <c r="E19" s="57">
        <v>187425</v>
      </c>
      <c r="F19" s="57">
        <v>276046.986087873</v>
      </c>
      <c r="G19" s="57">
        <v>178500</v>
      </c>
      <c r="H19" s="58">
        <v>250951.80553442996</v>
      </c>
      <c r="I19" s="59">
        <f t="shared" si="1"/>
        <v>212499.75832446059</v>
      </c>
      <c r="J19" s="60">
        <v>237405</v>
      </c>
      <c r="K19" s="60">
        <v>262395</v>
      </c>
      <c r="L19" s="60">
        <v>303651.68469666026</v>
      </c>
      <c r="M19" s="60">
        <v>249900</v>
      </c>
      <c r="N19" s="61">
        <v>276046.986087873</v>
      </c>
      <c r="O19" s="62">
        <f t="shared" si="2"/>
        <v>265879.73415690672</v>
      </c>
    </row>
    <row r="20" spans="2:15" x14ac:dyDescent="0.25">
      <c r="B20" s="51">
        <v>2</v>
      </c>
      <c r="C20" s="52" t="s">
        <v>29</v>
      </c>
      <c r="D20" s="67">
        <v>0</v>
      </c>
      <c r="E20" s="67">
        <v>0</v>
      </c>
      <c r="F20" s="67">
        <v>0</v>
      </c>
      <c r="G20" s="67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/>
    </row>
    <row r="21" spans="2:15" x14ac:dyDescent="0.25">
      <c r="B21" s="66" t="s">
        <v>30</v>
      </c>
      <c r="C21" s="56" t="s">
        <v>247</v>
      </c>
      <c r="D21" s="57">
        <v>406980</v>
      </c>
      <c r="E21" s="57">
        <v>449820</v>
      </c>
      <c r="F21" s="57">
        <v>644109.63420503691</v>
      </c>
      <c r="G21" s="57">
        <v>428400</v>
      </c>
      <c r="H21" s="58">
        <v>585554.21291366988</v>
      </c>
      <c r="I21" s="59">
        <f t="shared" ref="I21:I51" si="3">AVERAGE(D21:H21)</f>
        <v>502972.76942374127</v>
      </c>
      <c r="J21" s="60">
        <v>576555</v>
      </c>
      <c r="K21" s="60">
        <v>637245</v>
      </c>
      <c r="L21" s="60">
        <v>708520.59762554057</v>
      </c>
      <c r="M21" s="60">
        <v>606900</v>
      </c>
      <c r="N21" s="61">
        <v>644109.63420503691</v>
      </c>
      <c r="O21" s="62">
        <f t="shared" si="2"/>
        <v>634666.04636611545</v>
      </c>
    </row>
    <row r="22" spans="2:15" x14ac:dyDescent="0.25">
      <c r="B22" s="66" t="s">
        <v>32</v>
      </c>
      <c r="C22" s="56" t="s">
        <v>248</v>
      </c>
      <c r="D22" s="57">
        <v>203490</v>
      </c>
      <c r="E22" s="57">
        <v>224910</v>
      </c>
      <c r="F22" s="57">
        <v>251557.63419661872</v>
      </c>
      <c r="G22" s="57">
        <v>214200</v>
      </c>
      <c r="H22" s="58">
        <v>228688.7583605625</v>
      </c>
      <c r="I22" s="59">
        <f t="shared" si="3"/>
        <v>224569.27851143625</v>
      </c>
      <c r="J22" s="60">
        <v>288277.5</v>
      </c>
      <c r="K22" s="60">
        <v>318622.5</v>
      </c>
      <c r="L22" s="60">
        <v>276713.39761628065</v>
      </c>
      <c r="M22" s="60">
        <v>303450</v>
      </c>
      <c r="N22" s="61">
        <v>251557.6341966188</v>
      </c>
      <c r="O22" s="62">
        <f t="shared" si="2"/>
        <v>287724.20636257989</v>
      </c>
    </row>
    <row r="23" spans="2:15" x14ac:dyDescent="0.25">
      <c r="B23" s="66" t="s">
        <v>34</v>
      </c>
      <c r="C23" s="65" t="s">
        <v>249</v>
      </c>
      <c r="D23" s="57">
        <v>152617.5</v>
      </c>
      <c r="E23" s="57">
        <v>168682.5</v>
      </c>
      <c r="F23" s="57">
        <v>251557.63419661872</v>
      </c>
      <c r="G23" s="57">
        <v>160650</v>
      </c>
      <c r="H23" s="58">
        <v>228688.7583605625</v>
      </c>
      <c r="I23" s="59">
        <f t="shared" si="3"/>
        <v>192439.27851143625</v>
      </c>
      <c r="J23" s="60">
        <v>220447.5</v>
      </c>
      <c r="K23" s="60">
        <v>243652.5</v>
      </c>
      <c r="L23" s="60">
        <v>276713.39761628065</v>
      </c>
      <c r="M23" s="60">
        <v>232050</v>
      </c>
      <c r="N23" s="61">
        <v>251557.6341966188</v>
      </c>
      <c r="O23" s="62">
        <f t="shared" si="2"/>
        <v>244884.20636257989</v>
      </c>
    </row>
    <row r="24" spans="2:15" x14ac:dyDescent="0.25">
      <c r="B24" s="66" t="s">
        <v>36</v>
      </c>
      <c r="C24" s="56" t="s">
        <v>237</v>
      </c>
      <c r="D24" s="57">
        <v>84787.5</v>
      </c>
      <c r="E24" s="57">
        <v>93712.5</v>
      </c>
      <c r="F24" s="57">
        <v>198408.4025</v>
      </c>
      <c r="G24" s="57">
        <v>89250</v>
      </c>
      <c r="H24" s="58">
        <v>180371.27499999999</v>
      </c>
      <c r="I24" s="59">
        <f t="shared" si="3"/>
        <v>129305.93549999999</v>
      </c>
      <c r="J24" s="60">
        <v>118702.5</v>
      </c>
      <c r="K24" s="60">
        <v>131197.5</v>
      </c>
      <c r="L24" s="60">
        <v>218249.57</v>
      </c>
      <c r="M24" s="60">
        <v>124950</v>
      </c>
      <c r="N24" s="61">
        <v>198408.7</v>
      </c>
      <c r="O24" s="62">
        <f t="shared" si="2"/>
        <v>158301.65400000001</v>
      </c>
    </row>
    <row r="25" spans="2:15" x14ac:dyDescent="0.25">
      <c r="B25" s="66" t="s">
        <v>38</v>
      </c>
      <c r="C25" s="56" t="s">
        <v>250</v>
      </c>
      <c r="D25" s="57">
        <v>135660</v>
      </c>
      <c r="E25" s="57">
        <v>149940</v>
      </c>
      <c r="F25" s="57">
        <v>568628.03644663445</v>
      </c>
      <c r="G25" s="57">
        <v>142800</v>
      </c>
      <c r="H25" s="58">
        <v>516934.57858784951</v>
      </c>
      <c r="I25" s="59">
        <f t="shared" si="3"/>
        <v>302792.52300689678</v>
      </c>
      <c r="J25" s="60">
        <v>186532.5</v>
      </c>
      <c r="K25" s="60">
        <v>206167.5</v>
      </c>
      <c r="L25" s="60">
        <v>625490.84009129787</v>
      </c>
      <c r="M25" s="60">
        <v>196350</v>
      </c>
      <c r="N25" s="61">
        <v>568628.03644663445</v>
      </c>
      <c r="O25" s="62">
        <f t="shared" si="2"/>
        <v>356633.77530758647</v>
      </c>
    </row>
    <row r="26" spans="2:15" x14ac:dyDescent="0.25">
      <c r="B26" s="66" t="s">
        <v>40</v>
      </c>
      <c r="C26" s="56" t="s">
        <v>251</v>
      </c>
      <c r="D26" s="57">
        <v>169575</v>
      </c>
      <c r="E26" s="57">
        <v>187425</v>
      </c>
      <c r="F26" s="57">
        <v>445952.46828023967</v>
      </c>
      <c r="G26" s="57">
        <v>178500</v>
      </c>
      <c r="H26" s="58">
        <v>405411.33480021788</v>
      </c>
      <c r="I26" s="59">
        <f t="shared" si="3"/>
        <v>277372.76061609155</v>
      </c>
      <c r="J26" s="60">
        <v>237405</v>
      </c>
      <c r="K26" s="60">
        <v>262395</v>
      </c>
      <c r="L26" s="60">
        <v>490547.71510826377</v>
      </c>
      <c r="M26" s="60">
        <v>249900</v>
      </c>
      <c r="N26" s="61">
        <v>445952.46828023973</v>
      </c>
      <c r="O26" s="62">
        <f t="shared" si="2"/>
        <v>337240.0366777007</v>
      </c>
    </row>
    <row r="27" spans="2:15" x14ac:dyDescent="0.25">
      <c r="B27" s="66" t="s">
        <v>42</v>
      </c>
      <c r="C27" s="56" t="s">
        <v>252</v>
      </c>
      <c r="D27" s="57">
        <v>186532.5</v>
      </c>
      <c r="E27" s="57">
        <v>206167.5</v>
      </c>
      <c r="F27" s="57">
        <v>378126.86115161772</v>
      </c>
      <c r="G27" s="57">
        <v>196350</v>
      </c>
      <c r="H27" s="58">
        <v>343751.69195601612</v>
      </c>
      <c r="I27" s="59">
        <f t="shared" si="3"/>
        <v>262185.71062152676</v>
      </c>
      <c r="J27" s="60">
        <v>254362.5</v>
      </c>
      <c r="K27" s="60">
        <v>281137.5</v>
      </c>
      <c r="L27" s="60">
        <v>415939.54726677947</v>
      </c>
      <c r="M27" s="60">
        <v>267750</v>
      </c>
      <c r="N27" s="61">
        <v>378126.86115161772</v>
      </c>
      <c r="O27" s="62">
        <f t="shared" si="2"/>
        <v>319463.28168367944</v>
      </c>
    </row>
    <row r="28" spans="2:15" x14ac:dyDescent="0.25">
      <c r="B28" s="66" t="s">
        <v>44</v>
      </c>
      <c r="C28" s="56" t="s">
        <v>253</v>
      </c>
      <c r="D28" s="57">
        <v>84787.5</v>
      </c>
      <c r="E28" s="57">
        <v>93712.5</v>
      </c>
      <c r="F28" s="57">
        <v>158511.35529264584</v>
      </c>
      <c r="G28" s="57">
        <v>89250</v>
      </c>
      <c r="H28" s="58">
        <v>144101.23208422351</v>
      </c>
      <c r="I28" s="59">
        <f t="shared" si="3"/>
        <v>114072.51747537388</v>
      </c>
      <c r="J28" s="60">
        <v>118702.5</v>
      </c>
      <c r="K28" s="60">
        <v>131197.5</v>
      </c>
      <c r="L28" s="60">
        <v>174362.49082191044</v>
      </c>
      <c r="M28" s="60">
        <v>124950</v>
      </c>
      <c r="N28" s="61">
        <v>158511.35529264584</v>
      </c>
      <c r="O28" s="62">
        <f t="shared" si="2"/>
        <v>141544.76922291127</v>
      </c>
    </row>
    <row r="29" spans="2:15" x14ac:dyDescent="0.25">
      <c r="B29" s="66" t="s">
        <v>46</v>
      </c>
      <c r="C29" s="56" t="s">
        <v>254</v>
      </c>
      <c r="D29" s="57">
        <v>152617.5</v>
      </c>
      <c r="E29" s="57">
        <v>168682.5</v>
      </c>
      <c r="F29" s="57">
        <v>214583.39934174501</v>
      </c>
      <c r="G29" s="57">
        <v>160650</v>
      </c>
      <c r="H29" s="58">
        <v>195075.81758340457</v>
      </c>
      <c r="I29" s="59">
        <f t="shared" si="3"/>
        <v>178321.84338502993</v>
      </c>
      <c r="J29" s="60">
        <v>203490</v>
      </c>
      <c r="K29" s="60">
        <v>224910</v>
      </c>
      <c r="L29" s="60">
        <v>236041.73927591956</v>
      </c>
      <c r="M29" s="60">
        <v>214200</v>
      </c>
      <c r="N29" s="61">
        <v>214583.39934174504</v>
      </c>
      <c r="O29" s="62">
        <f t="shared" si="2"/>
        <v>218645.02772353293</v>
      </c>
    </row>
    <row r="30" spans="2:15" x14ac:dyDescent="0.25">
      <c r="B30" s="66" t="s">
        <v>48</v>
      </c>
      <c r="C30" s="56" t="s">
        <v>255</v>
      </c>
      <c r="D30" s="57">
        <v>186532.5</v>
      </c>
      <c r="E30" s="57">
        <v>206167.5</v>
      </c>
      <c r="F30" s="57">
        <v>194095.5370930357</v>
      </c>
      <c r="G30" s="57">
        <v>196350</v>
      </c>
      <c r="H30" s="58">
        <v>176450.48826639607</v>
      </c>
      <c r="I30" s="59">
        <f t="shared" si="3"/>
        <v>191919.20507188636</v>
      </c>
      <c r="J30" s="60">
        <v>254362.5</v>
      </c>
      <c r="K30" s="60">
        <v>281137.5</v>
      </c>
      <c r="L30" s="60">
        <v>213505.09080233925</v>
      </c>
      <c r="M30" s="60">
        <v>267750</v>
      </c>
      <c r="N30" s="61">
        <v>194095.5370930357</v>
      </c>
      <c r="O30" s="62">
        <f t="shared" si="2"/>
        <v>242170.12557907501</v>
      </c>
    </row>
    <row r="31" spans="2:15" x14ac:dyDescent="0.25">
      <c r="B31" s="66" t="s">
        <v>50</v>
      </c>
      <c r="C31" s="68" t="s">
        <v>256</v>
      </c>
      <c r="D31" s="57">
        <v>373065</v>
      </c>
      <c r="E31" s="57">
        <v>412335</v>
      </c>
      <c r="F31" s="57">
        <v>438512.13935833995</v>
      </c>
      <c r="G31" s="57">
        <v>392700</v>
      </c>
      <c r="H31" s="58">
        <v>398647.39941667276</v>
      </c>
      <c r="I31" s="59">
        <f t="shared" si="3"/>
        <v>403051.9077550025</v>
      </c>
      <c r="J31" s="60">
        <v>508725</v>
      </c>
      <c r="K31" s="60">
        <v>562275</v>
      </c>
      <c r="L31" s="60">
        <v>482363.35329417407</v>
      </c>
      <c r="M31" s="60">
        <v>535500</v>
      </c>
      <c r="N31" s="61">
        <v>438512.13935834006</v>
      </c>
      <c r="O31" s="62">
        <f t="shared" si="2"/>
        <v>505475.09853050282</v>
      </c>
    </row>
    <row r="32" spans="2:15" x14ac:dyDescent="0.25">
      <c r="B32" s="66" t="s">
        <v>52</v>
      </c>
      <c r="C32" s="56" t="s">
        <v>257</v>
      </c>
      <c r="D32" s="57">
        <v>152617.5</v>
      </c>
      <c r="E32" s="57">
        <v>168682.5</v>
      </c>
      <c r="F32" s="57">
        <v>421259.20272784785</v>
      </c>
      <c r="G32" s="57">
        <v>160650</v>
      </c>
      <c r="H32" s="58">
        <v>382962.91157077072</v>
      </c>
      <c r="I32" s="59">
        <f t="shared" si="3"/>
        <v>257234.42285972374</v>
      </c>
      <c r="J32" s="60">
        <v>220447.5</v>
      </c>
      <c r="K32" s="60">
        <v>243652.5</v>
      </c>
      <c r="L32" s="60">
        <v>463385.12300063262</v>
      </c>
      <c r="M32" s="60">
        <v>232050</v>
      </c>
      <c r="N32" s="61">
        <v>421259.20272784785</v>
      </c>
      <c r="O32" s="62">
        <f t="shared" si="2"/>
        <v>316158.86514569604</v>
      </c>
    </row>
    <row r="33" spans="2:15" x14ac:dyDescent="0.25">
      <c r="B33" s="66" t="s">
        <v>54</v>
      </c>
      <c r="C33" s="65" t="s">
        <v>258</v>
      </c>
      <c r="D33" s="57">
        <v>746130</v>
      </c>
      <c r="E33" s="57">
        <v>824670</v>
      </c>
      <c r="F33" s="57">
        <v>1329554.4290872945</v>
      </c>
      <c r="G33" s="57">
        <v>785400</v>
      </c>
      <c r="H33" s="58">
        <v>1208685.8446248132</v>
      </c>
      <c r="I33" s="59">
        <f t="shared" si="3"/>
        <v>978888.05474242161</v>
      </c>
      <c r="J33" s="60">
        <v>1085280</v>
      </c>
      <c r="K33" s="60">
        <v>1199520</v>
      </c>
      <c r="L33" s="60">
        <v>1462509.8719960239</v>
      </c>
      <c r="M33" s="60">
        <v>1142400</v>
      </c>
      <c r="N33" s="61">
        <v>1329554.4290872945</v>
      </c>
      <c r="O33" s="62">
        <f t="shared" si="2"/>
        <v>1243852.8602166637</v>
      </c>
    </row>
    <row r="34" spans="2:15" x14ac:dyDescent="0.25">
      <c r="B34" s="66" t="s">
        <v>56</v>
      </c>
      <c r="C34" s="65" t="s">
        <v>259</v>
      </c>
      <c r="D34" s="57">
        <v>373065</v>
      </c>
      <c r="E34" s="57">
        <v>412335</v>
      </c>
      <c r="F34" s="57">
        <v>476153.58060270001</v>
      </c>
      <c r="G34" s="57">
        <v>392700</v>
      </c>
      <c r="H34" s="58">
        <v>432866.89145700005</v>
      </c>
      <c r="I34" s="59">
        <f t="shared" si="3"/>
        <v>417424.09441193996</v>
      </c>
      <c r="J34" s="60">
        <v>542640</v>
      </c>
      <c r="K34" s="60">
        <v>599760</v>
      </c>
      <c r="L34" s="60">
        <v>523768.93866296997</v>
      </c>
      <c r="M34" s="60">
        <v>571200</v>
      </c>
      <c r="N34" s="61">
        <v>476153.58060270001</v>
      </c>
      <c r="O34" s="62">
        <f t="shared" si="2"/>
        <v>542704.503853134</v>
      </c>
    </row>
    <row r="35" spans="2:15" x14ac:dyDescent="0.25">
      <c r="B35" s="66" t="s">
        <v>58</v>
      </c>
      <c r="C35" s="65" t="s">
        <v>260</v>
      </c>
      <c r="D35" s="57">
        <v>305235</v>
      </c>
      <c r="E35" s="57">
        <v>337365</v>
      </c>
      <c r="F35" s="57">
        <v>941003.91872142139</v>
      </c>
      <c r="G35" s="57">
        <v>321300</v>
      </c>
      <c r="H35" s="58">
        <v>855458.107928565</v>
      </c>
      <c r="I35" s="59">
        <f t="shared" si="3"/>
        <v>552072.4053299973</v>
      </c>
      <c r="J35" s="60">
        <v>440895</v>
      </c>
      <c r="K35" s="60">
        <v>487305</v>
      </c>
      <c r="L35" s="60">
        <v>1035104.3105935635</v>
      </c>
      <c r="M35" s="60">
        <v>464100</v>
      </c>
      <c r="N35" s="61">
        <v>941003.91872142139</v>
      </c>
      <c r="O35" s="62">
        <f t="shared" si="2"/>
        <v>673681.64586299693</v>
      </c>
    </row>
    <row r="36" spans="2:15" x14ac:dyDescent="0.25">
      <c r="B36" s="66" t="s">
        <v>60</v>
      </c>
      <c r="C36" s="65" t="s">
        <v>261</v>
      </c>
      <c r="D36" s="57">
        <v>152617.5</v>
      </c>
      <c r="E36" s="57">
        <v>168682.5</v>
      </c>
      <c r="F36" s="57">
        <v>460078.31014645513</v>
      </c>
      <c r="G36" s="57">
        <v>160650</v>
      </c>
      <c r="H36" s="58">
        <v>418253.0092240501</v>
      </c>
      <c r="I36" s="59">
        <f t="shared" si="3"/>
        <v>272056.2638741011</v>
      </c>
      <c r="J36" s="60">
        <v>220447.5</v>
      </c>
      <c r="K36" s="60">
        <v>243652.5</v>
      </c>
      <c r="L36" s="60">
        <v>506086.14116110059</v>
      </c>
      <c r="M36" s="60">
        <v>232050</v>
      </c>
      <c r="N36" s="61">
        <v>460078.31014645507</v>
      </c>
      <c r="O36" s="62">
        <f t="shared" si="2"/>
        <v>332462.89026151114</v>
      </c>
    </row>
    <row r="37" spans="2:15" x14ac:dyDescent="0.25">
      <c r="B37" s="66" t="s">
        <v>62</v>
      </c>
      <c r="C37" s="65" t="s">
        <v>262</v>
      </c>
      <c r="D37" s="57">
        <v>203490</v>
      </c>
      <c r="E37" s="57">
        <v>224910</v>
      </c>
      <c r="F37" s="57">
        <v>251605.32586134257</v>
      </c>
      <c r="G37" s="57">
        <v>214200</v>
      </c>
      <c r="H37" s="58">
        <v>228732.11441940232</v>
      </c>
      <c r="I37" s="59">
        <f t="shared" si="3"/>
        <v>224587.48805614896</v>
      </c>
      <c r="J37" s="60">
        <v>288277.5</v>
      </c>
      <c r="K37" s="60">
        <v>318622.5</v>
      </c>
      <c r="L37" s="60">
        <v>276765.85844747681</v>
      </c>
      <c r="M37" s="60">
        <v>303450</v>
      </c>
      <c r="N37" s="61">
        <v>251605.32586134257</v>
      </c>
      <c r="O37" s="62">
        <f t="shared" si="2"/>
        <v>287744.23686176387</v>
      </c>
    </row>
    <row r="38" spans="2:15" x14ac:dyDescent="0.25">
      <c r="B38" s="66" t="s">
        <v>64</v>
      </c>
      <c r="C38" s="65" t="s">
        <v>263</v>
      </c>
      <c r="D38" s="57">
        <v>152617.5</v>
      </c>
      <c r="E38" s="57">
        <v>168682.5</v>
      </c>
      <c r="F38" s="57">
        <v>324930.30654093379</v>
      </c>
      <c r="G38" s="57">
        <v>160650</v>
      </c>
      <c r="H38" s="58">
        <v>295391.18776448525</v>
      </c>
      <c r="I38" s="59">
        <f t="shared" si="3"/>
        <v>220454.29886108381</v>
      </c>
      <c r="J38" s="60">
        <v>220447.5</v>
      </c>
      <c r="K38" s="60">
        <v>243652.5</v>
      </c>
      <c r="L38" s="60">
        <v>357423.33719502721</v>
      </c>
      <c r="M38" s="60">
        <v>232050</v>
      </c>
      <c r="N38" s="61">
        <v>324930.30654093379</v>
      </c>
      <c r="O38" s="62">
        <f t="shared" si="2"/>
        <v>275700.72874719219</v>
      </c>
    </row>
    <row r="39" spans="2:15" x14ac:dyDescent="0.25">
      <c r="B39" s="51">
        <v>3</v>
      </c>
      <c r="C39" s="52" t="s">
        <v>66</v>
      </c>
      <c r="D39" s="67">
        <v>0</v>
      </c>
      <c r="E39" s="67">
        <v>0</v>
      </c>
      <c r="F39" s="67">
        <v>0</v>
      </c>
      <c r="G39" s="67">
        <v>0</v>
      </c>
      <c r="H39" s="53">
        <v>0</v>
      </c>
      <c r="I39" s="53"/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/>
    </row>
    <row r="40" spans="2:15" x14ac:dyDescent="0.25">
      <c r="B40" s="66" t="s">
        <v>67</v>
      </c>
      <c r="C40" s="56" t="s">
        <v>264</v>
      </c>
      <c r="D40" s="57">
        <v>101745</v>
      </c>
      <c r="E40" s="57">
        <v>112455</v>
      </c>
      <c r="F40" s="57">
        <v>527652.3119492156</v>
      </c>
      <c r="G40" s="57">
        <v>107100</v>
      </c>
      <c r="H40" s="58">
        <v>479683.91995383229</v>
      </c>
      <c r="I40" s="59">
        <f t="shared" si="3"/>
        <v>265727.24638060958</v>
      </c>
      <c r="J40" s="60">
        <v>142443</v>
      </c>
      <c r="K40" s="60">
        <v>157437</v>
      </c>
      <c r="L40" s="60">
        <v>580417.54314413713</v>
      </c>
      <c r="M40" s="60">
        <v>149940</v>
      </c>
      <c r="N40" s="61">
        <v>527652.3119492156</v>
      </c>
      <c r="O40" s="62">
        <f t="shared" si="2"/>
        <v>311577.97101867053</v>
      </c>
    </row>
    <row r="41" spans="2:15" x14ac:dyDescent="0.25">
      <c r="B41" s="66" t="s">
        <v>69</v>
      </c>
      <c r="C41" s="37" t="s">
        <v>265</v>
      </c>
      <c r="D41" s="57">
        <v>74613</v>
      </c>
      <c r="E41" s="57">
        <v>82467</v>
      </c>
      <c r="F41" s="57">
        <v>95969.46000711208</v>
      </c>
      <c r="G41" s="57">
        <v>78540</v>
      </c>
      <c r="H41" s="58">
        <v>87244.963642829156</v>
      </c>
      <c r="I41" s="59">
        <f t="shared" si="3"/>
        <v>83766.884729988247</v>
      </c>
      <c r="J41" s="60">
        <v>101745</v>
      </c>
      <c r="K41" s="60">
        <v>112455</v>
      </c>
      <c r="L41" s="60">
        <v>105566.4060078233</v>
      </c>
      <c r="M41" s="60">
        <v>107100</v>
      </c>
      <c r="N41" s="61">
        <v>95969.46000711208</v>
      </c>
      <c r="O41" s="62">
        <f t="shared" si="2"/>
        <v>104567.17320298708</v>
      </c>
    </row>
    <row r="42" spans="2:15" x14ac:dyDescent="0.25">
      <c r="B42" s="66" t="s">
        <v>71</v>
      </c>
      <c r="C42" s="66" t="s">
        <v>266</v>
      </c>
      <c r="D42" s="57">
        <v>61047</v>
      </c>
      <c r="E42" s="57">
        <v>67473</v>
      </c>
      <c r="F42" s="57">
        <v>87702.427871668013</v>
      </c>
      <c r="G42" s="57">
        <v>64260</v>
      </c>
      <c r="H42" s="58">
        <v>79729.479883334556</v>
      </c>
      <c r="I42" s="59">
        <f t="shared" si="3"/>
        <v>72042.381551000508</v>
      </c>
      <c r="J42" s="60">
        <v>84787.5</v>
      </c>
      <c r="K42" s="60">
        <v>93712.5</v>
      </c>
      <c r="L42" s="60">
        <v>96472.670658834788</v>
      </c>
      <c r="M42" s="60">
        <v>89250</v>
      </c>
      <c r="N42" s="61">
        <v>87702.427871667998</v>
      </c>
      <c r="O42" s="62">
        <f t="shared" si="2"/>
        <v>90385.01970610056</v>
      </c>
    </row>
    <row r="43" spans="2:15" x14ac:dyDescent="0.25">
      <c r="B43" s="66" t="s">
        <v>73</v>
      </c>
      <c r="C43" s="66" t="s">
        <v>267</v>
      </c>
      <c r="D43" s="57">
        <v>50872.5</v>
      </c>
      <c r="E43" s="57">
        <v>56227.5</v>
      </c>
      <c r="F43" s="57">
        <v>87702.427871668013</v>
      </c>
      <c r="G43" s="57">
        <v>53550</v>
      </c>
      <c r="H43" s="58">
        <v>79729.479883334556</v>
      </c>
      <c r="I43" s="59">
        <f t="shared" si="3"/>
        <v>65616.381551000508</v>
      </c>
      <c r="J43" s="60">
        <v>74613</v>
      </c>
      <c r="K43" s="60">
        <v>82467</v>
      </c>
      <c r="L43" s="60">
        <v>96472.670658834788</v>
      </c>
      <c r="M43" s="60">
        <v>78540</v>
      </c>
      <c r="N43" s="61">
        <v>87702.427871667998</v>
      </c>
      <c r="O43" s="62">
        <f t="shared" si="2"/>
        <v>83959.01970610056</v>
      </c>
    </row>
    <row r="44" spans="2:15" x14ac:dyDescent="0.25">
      <c r="B44" s="66" t="s">
        <v>75</v>
      </c>
      <c r="C44" s="68" t="s">
        <v>268</v>
      </c>
      <c r="D44" s="57">
        <v>152617.5</v>
      </c>
      <c r="E44" s="57">
        <v>168682.5</v>
      </c>
      <c r="F44" s="57">
        <v>265623.33687361737</v>
      </c>
      <c r="G44" s="57">
        <v>160650</v>
      </c>
      <c r="H44" s="58">
        <v>241475.76079419762</v>
      </c>
      <c r="I44" s="59">
        <f t="shared" si="3"/>
        <v>197809.81953356299</v>
      </c>
      <c r="J44" s="60">
        <v>220447.5</v>
      </c>
      <c r="K44" s="60">
        <v>243652.5</v>
      </c>
      <c r="L44" s="60">
        <v>292185.67056097911</v>
      </c>
      <c r="M44" s="60">
        <v>232050</v>
      </c>
      <c r="N44" s="61">
        <v>265623.33687361737</v>
      </c>
      <c r="O44" s="62">
        <f t="shared" si="2"/>
        <v>250791.80148691926</v>
      </c>
    </row>
    <row r="45" spans="2:15" x14ac:dyDescent="0.25">
      <c r="B45" s="66" t="s">
        <v>77</v>
      </c>
      <c r="C45" s="56" t="s">
        <v>269</v>
      </c>
      <c r="D45" s="57">
        <v>40698</v>
      </c>
      <c r="E45" s="57">
        <v>44982</v>
      </c>
      <c r="F45" s="57">
        <v>82670.321354441112</v>
      </c>
      <c r="G45" s="57">
        <v>42840</v>
      </c>
      <c r="H45" s="58">
        <v>75154.837594946468</v>
      </c>
      <c r="I45" s="59">
        <f t="shared" si="3"/>
        <v>57269.031789877525</v>
      </c>
      <c r="J45" s="60">
        <v>61047</v>
      </c>
      <c r="K45" s="60">
        <v>67473</v>
      </c>
      <c r="L45" s="60">
        <v>90937.353489885223</v>
      </c>
      <c r="M45" s="60">
        <v>64260</v>
      </c>
      <c r="N45" s="61">
        <v>82670.321354441112</v>
      </c>
      <c r="O45" s="62">
        <f t="shared" si="2"/>
        <v>73277.534968865264</v>
      </c>
    </row>
    <row r="46" spans="2:15" x14ac:dyDescent="0.25">
      <c r="B46" s="66" t="s">
        <v>79</v>
      </c>
      <c r="C46" s="37" t="s">
        <v>270</v>
      </c>
      <c r="D46" s="57">
        <v>61047</v>
      </c>
      <c r="E46" s="57">
        <v>67473</v>
      </c>
      <c r="F46" s="57">
        <v>103158.18360315051</v>
      </c>
      <c r="G46" s="57">
        <v>64260</v>
      </c>
      <c r="H46" s="58">
        <v>93780.166911955006</v>
      </c>
      <c r="I46" s="59">
        <f t="shared" si="3"/>
        <v>77943.670103021112</v>
      </c>
      <c r="J46" s="60">
        <v>84787.5</v>
      </c>
      <c r="K46" s="60">
        <v>93712.5</v>
      </c>
      <c r="L46" s="60">
        <v>113474.00196346555</v>
      </c>
      <c r="M46" s="60">
        <v>89250</v>
      </c>
      <c r="N46" s="61">
        <v>103158.18360315049</v>
      </c>
      <c r="O46" s="62">
        <f t="shared" si="2"/>
        <v>96876.437113323205</v>
      </c>
    </row>
    <row r="47" spans="2:15" x14ac:dyDescent="0.25">
      <c r="B47" s="66" t="s">
        <v>81</v>
      </c>
      <c r="C47" s="66" t="s">
        <v>271</v>
      </c>
      <c r="D47" s="57">
        <v>67830</v>
      </c>
      <c r="E47" s="57">
        <v>74970</v>
      </c>
      <c r="F47" s="57">
        <v>196350</v>
      </c>
      <c r="G47" s="57">
        <v>71400</v>
      </c>
      <c r="H47" s="58">
        <v>178500</v>
      </c>
      <c r="I47" s="59">
        <f t="shared" si="3"/>
        <v>117810</v>
      </c>
      <c r="J47" s="60">
        <v>94962</v>
      </c>
      <c r="K47" s="60">
        <v>104958</v>
      </c>
      <c r="L47" s="60">
        <v>212712.5</v>
      </c>
      <c r="M47" s="60">
        <v>99960</v>
      </c>
      <c r="N47" s="61">
        <v>193375</v>
      </c>
      <c r="O47" s="62">
        <f t="shared" si="2"/>
        <v>141193.5</v>
      </c>
    </row>
    <row r="48" spans="2:15" x14ac:dyDescent="0.25">
      <c r="B48" s="66" t="s">
        <v>83</v>
      </c>
      <c r="C48" s="66" t="s">
        <v>272</v>
      </c>
      <c r="D48" s="57">
        <v>101745</v>
      </c>
      <c r="E48" s="57">
        <v>112455</v>
      </c>
      <c r="F48" s="57">
        <v>141150.58780821317</v>
      </c>
      <c r="G48" s="57">
        <v>107100</v>
      </c>
      <c r="H48" s="58">
        <v>128318.71618928471</v>
      </c>
      <c r="I48" s="59">
        <f t="shared" si="3"/>
        <v>118153.86079949958</v>
      </c>
      <c r="J48" s="60">
        <v>142443</v>
      </c>
      <c r="K48" s="60">
        <v>157437</v>
      </c>
      <c r="L48" s="60">
        <v>155265.64658903447</v>
      </c>
      <c r="M48" s="60">
        <v>149940</v>
      </c>
      <c r="N48" s="61">
        <v>141150.58780821317</v>
      </c>
      <c r="O48" s="62">
        <f t="shared" si="2"/>
        <v>149247.24687944952</v>
      </c>
    </row>
    <row r="49" spans="2:15" x14ac:dyDescent="0.25">
      <c r="B49" s="66" t="s">
        <v>85</v>
      </c>
      <c r="C49" s="56" t="s">
        <v>273</v>
      </c>
      <c r="D49" s="57">
        <v>94962</v>
      </c>
      <c r="E49" s="57">
        <v>104958</v>
      </c>
      <c r="F49" s="57">
        <v>141150.58780821317</v>
      </c>
      <c r="G49" s="57">
        <v>99960</v>
      </c>
      <c r="H49" s="58">
        <v>128318.71618928471</v>
      </c>
      <c r="I49" s="59">
        <f t="shared" si="3"/>
        <v>113869.86079949958</v>
      </c>
      <c r="J49" s="60">
        <v>128877</v>
      </c>
      <c r="K49" s="60">
        <v>142443</v>
      </c>
      <c r="L49" s="60">
        <v>155265.64658903447</v>
      </c>
      <c r="M49" s="60">
        <v>135660</v>
      </c>
      <c r="N49" s="61">
        <v>141150.58780821317</v>
      </c>
      <c r="O49" s="62">
        <f t="shared" si="2"/>
        <v>140679.24687944952</v>
      </c>
    </row>
    <row r="50" spans="2:15" ht="25.5" x14ac:dyDescent="0.25">
      <c r="B50" s="66" t="s">
        <v>274</v>
      </c>
      <c r="C50" s="65" t="s">
        <v>275</v>
      </c>
      <c r="D50" s="57">
        <v>610470</v>
      </c>
      <c r="E50" s="57">
        <v>674730</v>
      </c>
      <c r="F50" s="57">
        <v>815920.12815035367</v>
      </c>
      <c r="G50" s="57">
        <v>642600</v>
      </c>
      <c r="H50" s="58">
        <v>741745.57104577613</v>
      </c>
      <c r="I50" s="59">
        <f t="shared" si="3"/>
        <v>697093.13983922603</v>
      </c>
      <c r="J50" s="60">
        <v>847875</v>
      </c>
      <c r="K50" s="60">
        <v>937125</v>
      </c>
      <c r="L50" s="60">
        <v>897512.14096538909</v>
      </c>
      <c r="M50" s="60">
        <v>892500</v>
      </c>
      <c r="N50" s="61">
        <v>815920.12815035379</v>
      </c>
      <c r="O50" s="62">
        <f t="shared" si="2"/>
        <v>878186.45382314862</v>
      </c>
    </row>
    <row r="51" spans="2:15" x14ac:dyDescent="0.25">
      <c r="B51" s="66" t="s">
        <v>276</v>
      </c>
      <c r="C51" s="66" t="s">
        <v>277</v>
      </c>
      <c r="D51" s="57">
        <v>50872.5</v>
      </c>
      <c r="E51" s="57">
        <v>56227.5</v>
      </c>
      <c r="F51" s="57">
        <v>815920.12815035367</v>
      </c>
      <c r="G51" s="57">
        <v>53550</v>
      </c>
      <c r="H51" s="58">
        <v>741745.57104577613</v>
      </c>
      <c r="I51" s="59">
        <f t="shared" si="3"/>
        <v>343663.13983922597</v>
      </c>
      <c r="J51" s="60">
        <v>67830</v>
      </c>
      <c r="K51" s="60">
        <v>74970</v>
      </c>
      <c r="L51" s="60">
        <v>897512.14096538909</v>
      </c>
      <c r="M51" s="60">
        <v>71400</v>
      </c>
      <c r="N51" s="61">
        <v>815920.12815035379</v>
      </c>
      <c r="O51" s="62">
        <f t="shared" si="2"/>
        <v>385526.45382314856</v>
      </c>
    </row>
    <row r="52" spans="2:15" x14ac:dyDescent="0.25">
      <c r="B52" s="51">
        <v>4</v>
      </c>
      <c r="C52" s="52" t="s">
        <v>87</v>
      </c>
      <c r="D52" s="67">
        <v>0</v>
      </c>
      <c r="E52" s="67">
        <v>0</v>
      </c>
      <c r="F52" s="67">
        <v>0</v>
      </c>
      <c r="G52" s="67">
        <v>0</v>
      </c>
      <c r="H52" s="53">
        <v>0</v>
      </c>
      <c r="I52" s="53"/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/>
    </row>
    <row r="53" spans="2:15" x14ac:dyDescent="0.25">
      <c r="B53" s="66" t="s">
        <v>88</v>
      </c>
      <c r="C53" s="66" t="s">
        <v>278</v>
      </c>
      <c r="D53" s="57">
        <v>152617.5</v>
      </c>
      <c r="E53" s="57">
        <v>168682.5</v>
      </c>
      <c r="F53" s="57">
        <v>177920.90900194939</v>
      </c>
      <c r="G53" s="57">
        <v>160650</v>
      </c>
      <c r="H53" s="58">
        <v>161746.2809108631</v>
      </c>
      <c r="I53" s="59">
        <f t="shared" ref="I53:I61" si="4">AVERAGE(D53:H53)</f>
        <v>164323.43798256249</v>
      </c>
      <c r="J53" s="60">
        <v>220447.5</v>
      </c>
      <c r="K53" s="60">
        <v>243652.5</v>
      </c>
      <c r="L53" s="60">
        <v>195712.99990214434</v>
      </c>
      <c r="M53" s="60">
        <v>232050</v>
      </c>
      <c r="N53" s="61">
        <v>177920.90900194939</v>
      </c>
      <c r="O53" s="62">
        <f t="shared" si="2"/>
        <v>213956.78178081877</v>
      </c>
    </row>
    <row r="54" spans="2:15" x14ac:dyDescent="0.25">
      <c r="B54" s="66" t="s">
        <v>90</v>
      </c>
      <c r="C54" s="56" t="s">
        <v>279</v>
      </c>
      <c r="D54" s="57">
        <v>101745</v>
      </c>
      <c r="E54" s="57">
        <v>112455</v>
      </c>
      <c r="F54" s="57">
        <v>159230.22765224965</v>
      </c>
      <c r="G54" s="57">
        <v>107100</v>
      </c>
      <c r="H54" s="58">
        <v>144754.75241113605</v>
      </c>
      <c r="I54" s="59">
        <f t="shared" si="4"/>
        <v>125056.99601267713</v>
      </c>
      <c r="J54" s="60">
        <v>142443</v>
      </c>
      <c r="K54" s="60">
        <v>157437</v>
      </c>
      <c r="L54" s="60">
        <v>175153.2504174746</v>
      </c>
      <c r="M54" s="60">
        <v>149940</v>
      </c>
      <c r="N54" s="61">
        <v>159230.22765224965</v>
      </c>
      <c r="O54" s="62">
        <f t="shared" si="2"/>
        <v>156840.69561394484</v>
      </c>
    </row>
    <row r="55" spans="2:15" x14ac:dyDescent="0.25">
      <c r="B55" s="66" t="s">
        <v>92</v>
      </c>
      <c r="C55" s="56" t="s">
        <v>280</v>
      </c>
      <c r="D55" s="57">
        <v>135660</v>
      </c>
      <c r="E55" s="57">
        <v>149940</v>
      </c>
      <c r="F55" s="57">
        <v>165331.10437593755</v>
      </c>
      <c r="G55" s="57">
        <v>142800</v>
      </c>
      <c r="H55" s="58">
        <v>150301.00397812502</v>
      </c>
      <c r="I55" s="59">
        <f t="shared" si="4"/>
        <v>148806.4216708125</v>
      </c>
      <c r="J55" s="60">
        <v>186532.5</v>
      </c>
      <c r="K55" s="60">
        <v>206167.5</v>
      </c>
      <c r="L55" s="60">
        <v>181864.21481353129</v>
      </c>
      <c r="M55" s="60">
        <v>196350</v>
      </c>
      <c r="N55" s="61">
        <v>165331.10437593755</v>
      </c>
      <c r="O55" s="62">
        <f t="shared" si="2"/>
        <v>187249.06383789377</v>
      </c>
    </row>
    <row r="56" spans="2:15" x14ac:dyDescent="0.25">
      <c r="B56" s="66" t="s">
        <v>94</v>
      </c>
      <c r="C56" s="37" t="s">
        <v>267</v>
      </c>
      <c r="D56" s="57">
        <v>50872.5</v>
      </c>
      <c r="E56" s="57">
        <v>56227.5</v>
      </c>
      <c r="F56" s="57">
        <v>98126.077085923622</v>
      </c>
      <c r="G56" s="57">
        <v>53550</v>
      </c>
      <c r="H56" s="58">
        <v>89205.524623566933</v>
      </c>
      <c r="I56" s="59">
        <f t="shared" si="4"/>
        <v>69596.320341898114</v>
      </c>
      <c r="J56" s="60">
        <v>74613</v>
      </c>
      <c r="K56" s="60">
        <v>82467</v>
      </c>
      <c r="L56" s="60">
        <v>107938.684794516</v>
      </c>
      <c r="M56" s="60">
        <v>78540</v>
      </c>
      <c r="N56" s="61">
        <v>98126.077085923636</v>
      </c>
      <c r="O56" s="62">
        <f t="shared" si="2"/>
        <v>88336.952376087924</v>
      </c>
    </row>
    <row r="57" spans="2:15" x14ac:dyDescent="0.25">
      <c r="B57" s="66" t="s">
        <v>96</v>
      </c>
      <c r="C57" s="37" t="s">
        <v>281</v>
      </c>
      <c r="D57" s="57">
        <v>152617.5</v>
      </c>
      <c r="E57" s="57">
        <v>168682.5</v>
      </c>
      <c r="F57" s="57">
        <v>163543.46180987274</v>
      </c>
      <c r="G57" s="57">
        <v>160650</v>
      </c>
      <c r="H57" s="58">
        <v>148675.87437261155</v>
      </c>
      <c r="I57" s="59">
        <f t="shared" si="4"/>
        <v>158833.86723649685</v>
      </c>
      <c r="J57" s="60">
        <v>220447.5</v>
      </c>
      <c r="K57" s="60">
        <v>243652.5</v>
      </c>
      <c r="L57" s="60">
        <v>179897.80799086002</v>
      </c>
      <c r="M57" s="60">
        <v>232050</v>
      </c>
      <c r="N57" s="61">
        <v>163543.46180987274</v>
      </c>
      <c r="O57" s="62">
        <f t="shared" si="2"/>
        <v>207918.25396014654</v>
      </c>
    </row>
    <row r="58" spans="2:15" x14ac:dyDescent="0.25">
      <c r="B58" s="66" t="s">
        <v>98</v>
      </c>
      <c r="C58" s="56" t="s">
        <v>282</v>
      </c>
      <c r="D58" s="57">
        <v>84787.5</v>
      </c>
      <c r="E58" s="57">
        <v>93712.5</v>
      </c>
      <c r="F58" s="57">
        <v>118613.93933463292</v>
      </c>
      <c r="G58" s="57">
        <v>89250</v>
      </c>
      <c r="H58" s="58">
        <v>107830.85394057538</v>
      </c>
      <c r="I58" s="59">
        <f t="shared" si="4"/>
        <v>98838.958655041672</v>
      </c>
      <c r="J58" s="60">
        <v>118702.5</v>
      </c>
      <c r="K58" s="60">
        <v>131197.5</v>
      </c>
      <c r="L58" s="60">
        <v>130475.3332680962</v>
      </c>
      <c r="M58" s="60">
        <v>124950</v>
      </c>
      <c r="N58" s="61">
        <v>118613.93933463292</v>
      </c>
      <c r="O58" s="62">
        <f t="shared" si="2"/>
        <v>124787.85452054584</v>
      </c>
    </row>
    <row r="59" spans="2:15" x14ac:dyDescent="0.25">
      <c r="B59" s="66" t="s">
        <v>100</v>
      </c>
      <c r="C59" s="56" t="s">
        <v>283</v>
      </c>
      <c r="D59" s="57">
        <v>94962</v>
      </c>
      <c r="E59" s="57">
        <v>104958</v>
      </c>
      <c r="F59" s="57">
        <v>118613.93933463292</v>
      </c>
      <c r="G59" s="57">
        <v>99960</v>
      </c>
      <c r="H59" s="58">
        <v>107830.85394057538</v>
      </c>
      <c r="I59" s="59">
        <f t="shared" si="4"/>
        <v>105264.95865504167</v>
      </c>
      <c r="J59" s="60">
        <v>128877</v>
      </c>
      <c r="K59" s="60">
        <v>142443</v>
      </c>
      <c r="L59" s="60">
        <v>130475.3332680962</v>
      </c>
      <c r="M59" s="60">
        <v>135660</v>
      </c>
      <c r="N59" s="61">
        <v>118613.93933463292</v>
      </c>
      <c r="O59" s="62">
        <f t="shared" si="2"/>
        <v>131213.85452054584</v>
      </c>
    </row>
    <row r="60" spans="2:15" x14ac:dyDescent="0.25">
      <c r="B60" s="66" t="s">
        <v>102</v>
      </c>
      <c r="C60" s="56" t="s">
        <v>284</v>
      </c>
      <c r="D60" s="57">
        <v>152617.5</v>
      </c>
      <c r="E60" s="57">
        <v>168682.5</v>
      </c>
      <c r="F60" s="57">
        <v>140898.98248235189</v>
      </c>
      <c r="G60" s="57">
        <v>160650</v>
      </c>
      <c r="H60" s="58">
        <v>128089.98407486534</v>
      </c>
      <c r="I60" s="59">
        <f t="shared" si="4"/>
        <v>150187.79331144344</v>
      </c>
      <c r="J60" s="60">
        <v>220447.5</v>
      </c>
      <c r="K60" s="60">
        <v>243652.5</v>
      </c>
      <c r="L60" s="60">
        <v>154988.88073058706</v>
      </c>
      <c r="M60" s="60">
        <v>232050</v>
      </c>
      <c r="N60" s="61">
        <v>140898.98248235186</v>
      </c>
      <c r="O60" s="62">
        <f t="shared" si="2"/>
        <v>198407.57264258777</v>
      </c>
    </row>
    <row r="61" spans="2:15" x14ac:dyDescent="0.25">
      <c r="B61" s="66" t="s">
        <v>285</v>
      </c>
      <c r="C61" s="66" t="s">
        <v>286</v>
      </c>
      <c r="D61" s="57">
        <v>84787.5</v>
      </c>
      <c r="E61" s="57">
        <v>93712.5</v>
      </c>
      <c r="F61" s="57">
        <v>225007.04855600075</v>
      </c>
      <c r="G61" s="57">
        <v>89250</v>
      </c>
      <c r="H61" s="58">
        <v>204551.86232363703</v>
      </c>
      <c r="I61" s="59">
        <f t="shared" si="4"/>
        <v>139461.78217592757</v>
      </c>
      <c r="J61" s="60">
        <v>118702.5</v>
      </c>
      <c r="K61" s="60">
        <v>131197.5</v>
      </c>
      <c r="L61" s="60">
        <v>247507.7534116008</v>
      </c>
      <c r="M61" s="60">
        <v>124950</v>
      </c>
      <c r="N61" s="61">
        <v>225007.04855600072</v>
      </c>
      <c r="O61" s="62">
        <f t="shared" si="2"/>
        <v>169472.9603935203</v>
      </c>
    </row>
    <row r="62" spans="2:15" x14ac:dyDescent="0.25">
      <c r="B62" s="51">
        <v>5</v>
      </c>
      <c r="C62" s="52" t="s">
        <v>104</v>
      </c>
      <c r="D62" s="67">
        <v>0</v>
      </c>
      <c r="E62" s="67">
        <v>0</v>
      </c>
      <c r="F62" s="67">
        <v>0</v>
      </c>
      <c r="G62" s="67">
        <v>0</v>
      </c>
      <c r="H62" s="53">
        <v>0</v>
      </c>
      <c r="I62" s="53"/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/>
    </row>
    <row r="63" spans="2:15" x14ac:dyDescent="0.25">
      <c r="B63" s="66" t="s">
        <v>105</v>
      </c>
      <c r="C63" s="37" t="s">
        <v>287</v>
      </c>
      <c r="D63" s="57">
        <v>135660</v>
      </c>
      <c r="E63" s="57">
        <v>149940</v>
      </c>
      <c r="F63" s="57">
        <v>249448.70878253103</v>
      </c>
      <c r="G63" s="57">
        <v>142800</v>
      </c>
      <c r="H63" s="58">
        <v>226771.55343866459</v>
      </c>
      <c r="I63" s="59">
        <f t="shared" ref="I63:I64" si="5">AVERAGE(D63:H63)</f>
        <v>180924.05244423915</v>
      </c>
      <c r="J63" s="60">
        <v>186532.5</v>
      </c>
      <c r="K63" s="60">
        <v>206167.5</v>
      </c>
      <c r="L63" s="60">
        <v>274393.57966078416</v>
      </c>
      <c r="M63" s="60">
        <v>196350</v>
      </c>
      <c r="N63" s="61">
        <v>249448.70878253103</v>
      </c>
      <c r="O63" s="62">
        <f t="shared" si="2"/>
        <v>222578.45768866307</v>
      </c>
    </row>
    <row r="64" spans="2:15" x14ac:dyDescent="0.25">
      <c r="B64" s="66" t="s">
        <v>107</v>
      </c>
      <c r="C64" s="66" t="s">
        <v>288</v>
      </c>
      <c r="D64" s="57">
        <v>101745</v>
      </c>
      <c r="E64" s="57">
        <v>112455</v>
      </c>
      <c r="F64" s="57">
        <v>89859.044950479496</v>
      </c>
      <c r="G64" s="57">
        <v>107100</v>
      </c>
      <c r="H64" s="58">
        <v>81690.040864072274</v>
      </c>
      <c r="I64" s="59">
        <f t="shared" si="5"/>
        <v>98569.81716291036</v>
      </c>
      <c r="J64" s="60">
        <v>142443</v>
      </c>
      <c r="K64" s="60">
        <v>157437</v>
      </c>
      <c r="L64" s="60">
        <v>98844.949445527454</v>
      </c>
      <c r="M64" s="60">
        <v>149940</v>
      </c>
      <c r="N64" s="61">
        <v>89859.044950479496</v>
      </c>
      <c r="O64" s="62">
        <f t="shared" si="2"/>
        <v>127704.79887920141</v>
      </c>
    </row>
    <row r="65" spans="2:15" x14ac:dyDescent="0.25">
      <c r="B65" s="51">
        <v>6</v>
      </c>
      <c r="C65" s="52" t="s">
        <v>109</v>
      </c>
      <c r="D65" s="67">
        <v>0</v>
      </c>
      <c r="E65" s="67">
        <v>0</v>
      </c>
      <c r="F65" s="67">
        <v>0</v>
      </c>
      <c r="G65" s="67">
        <v>0</v>
      </c>
      <c r="H65" s="53">
        <v>0</v>
      </c>
      <c r="I65" s="53"/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62"/>
    </row>
    <row r="66" spans="2:15" x14ac:dyDescent="0.25">
      <c r="B66" s="66" t="s">
        <v>110</v>
      </c>
      <c r="C66" s="69" t="s">
        <v>289</v>
      </c>
      <c r="D66" s="57">
        <v>74613</v>
      </c>
      <c r="E66" s="57">
        <v>82467</v>
      </c>
      <c r="F66" s="57">
        <v>116457.3222558214</v>
      </c>
      <c r="G66" s="57">
        <v>78540</v>
      </c>
      <c r="H66" s="58">
        <v>105870.29295983765</v>
      </c>
      <c r="I66" s="59">
        <f t="shared" ref="I66:I120" si="6">AVERAGE(D66:H66)</f>
        <v>91589.52304313182</v>
      </c>
      <c r="J66" s="60">
        <v>101745</v>
      </c>
      <c r="K66" s="60">
        <v>112455</v>
      </c>
      <c r="L66" s="60">
        <v>128103.05448140357</v>
      </c>
      <c r="M66" s="60">
        <v>107100</v>
      </c>
      <c r="N66" s="61">
        <v>116457.32225582143</v>
      </c>
      <c r="O66" s="62">
        <f t="shared" si="2"/>
        <v>113172.075347445</v>
      </c>
    </row>
    <row r="67" spans="2:15" x14ac:dyDescent="0.25">
      <c r="B67" s="66" t="s">
        <v>112</v>
      </c>
      <c r="C67" s="56" t="s">
        <v>290</v>
      </c>
      <c r="D67" s="57">
        <v>67830</v>
      </c>
      <c r="E67" s="57">
        <v>74970</v>
      </c>
      <c r="F67" s="57">
        <v>112503.52427800038</v>
      </c>
      <c r="G67" s="57">
        <v>71400</v>
      </c>
      <c r="H67" s="58">
        <v>102275.93116181852</v>
      </c>
      <c r="I67" s="59">
        <f t="shared" si="6"/>
        <v>85795.89108796377</v>
      </c>
      <c r="J67" s="60">
        <v>94962</v>
      </c>
      <c r="K67" s="60">
        <v>104958</v>
      </c>
      <c r="L67" s="60">
        <v>123753.8767058004</v>
      </c>
      <c r="M67" s="60">
        <v>99960</v>
      </c>
      <c r="N67" s="61">
        <v>112503.52427800036</v>
      </c>
      <c r="O67" s="62">
        <f t="shared" si="2"/>
        <v>107227.48019676015</v>
      </c>
    </row>
    <row r="68" spans="2:15" x14ac:dyDescent="0.25">
      <c r="B68" s="66" t="s">
        <v>114</v>
      </c>
      <c r="C68" s="66" t="s">
        <v>291</v>
      </c>
      <c r="D68" s="57">
        <v>108528</v>
      </c>
      <c r="E68" s="57">
        <v>119952</v>
      </c>
      <c r="F68" s="57">
        <v>143055.59956116334</v>
      </c>
      <c r="G68" s="57">
        <v>114240</v>
      </c>
      <c r="H68" s="58">
        <v>130050.54505560304</v>
      </c>
      <c r="I68" s="59">
        <f t="shared" si="6"/>
        <v>123165.22892335328</v>
      </c>
      <c r="J68" s="60">
        <v>152617.5</v>
      </c>
      <c r="K68" s="60">
        <v>168682.5</v>
      </c>
      <c r="L68" s="60">
        <v>157361.15951727965</v>
      </c>
      <c r="M68" s="60">
        <v>160650</v>
      </c>
      <c r="N68" s="61">
        <v>143055.59956116334</v>
      </c>
      <c r="O68" s="62">
        <f t="shared" si="2"/>
        <v>156473.3518156886</v>
      </c>
    </row>
    <row r="69" spans="2:15" x14ac:dyDescent="0.25">
      <c r="B69" s="66" t="s">
        <v>116</v>
      </c>
      <c r="C69" s="66" t="s">
        <v>292</v>
      </c>
      <c r="D69" s="57">
        <v>94962</v>
      </c>
      <c r="E69" s="57">
        <v>104958</v>
      </c>
      <c r="F69" s="57">
        <v>122567.737312454</v>
      </c>
      <c r="G69" s="57">
        <v>99960</v>
      </c>
      <c r="H69" s="58">
        <v>111425.21573859456</v>
      </c>
      <c r="I69" s="59">
        <f t="shared" si="6"/>
        <v>106774.59061020971</v>
      </c>
      <c r="J69" s="60">
        <v>135660</v>
      </c>
      <c r="K69" s="60">
        <v>149940</v>
      </c>
      <c r="L69" s="60">
        <v>134824.51104369943</v>
      </c>
      <c r="M69" s="60">
        <v>142800</v>
      </c>
      <c r="N69" s="61">
        <v>122567.73731245403</v>
      </c>
      <c r="O69" s="62">
        <f t="shared" si="2"/>
        <v>137158.44967123069</v>
      </c>
    </row>
    <row r="70" spans="2:15" x14ac:dyDescent="0.25">
      <c r="B70" s="66" t="s">
        <v>118</v>
      </c>
      <c r="C70" s="56" t="s">
        <v>293</v>
      </c>
      <c r="D70" s="57">
        <v>61047</v>
      </c>
      <c r="E70" s="57">
        <v>67473</v>
      </c>
      <c r="F70" s="57">
        <v>108190.29012037731</v>
      </c>
      <c r="G70" s="57">
        <v>64260</v>
      </c>
      <c r="H70" s="58">
        <v>98354.809200343007</v>
      </c>
      <c r="I70" s="59">
        <f t="shared" si="6"/>
        <v>79865.019864144066</v>
      </c>
      <c r="J70" s="60">
        <v>84787.5</v>
      </c>
      <c r="K70" s="60">
        <v>93712.5</v>
      </c>
      <c r="L70" s="60">
        <v>119009.31913241504</v>
      </c>
      <c r="M70" s="60">
        <v>89250</v>
      </c>
      <c r="N70" s="61">
        <v>108190.29012037731</v>
      </c>
      <c r="O70" s="62">
        <f t="shared" si="2"/>
        <v>98989.921850558472</v>
      </c>
    </row>
    <row r="71" spans="2:15" x14ac:dyDescent="0.25">
      <c r="B71" s="66" t="s">
        <v>120</v>
      </c>
      <c r="C71" s="66" t="s">
        <v>294</v>
      </c>
      <c r="D71" s="57">
        <v>74613</v>
      </c>
      <c r="E71" s="57">
        <v>82467</v>
      </c>
      <c r="F71" s="57">
        <v>87702.427871668013</v>
      </c>
      <c r="G71" s="57">
        <v>78540</v>
      </c>
      <c r="H71" s="58">
        <v>79729.479883334556</v>
      </c>
      <c r="I71" s="59">
        <f t="shared" si="6"/>
        <v>80610.381551000508</v>
      </c>
      <c r="J71" s="60">
        <v>101745</v>
      </c>
      <c r="K71" s="60">
        <v>112455</v>
      </c>
      <c r="L71" s="60">
        <v>96472.670658834788</v>
      </c>
      <c r="M71" s="60">
        <v>107100</v>
      </c>
      <c r="N71" s="61">
        <v>87702.427871667998</v>
      </c>
      <c r="O71" s="62">
        <f t="shared" si="2"/>
        <v>101095.01970610056</v>
      </c>
    </row>
    <row r="72" spans="2:15" x14ac:dyDescent="0.25">
      <c r="B72" s="66" t="s">
        <v>122</v>
      </c>
      <c r="C72" s="66" t="s">
        <v>295</v>
      </c>
      <c r="D72" s="57">
        <v>84787.5</v>
      </c>
      <c r="E72" s="57">
        <v>93712.5</v>
      </c>
      <c r="F72" s="57">
        <v>108190.29012037731</v>
      </c>
      <c r="G72" s="57">
        <v>89250</v>
      </c>
      <c r="H72" s="58">
        <v>98354.809200343007</v>
      </c>
      <c r="I72" s="59">
        <f t="shared" si="6"/>
        <v>94859.019864144066</v>
      </c>
      <c r="J72" s="60">
        <v>118702.5</v>
      </c>
      <c r="K72" s="60">
        <v>131197.5</v>
      </c>
      <c r="L72" s="60">
        <v>119009.31913241504</v>
      </c>
      <c r="M72" s="60">
        <v>124950</v>
      </c>
      <c r="N72" s="61">
        <v>108190.29012037731</v>
      </c>
      <c r="O72" s="62">
        <f t="shared" si="2"/>
        <v>120409.92185055846</v>
      </c>
    </row>
    <row r="73" spans="2:15" x14ac:dyDescent="0.25">
      <c r="B73" s="66" t="s">
        <v>124</v>
      </c>
      <c r="C73" s="56" t="s">
        <v>296</v>
      </c>
      <c r="D73" s="57">
        <v>40698</v>
      </c>
      <c r="E73" s="57">
        <v>44982</v>
      </c>
      <c r="F73" s="57">
        <v>83748.629893846926</v>
      </c>
      <c r="G73" s="57">
        <v>42840</v>
      </c>
      <c r="H73" s="58">
        <v>76135.118085315393</v>
      </c>
      <c r="I73" s="59">
        <f t="shared" si="6"/>
        <v>57680.749595832465</v>
      </c>
      <c r="J73" s="60">
        <v>61047</v>
      </c>
      <c r="K73" s="60">
        <v>67473</v>
      </c>
      <c r="L73" s="60">
        <v>92123.492883231622</v>
      </c>
      <c r="M73" s="60">
        <v>64260</v>
      </c>
      <c r="N73" s="61">
        <v>83748.629893846926</v>
      </c>
      <c r="O73" s="62">
        <f t="shared" si="2"/>
        <v>73730.42455541571</v>
      </c>
    </row>
    <row r="74" spans="2:15" x14ac:dyDescent="0.25">
      <c r="B74" s="66" t="s">
        <v>126</v>
      </c>
      <c r="C74" s="66" t="s">
        <v>297</v>
      </c>
      <c r="D74" s="57">
        <v>101745</v>
      </c>
      <c r="E74" s="57">
        <v>112455</v>
      </c>
      <c r="F74" s="57">
        <v>122567.737312454</v>
      </c>
      <c r="G74" s="57">
        <v>107100</v>
      </c>
      <c r="H74" s="58">
        <v>111425.21573859456</v>
      </c>
      <c r="I74" s="59">
        <f t="shared" si="6"/>
        <v>111058.59061020971</v>
      </c>
      <c r="J74" s="60">
        <v>142443</v>
      </c>
      <c r="K74" s="60">
        <v>157437</v>
      </c>
      <c r="L74" s="60">
        <v>134824.51104369943</v>
      </c>
      <c r="M74" s="60">
        <v>149940</v>
      </c>
      <c r="N74" s="61">
        <v>122567.73731245403</v>
      </c>
      <c r="O74" s="62">
        <f t="shared" si="2"/>
        <v>141442.44967123069</v>
      </c>
    </row>
    <row r="75" spans="2:15" x14ac:dyDescent="0.25">
      <c r="B75" s="66" t="s">
        <v>128</v>
      </c>
      <c r="C75" s="66" t="s">
        <v>298</v>
      </c>
      <c r="D75" s="57">
        <v>67830</v>
      </c>
      <c r="E75" s="57">
        <v>74970</v>
      </c>
      <c r="F75" s="57">
        <v>173607.67484432642</v>
      </c>
      <c r="G75" s="57">
        <v>71400</v>
      </c>
      <c r="H75" s="58">
        <v>157825.15894938767</v>
      </c>
      <c r="I75" s="59">
        <f t="shared" si="6"/>
        <v>109126.56675874283</v>
      </c>
      <c r="J75" s="60">
        <v>94962</v>
      </c>
      <c r="K75" s="60">
        <v>104958</v>
      </c>
      <c r="L75" s="60">
        <v>190968.44232875906</v>
      </c>
      <c r="M75" s="60">
        <v>99960</v>
      </c>
      <c r="N75" s="61">
        <v>173607.67484432642</v>
      </c>
      <c r="O75" s="62">
        <f t="shared" ref="O75:O120" si="7">AVERAGE(J75:N75)</f>
        <v>132891.2234346171</v>
      </c>
    </row>
    <row r="76" spans="2:15" x14ac:dyDescent="0.25">
      <c r="B76" s="66" t="s">
        <v>130</v>
      </c>
      <c r="C76" s="37" t="s">
        <v>299</v>
      </c>
      <c r="D76" s="57">
        <v>61047</v>
      </c>
      <c r="E76" s="57">
        <v>67473</v>
      </c>
      <c r="F76" s="57">
        <v>145212.21663997488</v>
      </c>
      <c r="G76" s="57">
        <v>64260</v>
      </c>
      <c r="H76" s="58">
        <v>132011.10603634079</v>
      </c>
      <c r="I76" s="59">
        <f t="shared" si="6"/>
        <v>94000.664535263131</v>
      </c>
      <c r="J76" s="60">
        <v>84787.5</v>
      </c>
      <c r="K76" s="60">
        <v>93712.5</v>
      </c>
      <c r="L76" s="60">
        <v>159733.43830397236</v>
      </c>
      <c r="M76" s="60">
        <v>89250</v>
      </c>
      <c r="N76" s="61">
        <v>145212.21663997488</v>
      </c>
      <c r="O76" s="62">
        <f t="shared" si="7"/>
        <v>114539.13098878945</v>
      </c>
    </row>
    <row r="77" spans="2:15" x14ac:dyDescent="0.25">
      <c r="B77" s="66" t="s">
        <v>132</v>
      </c>
      <c r="C77" s="56" t="s">
        <v>300</v>
      </c>
      <c r="D77" s="57">
        <v>118702.5</v>
      </c>
      <c r="E77" s="57">
        <v>131197.5</v>
      </c>
      <c r="F77" s="57">
        <v>164621.77034927843</v>
      </c>
      <c r="G77" s="57">
        <v>124950</v>
      </c>
      <c r="H77" s="58">
        <v>149656.15486298042</v>
      </c>
      <c r="I77" s="59">
        <f t="shared" si="6"/>
        <v>137825.5850424518</v>
      </c>
      <c r="J77" s="60">
        <v>169575</v>
      </c>
      <c r="K77" s="60">
        <v>187425</v>
      </c>
      <c r="L77" s="60">
        <v>181083.94738420629</v>
      </c>
      <c r="M77" s="60">
        <v>178500</v>
      </c>
      <c r="N77" s="61">
        <v>164621.77034927843</v>
      </c>
      <c r="O77" s="62">
        <f t="shared" si="7"/>
        <v>176241.14354669696</v>
      </c>
    </row>
    <row r="78" spans="2:15" x14ac:dyDescent="0.25">
      <c r="B78" s="51">
        <v>7</v>
      </c>
      <c r="C78" s="52" t="s">
        <v>134</v>
      </c>
      <c r="D78" s="67">
        <v>0</v>
      </c>
      <c r="E78" s="67">
        <v>0</v>
      </c>
      <c r="F78" s="67">
        <v>0</v>
      </c>
      <c r="G78" s="67">
        <v>0</v>
      </c>
      <c r="H78" s="53">
        <v>0</v>
      </c>
      <c r="I78" s="53"/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/>
    </row>
    <row r="79" spans="2:15" x14ac:dyDescent="0.25">
      <c r="B79" s="66" t="s">
        <v>135</v>
      </c>
      <c r="C79" s="66" t="s">
        <v>301</v>
      </c>
      <c r="D79" s="57">
        <v>33915</v>
      </c>
      <c r="E79" s="57">
        <v>37485</v>
      </c>
      <c r="F79" s="57">
        <v>61104.150566326054</v>
      </c>
      <c r="G79" s="57">
        <v>35700</v>
      </c>
      <c r="H79" s="58">
        <v>55549.227787569143</v>
      </c>
      <c r="I79" s="59">
        <f t="shared" si="6"/>
        <v>44750.675670779034</v>
      </c>
      <c r="J79" s="60">
        <v>50872.5</v>
      </c>
      <c r="K79" s="60">
        <v>56227.5</v>
      </c>
      <c r="L79" s="60">
        <v>67214.56562295866</v>
      </c>
      <c r="M79" s="60">
        <v>53550</v>
      </c>
      <c r="N79" s="61">
        <v>61104.150566326054</v>
      </c>
      <c r="O79" s="62">
        <f t="shared" si="7"/>
        <v>57793.743237856936</v>
      </c>
    </row>
    <row r="80" spans="2:15" x14ac:dyDescent="0.25">
      <c r="B80" s="66" t="s">
        <v>137</v>
      </c>
      <c r="C80" s="56" t="s">
        <v>302</v>
      </c>
      <c r="D80" s="57">
        <v>84787.5</v>
      </c>
      <c r="E80" s="57">
        <v>93712.5</v>
      </c>
      <c r="F80" s="57">
        <v>122567.737312454</v>
      </c>
      <c r="G80" s="57">
        <v>89250</v>
      </c>
      <c r="H80" s="58">
        <v>111425.21573859456</v>
      </c>
      <c r="I80" s="59">
        <f t="shared" si="6"/>
        <v>100348.59061020971</v>
      </c>
      <c r="J80" s="60">
        <v>118702.5</v>
      </c>
      <c r="K80" s="60">
        <v>131197.5</v>
      </c>
      <c r="L80" s="60">
        <v>134824.51104369943</v>
      </c>
      <c r="M80" s="60">
        <v>124950</v>
      </c>
      <c r="N80" s="61">
        <v>122567.73731245403</v>
      </c>
      <c r="O80" s="62">
        <f t="shared" si="7"/>
        <v>126448.4496712307</v>
      </c>
    </row>
    <row r="81" spans="2:15" x14ac:dyDescent="0.25">
      <c r="B81" s="66" t="s">
        <v>139</v>
      </c>
      <c r="C81" s="56" t="s">
        <v>303</v>
      </c>
      <c r="D81" s="57">
        <v>152617.5</v>
      </c>
      <c r="E81" s="57">
        <v>168682.5</v>
      </c>
      <c r="F81" s="57">
        <v>306599.06137103599</v>
      </c>
      <c r="G81" s="57">
        <v>160650</v>
      </c>
      <c r="H81" s="58">
        <v>278726.41942821455</v>
      </c>
      <c r="I81" s="59">
        <f t="shared" si="6"/>
        <v>213455.0961598501</v>
      </c>
      <c r="J81" s="60">
        <v>220447.5</v>
      </c>
      <c r="K81" s="60">
        <v>243652.5</v>
      </c>
      <c r="L81" s="60">
        <v>337258.96750813961</v>
      </c>
      <c r="M81" s="60">
        <v>232050</v>
      </c>
      <c r="N81" s="61">
        <v>306599.06137103599</v>
      </c>
      <c r="O81" s="62">
        <f t="shared" si="7"/>
        <v>268001.60577583511</v>
      </c>
    </row>
    <row r="82" spans="2:15" x14ac:dyDescent="0.25">
      <c r="B82" s="66" t="s">
        <v>141</v>
      </c>
      <c r="C82" s="37" t="s">
        <v>304</v>
      </c>
      <c r="D82" s="57">
        <v>135660</v>
      </c>
      <c r="E82" s="57">
        <v>149940</v>
      </c>
      <c r="F82" s="57">
        <v>286111.19912232668</v>
      </c>
      <c r="G82" s="57">
        <v>142800</v>
      </c>
      <c r="H82" s="58">
        <v>260101.09011120608</v>
      </c>
      <c r="I82" s="59">
        <f t="shared" si="6"/>
        <v>194922.45784670656</v>
      </c>
      <c r="J82" s="60">
        <v>186532.5</v>
      </c>
      <c r="K82" s="60">
        <v>206167.5</v>
      </c>
      <c r="L82" s="60">
        <v>314722.3190345593</v>
      </c>
      <c r="M82" s="60">
        <v>196350</v>
      </c>
      <c r="N82" s="61">
        <v>286111.19912232668</v>
      </c>
      <c r="O82" s="62">
        <f t="shared" si="7"/>
        <v>237976.70363137723</v>
      </c>
    </row>
    <row r="83" spans="2:15" x14ac:dyDescent="0.25">
      <c r="B83" s="66" t="s">
        <v>143</v>
      </c>
      <c r="C83" s="56" t="s">
        <v>305</v>
      </c>
      <c r="D83" s="57">
        <v>61047</v>
      </c>
      <c r="E83" s="57">
        <v>67473</v>
      </c>
      <c r="F83" s="57">
        <v>95969.46000711208</v>
      </c>
      <c r="G83" s="57">
        <v>64260</v>
      </c>
      <c r="H83" s="58">
        <v>87244.963642829156</v>
      </c>
      <c r="I83" s="59">
        <f t="shared" si="6"/>
        <v>75198.884729988247</v>
      </c>
      <c r="J83" s="60">
        <v>84787.5</v>
      </c>
      <c r="K83" s="60">
        <v>93712.5</v>
      </c>
      <c r="L83" s="60">
        <v>105566.4060078233</v>
      </c>
      <c r="M83" s="60">
        <v>89250</v>
      </c>
      <c r="N83" s="61">
        <v>95969.46000711208</v>
      </c>
      <c r="O83" s="62">
        <f t="shared" si="7"/>
        <v>93857.173202987076</v>
      </c>
    </row>
    <row r="84" spans="2:15" x14ac:dyDescent="0.25">
      <c r="B84" s="66" t="s">
        <v>145</v>
      </c>
      <c r="C84" s="56" t="s">
        <v>306</v>
      </c>
      <c r="D84" s="57">
        <v>84787.5</v>
      </c>
      <c r="E84" s="57">
        <v>93712.5</v>
      </c>
      <c r="F84" s="57">
        <v>81592.012815035399</v>
      </c>
      <c r="G84" s="57">
        <v>89250</v>
      </c>
      <c r="H84" s="58">
        <v>74174.557104577631</v>
      </c>
      <c r="I84" s="59">
        <f t="shared" si="6"/>
        <v>84703.313983922621</v>
      </c>
      <c r="J84" s="60">
        <v>118702.5</v>
      </c>
      <c r="K84" s="60">
        <v>131197.5</v>
      </c>
      <c r="L84" s="60">
        <v>89751.214096538912</v>
      </c>
      <c r="M84" s="60">
        <v>124950</v>
      </c>
      <c r="N84" s="61">
        <v>81592.012815035385</v>
      </c>
      <c r="O84" s="62">
        <f t="shared" si="7"/>
        <v>109238.64538231485</v>
      </c>
    </row>
    <row r="85" spans="2:15" x14ac:dyDescent="0.25">
      <c r="B85" s="66" t="s">
        <v>147</v>
      </c>
      <c r="C85" s="56" t="s">
        <v>307</v>
      </c>
      <c r="D85" s="57">
        <v>50872.5</v>
      </c>
      <c r="E85" s="57">
        <v>56227.5</v>
      </c>
      <c r="F85" s="57">
        <v>165331.10437593755</v>
      </c>
      <c r="G85" s="57">
        <v>53550</v>
      </c>
      <c r="H85" s="58">
        <v>150301.00397812502</v>
      </c>
      <c r="I85" s="59">
        <f t="shared" si="6"/>
        <v>95256.421670812502</v>
      </c>
      <c r="J85" s="60">
        <v>67830</v>
      </c>
      <c r="K85" s="60">
        <v>74970</v>
      </c>
      <c r="L85" s="60">
        <v>181864.21481353129</v>
      </c>
      <c r="M85" s="60">
        <v>71400</v>
      </c>
      <c r="N85" s="61">
        <v>165331.10437593755</v>
      </c>
      <c r="O85" s="62">
        <f t="shared" si="7"/>
        <v>112279.06383789377</v>
      </c>
    </row>
    <row r="86" spans="2:15" x14ac:dyDescent="0.25">
      <c r="B86" s="66" t="s">
        <v>149</v>
      </c>
      <c r="C86" s="68" t="s">
        <v>308</v>
      </c>
      <c r="D86" s="57">
        <v>94962</v>
      </c>
      <c r="E86" s="57">
        <v>104958</v>
      </c>
      <c r="F86" s="57">
        <v>173607.67484432642</v>
      </c>
      <c r="G86" s="57">
        <v>99960</v>
      </c>
      <c r="H86" s="58">
        <v>157825.15894938767</v>
      </c>
      <c r="I86" s="59">
        <f t="shared" si="6"/>
        <v>126262.56675874283</v>
      </c>
      <c r="J86" s="60">
        <v>128877</v>
      </c>
      <c r="K86" s="60">
        <v>142443</v>
      </c>
      <c r="L86" s="60">
        <v>190968.44232875906</v>
      </c>
      <c r="M86" s="60">
        <v>135660</v>
      </c>
      <c r="N86" s="61">
        <v>173607.67484432642</v>
      </c>
      <c r="O86" s="62">
        <f t="shared" si="7"/>
        <v>154311.2234346171</v>
      </c>
    </row>
    <row r="87" spans="2:15" x14ac:dyDescent="0.25">
      <c r="B87" s="66" t="s">
        <v>151</v>
      </c>
      <c r="C87" s="66" t="s">
        <v>309</v>
      </c>
      <c r="D87" s="57">
        <v>118702.5</v>
      </c>
      <c r="E87" s="57">
        <v>131197.5</v>
      </c>
      <c r="F87" s="57">
        <v>163543.46180987274</v>
      </c>
      <c r="G87" s="57">
        <v>124950</v>
      </c>
      <c r="H87" s="58">
        <v>148675.87437261155</v>
      </c>
      <c r="I87" s="59">
        <f t="shared" si="6"/>
        <v>137413.86723649685</v>
      </c>
      <c r="J87" s="60">
        <v>169575</v>
      </c>
      <c r="K87" s="60">
        <v>187425</v>
      </c>
      <c r="L87" s="60">
        <v>179897.80799086002</v>
      </c>
      <c r="M87" s="60">
        <v>178500</v>
      </c>
      <c r="N87" s="61">
        <v>163543.46180987274</v>
      </c>
      <c r="O87" s="62">
        <f t="shared" si="7"/>
        <v>175788.25396014654</v>
      </c>
    </row>
    <row r="88" spans="2:15" x14ac:dyDescent="0.25">
      <c r="B88" s="66" t="s">
        <v>153</v>
      </c>
      <c r="C88" s="56" t="s">
        <v>310</v>
      </c>
      <c r="D88" s="57">
        <v>40698</v>
      </c>
      <c r="E88" s="57">
        <v>44982</v>
      </c>
      <c r="F88" s="57">
        <v>95969.46000711208</v>
      </c>
      <c r="G88" s="57">
        <v>42840</v>
      </c>
      <c r="H88" s="58">
        <v>87244.963642829156</v>
      </c>
      <c r="I88" s="59">
        <f t="shared" si="6"/>
        <v>62346.884729988247</v>
      </c>
      <c r="J88" s="60">
        <v>61047</v>
      </c>
      <c r="K88" s="60">
        <v>67473</v>
      </c>
      <c r="L88" s="60">
        <v>105566.4060078233</v>
      </c>
      <c r="M88" s="60">
        <v>64260</v>
      </c>
      <c r="N88" s="61">
        <v>95969.46000711208</v>
      </c>
      <c r="O88" s="62">
        <f t="shared" si="7"/>
        <v>78863.173202987076</v>
      </c>
    </row>
    <row r="89" spans="2:15" x14ac:dyDescent="0.25">
      <c r="B89" s="66" t="s">
        <v>155</v>
      </c>
      <c r="C89" s="66" t="s">
        <v>311</v>
      </c>
      <c r="D89" s="57">
        <v>74613</v>
      </c>
      <c r="E89" s="57">
        <v>82467</v>
      </c>
      <c r="F89" s="57">
        <v>95969.46000711208</v>
      </c>
      <c r="G89" s="57">
        <v>78540</v>
      </c>
      <c r="H89" s="58">
        <v>87244.963642829156</v>
      </c>
      <c r="I89" s="59">
        <f t="shared" si="6"/>
        <v>83766.884729988247</v>
      </c>
      <c r="J89" s="60">
        <v>101745</v>
      </c>
      <c r="K89" s="60">
        <v>112455</v>
      </c>
      <c r="L89" s="60">
        <v>105566.4060078233</v>
      </c>
      <c r="M89" s="60">
        <v>107100</v>
      </c>
      <c r="N89" s="61">
        <v>95969.46000711208</v>
      </c>
      <c r="O89" s="62">
        <f t="shared" si="7"/>
        <v>104567.17320298708</v>
      </c>
    </row>
    <row r="90" spans="2:15" x14ac:dyDescent="0.25">
      <c r="B90" s="66" t="s">
        <v>157</v>
      </c>
      <c r="C90" s="56" t="s">
        <v>312</v>
      </c>
      <c r="D90" s="57">
        <v>94962</v>
      </c>
      <c r="E90" s="57">
        <v>104958</v>
      </c>
      <c r="F90" s="57">
        <v>16965.387686650523</v>
      </c>
      <c r="G90" s="57">
        <v>99960</v>
      </c>
      <c r="H90" s="58">
        <v>15423.079715136842</v>
      </c>
      <c r="I90" s="59">
        <f t="shared" si="6"/>
        <v>66453.69348035747</v>
      </c>
      <c r="J90" s="60">
        <v>128877</v>
      </c>
      <c r="K90" s="60">
        <v>142443</v>
      </c>
      <c r="L90" s="60">
        <v>18661.926455315577</v>
      </c>
      <c r="M90" s="60">
        <v>135660</v>
      </c>
      <c r="N90" s="61">
        <v>16965.387686650523</v>
      </c>
      <c r="O90" s="62">
        <f t="shared" si="7"/>
        <v>88521.462828393211</v>
      </c>
    </row>
    <row r="91" spans="2:15" x14ac:dyDescent="0.25">
      <c r="B91" s="66" t="s">
        <v>159</v>
      </c>
      <c r="C91" s="65" t="s">
        <v>313</v>
      </c>
      <c r="D91" s="57">
        <v>74613</v>
      </c>
      <c r="E91" s="57">
        <v>82467</v>
      </c>
      <c r="F91" s="57">
        <v>228919.99067437497</v>
      </c>
      <c r="G91" s="57">
        <v>78540</v>
      </c>
      <c r="H91" s="58">
        <v>208109.08243124996</v>
      </c>
      <c r="I91" s="59">
        <f t="shared" si="6"/>
        <v>134529.81462112497</v>
      </c>
      <c r="J91" s="60">
        <v>101745</v>
      </c>
      <c r="K91" s="60">
        <v>112455</v>
      </c>
      <c r="L91" s="60">
        <v>251811.98974181252</v>
      </c>
      <c r="M91" s="60">
        <v>107100</v>
      </c>
      <c r="N91" s="61">
        <v>228919.990674375</v>
      </c>
      <c r="O91" s="62">
        <f t="shared" si="7"/>
        <v>160406.39608323749</v>
      </c>
    </row>
    <row r="92" spans="2:15" ht="25.5" x14ac:dyDescent="0.25">
      <c r="B92" s="66" t="s">
        <v>161</v>
      </c>
      <c r="C92" s="65" t="s">
        <v>314</v>
      </c>
      <c r="D92" s="57">
        <v>186532.5</v>
      </c>
      <c r="E92" s="57">
        <v>206167.5</v>
      </c>
      <c r="F92" s="57">
        <v>290424.43327994976</v>
      </c>
      <c r="G92" s="57">
        <v>196350</v>
      </c>
      <c r="H92" s="58">
        <v>264022.21207268158</v>
      </c>
      <c r="I92" s="59">
        <f t="shared" si="6"/>
        <v>228699.32907052626</v>
      </c>
      <c r="J92" s="60">
        <v>254362.5</v>
      </c>
      <c r="K92" s="60">
        <v>281137.5</v>
      </c>
      <c r="L92" s="60">
        <v>319466.87660794472</v>
      </c>
      <c r="M92" s="60">
        <v>267750</v>
      </c>
      <c r="N92" s="61">
        <v>290424.43327994976</v>
      </c>
      <c r="O92" s="62">
        <f t="shared" si="7"/>
        <v>282628.26197757886</v>
      </c>
    </row>
    <row r="93" spans="2:15" x14ac:dyDescent="0.25">
      <c r="B93" s="51">
        <v>8</v>
      </c>
      <c r="C93" s="52" t="s">
        <v>315</v>
      </c>
      <c r="D93" s="67">
        <v>0</v>
      </c>
      <c r="E93" s="67">
        <v>0</v>
      </c>
      <c r="F93" s="67">
        <v>0</v>
      </c>
      <c r="G93" s="67">
        <v>0</v>
      </c>
      <c r="H93" s="53">
        <v>0</v>
      </c>
      <c r="I93" s="53"/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/>
    </row>
    <row r="94" spans="2:15" x14ac:dyDescent="0.25">
      <c r="B94" s="66" t="s">
        <v>174</v>
      </c>
      <c r="C94" s="65" t="s">
        <v>316</v>
      </c>
      <c r="D94" s="57">
        <v>67830</v>
      </c>
      <c r="E94" s="57">
        <v>74970</v>
      </c>
      <c r="F94" s="57">
        <v>150244.3231572017</v>
      </c>
      <c r="G94" s="57">
        <v>71400</v>
      </c>
      <c r="H94" s="58">
        <v>136585.7483247288</v>
      </c>
      <c r="I94" s="59">
        <f t="shared" si="6"/>
        <v>100206.0142963861</v>
      </c>
      <c r="J94" s="60">
        <v>94962</v>
      </c>
      <c r="K94" s="60">
        <v>104958</v>
      </c>
      <c r="L94" s="60">
        <v>165268.75547292185</v>
      </c>
      <c r="M94" s="60">
        <v>99960</v>
      </c>
      <c r="N94" s="61">
        <v>150244.3231572017</v>
      </c>
      <c r="O94" s="62">
        <f t="shared" si="7"/>
        <v>123078.6157260247</v>
      </c>
    </row>
    <row r="95" spans="2:15" x14ac:dyDescent="0.25">
      <c r="B95" s="66" t="s">
        <v>176</v>
      </c>
      <c r="C95" s="65" t="s">
        <v>317</v>
      </c>
      <c r="D95" s="57">
        <v>118702.5</v>
      </c>
      <c r="E95" s="57">
        <v>131197.5</v>
      </c>
      <c r="F95" s="57">
        <v>357638.99890290858</v>
      </c>
      <c r="G95" s="57">
        <v>124950</v>
      </c>
      <c r="H95" s="58">
        <v>325126.3626390078</v>
      </c>
      <c r="I95" s="59">
        <f t="shared" si="6"/>
        <v>211523.07230838327</v>
      </c>
      <c r="J95" s="60">
        <v>162792</v>
      </c>
      <c r="K95" s="60">
        <v>179928</v>
      </c>
      <c r="L95" s="60">
        <v>393402.89879319939</v>
      </c>
      <c r="M95" s="60">
        <v>171360</v>
      </c>
      <c r="N95" s="61">
        <v>357638.99890290853</v>
      </c>
      <c r="O95" s="62">
        <f t="shared" si="7"/>
        <v>253024.37953922158</v>
      </c>
    </row>
    <row r="96" spans="2:15" x14ac:dyDescent="0.25">
      <c r="B96" s="66" t="s">
        <v>178</v>
      </c>
      <c r="C96" s="65" t="s">
        <v>318</v>
      </c>
      <c r="D96" s="57">
        <v>61047</v>
      </c>
      <c r="E96" s="57">
        <v>67473</v>
      </c>
      <c r="F96" s="57">
        <v>109268.59865978305</v>
      </c>
      <c r="G96" s="57">
        <v>64260</v>
      </c>
      <c r="H96" s="58">
        <v>99335.089690711859</v>
      </c>
      <c r="I96" s="59">
        <f t="shared" si="6"/>
        <v>80276.737670098984</v>
      </c>
      <c r="J96" s="60">
        <v>84787.5</v>
      </c>
      <c r="K96" s="60">
        <v>93712.5</v>
      </c>
      <c r="L96" s="60">
        <v>120195.45852576135</v>
      </c>
      <c r="M96" s="60">
        <v>89250</v>
      </c>
      <c r="N96" s="61">
        <v>109268.59865978305</v>
      </c>
      <c r="O96" s="62">
        <f t="shared" si="7"/>
        <v>99442.811437108874</v>
      </c>
    </row>
    <row r="97" spans="2:15" x14ac:dyDescent="0.25">
      <c r="B97" s="66" t="s">
        <v>180</v>
      </c>
      <c r="C97" s="65" t="s">
        <v>319</v>
      </c>
      <c r="D97" s="57">
        <v>101745</v>
      </c>
      <c r="E97" s="57">
        <v>112455</v>
      </c>
      <c r="F97" s="57">
        <v>637999.21914840443</v>
      </c>
      <c r="G97" s="57">
        <v>107100</v>
      </c>
      <c r="H97" s="58">
        <v>579999.29013491317</v>
      </c>
      <c r="I97" s="59">
        <f t="shared" si="6"/>
        <v>307859.70185666357</v>
      </c>
      <c r="J97" s="60">
        <v>142443</v>
      </c>
      <c r="K97" s="60">
        <v>157437</v>
      </c>
      <c r="L97" s="60">
        <v>701799.1410632449</v>
      </c>
      <c r="M97" s="60">
        <v>149940</v>
      </c>
      <c r="N97" s="61">
        <v>637999.21914840443</v>
      </c>
      <c r="O97" s="62">
        <f t="shared" si="7"/>
        <v>357923.67204232991</v>
      </c>
    </row>
    <row r="98" spans="2:15" x14ac:dyDescent="0.25">
      <c r="B98" s="66" t="s">
        <v>182</v>
      </c>
      <c r="C98" s="65" t="s">
        <v>320</v>
      </c>
      <c r="D98" s="57">
        <v>67830</v>
      </c>
      <c r="E98" s="57">
        <v>74970</v>
      </c>
      <c r="F98" s="57">
        <v>358641.31872318749</v>
      </c>
      <c r="G98" s="57">
        <v>71400</v>
      </c>
      <c r="H98" s="58">
        <v>326037.56247562502</v>
      </c>
      <c r="I98" s="59">
        <f t="shared" si="6"/>
        <v>179775.77623976249</v>
      </c>
      <c r="J98" s="60">
        <v>94962</v>
      </c>
      <c r="K98" s="60">
        <v>104958</v>
      </c>
      <c r="L98" s="60">
        <v>394505.45059550629</v>
      </c>
      <c r="M98" s="60">
        <v>99960</v>
      </c>
      <c r="N98" s="61">
        <v>358641.31872318755</v>
      </c>
      <c r="O98" s="62">
        <f t="shared" si="7"/>
        <v>210605.35386373877</v>
      </c>
    </row>
    <row r="99" spans="2:15" x14ac:dyDescent="0.25">
      <c r="B99" s="66" t="s">
        <v>184</v>
      </c>
      <c r="C99" s="65" t="s">
        <v>321</v>
      </c>
      <c r="D99" s="57">
        <v>101745</v>
      </c>
      <c r="E99" s="57">
        <v>112455</v>
      </c>
      <c r="F99" s="57">
        <v>425213.00070566905</v>
      </c>
      <c r="G99" s="57">
        <v>107100</v>
      </c>
      <c r="H99" s="58">
        <v>386557.27336879005</v>
      </c>
      <c r="I99" s="59">
        <f t="shared" si="6"/>
        <v>226614.0548148918</v>
      </c>
      <c r="J99" s="60">
        <v>142443</v>
      </c>
      <c r="K99" s="60">
        <v>157437</v>
      </c>
      <c r="L99" s="60">
        <v>467734.30077623599</v>
      </c>
      <c r="M99" s="60">
        <v>149940</v>
      </c>
      <c r="N99" s="61">
        <v>425213.00070566905</v>
      </c>
      <c r="O99" s="62">
        <f t="shared" si="7"/>
        <v>268553.46029638097</v>
      </c>
    </row>
    <row r="100" spans="2:15" x14ac:dyDescent="0.25">
      <c r="B100" s="66" t="s">
        <v>186</v>
      </c>
      <c r="C100" s="65" t="s">
        <v>322</v>
      </c>
      <c r="D100" s="57">
        <v>135660</v>
      </c>
      <c r="E100" s="57">
        <v>149940</v>
      </c>
      <c r="F100" s="57">
        <v>335353.95575518953</v>
      </c>
      <c r="G100" s="57">
        <v>142800</v>
      </c>
      <c r="H100" s="58">
        <v>304867.23250471777</v>
      </c>
      <c r="I100" s="59">
        <f t="shared" si="6"/>
        <v>213724.23765198147</v>
      </c>
      <c r="J100" s="60">
        <v>186532.5</v>
      </c>
      <c r="K100" s="60">
        <v>206167.5</v>
      </c>
      <c r="L100" s="60">
        <v>368889.35133070848</v>
      </c>
      <c r="M100" s="60">
        <v>196350</v>
      </c>
      <c r="N100" s="61">
        <v>335353.95575518953</v>
      </c>
      <c r="O100" s="62">
        <f t="shared" si="7"/>
        <v>258658.6614171796</v>
      </c>
    </row>
    <row r="101" spans="2:15" x14ac:dyDescent="0.25">
      <c r="B101" s="66" t="s">
        <v>188</v>
      </c>
      <c r="C101" s="65" t="s">
        <v>323</v>
      </c>
      <c r="D101" s="57">
        <v>118702.5</v>
      </c>
      <c r="E101" s="57">
        <v>131197.5</v>
      </c>
      <c r="F101" s="57">
        <v>302645.26339321496</v>
      </c>
      <c r="G101" s="57">
        <v>124950</v>
      </c>
      <c r="H101" s="58">
        <v>275132.0576301954</v>
      </c>
      <c r="I101" s="59">
        <f t="shared" si="6"/>
        <v>190525.46420468207</v>
      </c>
      <c r="J101" s="60">
        <v>162792</v>
      </c>
      <c r="K101" s="60">
        <v>179928</v>
      </c>
      <c r="L101" s="60">
        <v>332909.78973253648</v>
      </c>
      <c r="M101" s="60">
        <v>171360</v>
      </c>
      <c r="N101" s="61">
        <v>302645.26339321496</v>
      </c>
      <c r="O101" s="62">
        <f t="shared" si="7"/>
        <v>229927.01062515029</v>
      </c>
    </row>
    <row r="102" spans="2:15" x14ac:dyDescent="0.25">
      <c r="B102" s="51">
        <v>9</v>
      </c>
      <c r="C102" s="52" t="s">
        <v>324</v>
      </c>
      <c r="D102" s="67">
        <v>0</v>
      </c>
      <c r="E102" s="67">
        <v>0</v>
      </c>
      <c r="F102" s="67">
        <v>0</v>
      </c>
      <c r="G102" s="67">
        <v>0</v>
      </c>
      <c r="H102" s="53">
        <v>0</v>
      </c>
      <c r="I102" s="53">
        <v>0</v>
      </c>
      <c r="J102" s="53">
        <v>0</v>
      </c>
      <c r="K102" s="53">
        <v>0</v>
      </c>
      <c r="L102" s="53">
        <v>0</v>
      </c>
      <c r="M102" s="53">
        <v>0</v>
      </c>
      <c r="N102" s="53">
        <v>0</v>
      </c>
      <c r="O102" s="53">
        <v>0</v>
      </c>
    </row>
    <row r="103" spans="2:15" x14ac:dyDescent="0.25">
      <c r="B103" s="66" t="s">
        <v>325</v>
      </c>
      <c r="C103" s="65" t="s">
        <v>326</v>
      </c>
      <c r="D103" s="57">
        <v>322192.5</v>
      </c>
      <c r="E103" s="57">
        <v>356107.5</v>
      </c>
      <c r="F103" s="57">
        <v>801542.68095827708</v>
      </c>
      <c r="G103" s="57">
        <v>339150</v>
      </c>
      <c r="H103" s="58">
        <v>728675.16450752458</v>
      </c>
      <c r="I103" s="59">
        <f t="shared" si="6"/>
        <v>509533.56909316033</v>
      </c>
      <c r="J103" s="60">
        <v>457852.5</v>
      </c>
      <c r="K103" s="60">
        <v>506047.5</v>
      </c>
      <c r="L103" s="60">
        <v>881696.94905410474</v>
      </c>
      <c r="M103" s="60">
        <v>481950</v>
      </c>
      <c r="N103" s="61">
        <v>801542.68095827708</v>
      </c>
      <c r="O103" s="62">
        <f t="shared" si="7"/>
        <v>625817.92600247636</v>
      </c>
    </row>
    <row r="104" spans="2:15" x14ac:dyDescent="0.25">
      <c r="B104" s="66" t="s">
        <v>327</v>
      </c>
      <c r="C104" s="65" t="s">
        <v>328</v>
      </c>
      <c r="D104" s="57">
        <v>254362.5</v>
      </c>
      <c r="E104" s="57">
        <v>281137.5</v>
      </c>
      <c r="F104" s="57">
        <v>719950.66814324167</v>
      </c>
      <c r="G104" s="57">
        <v>267750</v>
      </c>
      <c r="H104" s="58">
        <v>654500.60740294703</v>
      </c>
      <c r="I104" s="59">
        <f t="shared" si="6"/>
        <v>435540.25510923768</v>
      </c>
      <c r="J104" s="60">
        <v>356107.5</v>
      </c>
      <c r="K104" s="60">
        <v>393592.5</v>
      </c>
      <c r="L104" s="60">
        <v>791945.73495756579</v>
      </c>
      <c r="M104" s="60">
        <v>374850</v>
      </c>
      <c r="N104" s="61">
        <v>719950.66814324167</v>
      </c>
      <c r="O104" s="62">
        <f t="shared" si="7"/>
        <v>527289.28062016144</v>
      </c>
    </row>
    <row r="105" spans="2:15" x14ac:dyDescent="0.25">
      <c r="B105" s="66" t="s">
        <v>329</v>
      </c>
      <c r="C105" s="55" t="s">
        <v>330</v>
      </c>
      <c r="D105" s="57">
        <v>288277.5</v>
      </c>
      <c r="E105" s="57">
        <v>318622.5</v>
      </c>
      <c r="F105" s="57">
        <v>425213.00070566905</v>
      </c>
      <c r="G105" s="57">
        <v>303450</v>
      </c>
      <c r="H105" s="58">
        <v>386557.27336879005</v>
      </c>
      <c r="I105" s="59">
        <f t="shared" si="6"/>
        <v>344424.05481489183</v>
      </c>
      <c r="J105" s="60">
        <v>406980</v>
      </c>
      <c r="K105" s="60">
        <v>449820</v>
      </c>
      <c r="L105" s="60">
        <v>467734.30077623599</v>
      </c>
      <c r="M105" s="60">
        <v>428400</v>
      </c>
      <c r="N105" s="61">
        <v>425213.00070566905</v>
      </c>
      <c r="O105" s="62">
        <f t="shared" si="7"/>
        <v>435629.46029638097</v>
      </c>
    </row>
    <row r="106" spans="2:15" x14ac:dyDescent="0.25">
      <c r="B106" s="66" t="s">
        <v>331</v>
      </c>
      <c r="C106" s="37" t="s">
        <v>332</v>
      </c>
      <c r="D106" s="57">
        <v>118702.5</v>
      </c>
      <c r="E106" s="57">
        <v>131197.5</v>
      </c>
      <c r="F106" s="57">
        <v>368815.54053093743</v>
      </c>
      <c r="G106" s="57">
        <v>124950</v>
      </c>
      <c r="H106" s="58">
        <v>335286.85502812499</v>
      </c>
      <c r="I106" s="59">
        <f t="shared" si="6"/>
        <v>215790.47911181248</v>
      </c>
      <c r="J106" s="60">
        <v>162792</v>
      </c>
      <c r="K106" s="60">
        <v>179928</v>
      </c>
      <c r="L106" s="60">
        <v>405697.09458403115</v>
      </c>
      <c r="M106" s="60">
        <v>171360</v>
      </c>
      <c r="N106" s="61">
        <v>368815.54053093743</v>
      </c>
      <c r="O106" s="62">
        <f t="shared" si="7"/>
        <v>257718.52702299372</v>
      </c>
    </row>
    <row r="107" spans="2:15" x14ac:dyDescent="0.25">
      <c r="B107" s="66" t="s">
        <v>333</v>
      </c>
      <c r="C107" s="37" t="s">
        <v>334</v>
      </c>
      <c r="D107" s="57">
        <v>271320</v>
      </c>
      <c r="E107" s="57">
        <v>299880</v>
      </c>
      <c r="F107" s="57">
        <v>564314.80228901131</v>
      </c>
      <c r="G107" s="57">
        <v>285600</v>
      </c>
      <c r="H107" s="58">
        <v>513013.45662637398</v>
      </c>
      <c r="I107" s="59">
        <f t="shared" si="6"/>
        <v>386825.6517830771</v>
      </c>
      <c r="J107" s="60">
        <v>390022.5</v>
      </c>
      <c r="K107" s="60">
        <v>431077.5</v>
      </c>
      <c r="L107" s="60">
        <v>620746.28251791256</v>
      </c>
      <c r="M107" s="60">
        <v>410550</v>
      </c>
      <c r="N107" s="61">
        <v>564314.80228901142</v>
      </c>
      <c r="O107" s="62">
        <f t="shared" si="7"/>
        <v>483342.21696138475</v>
      </c>
    </row>
    <row r="108" spans="2:15" x14ac:dyDescent="0.25">
      <c r="B108" s="66" t="s">
        <v>335</v>
      </c>
      <c r="C108" s="37" t="s">
        <v>336</v>
      </c>
      <c r="D108" s="57">
        <v>474810</v>
      </c>
      <c r="E108" s="57">
        <v>524790</v>
      </c>
      <c r="F108" s="57">
        <v>728217.70027868589</v>
      </c>
      <c r="G108" s="57">
        <v>499800</v>
      </c>
      <c r="H108" s="58">
        <v>662016.09116244176</v>
      </c>
      <c r="I108" s="59">
        <f t="shared" si="6"/>
        <v>577926.75828822551</v>
      </c>
      <c r="J108" s="60">
        <v>661342.5</v>
      </c>
      <c r="K108" s="60">
        <v>730957.5</v>
      </c>
      <c r="L108" s="60">
        <v>801039.47030655458</v>
      </c>
      <c r="M108" s="60">
        <v>696150</v>
      </c>
      <c r="N108" s="61">
        <v>728217.70027868589</v>
      </c>
      <c r="O108" s="62">
        <f t="shared" si="7"/>
        <v>723541.43411704816</v>
      </c>
    </row>
    <row r="109" spans="2:15" x14ac:dyDescent="0.25">
      <c r="B109" s="66" t="s">
        <v>337</v>
      </c>
      <c r="C109" s="37" t="s">
        <v>338</v>
      </c>
      <c r="D109" s="57">
        <v>949620</v>
      </c>
      <c r="E109" s="57">
        <v>1049580</v>
      </c>
      <c r="F109" s="57">
        <v>1914716.5298048169</v>
      </c>
      <c r="G109" s="57">
        <v>999600</v>
      </c>
      <c r="H109" s="58">
        <v>1740651.3907316518</v>
      </c>
      <c r="I109" s="59">
        <f t="shared" si="6"/>
        <v>1330833.5841072935</v>
      </c>
      <c r="J109" s="60">
        <v>1322685</v>
      </c>
      <c r="K109" s="60">
        <v>1461915</v>
      </c>
      <c r="L109" s="60">
        <v>2106188.1827852982</v>
      </c>
      <c r="M109" s="60">
        <v>1392300</v>
      </c>
      <c r="N109" s="61">
        <v>1914716.5298048167</v>
      </c>
      <c r="O109" s="62">
        <f t="shared" si="7"/>
        <v>1639560.9425180231</v>
      </c>
    </row>
    <row r="110" spans="2:15" x14ac:dyDescent="0.25">
      <c r="B110" s="66" t="s">
        <v>339</v>
      </c>
      <c r="C110" s="37" t="s">
        <v>340</v>
      </c>
      <c r="D110" s="57">
        <v>152617.5</v>
      </c>
      <c r="E110" s="57">
        <v>168682.5</v>
      </c>
      <c r="F110" s="57">
        <v>548140.17419792479</v>
      </c>
      <c r="G110" s="57">
        <v>160650</v>
      </c>
      <c r="H110" s="58">
        <v>498309.24927084078</v>
      </c>
      <c r="I110" s="59">
        <f t="shared" si="6"/>
        <v>305679.88469375309</v>
      </c>
      <c r="J110" s="60">
        <v>220447.5</v>
      </c>
      <c r="K110" s="60">
        <v>243652.5</v>
      </c>
      <c r="L110" s="60">
        <v>602954.19161771727</v>
      </c>
      <c r="M110" s="60">
        <v>232050</v>
      </c>
      <c r="N110" s="61">
        <v>548140.17419792479</v>
      </c>
      <c r="O110" s="62">
        <f t="shared" si="7"/>
        <v>369448.87316312839</v>
      </c>
    </row>
    <row r="111" spans="2:15" x14ac:dyDescent="0.25">
      <c r="B111" s="66" t="s">
        <v>341</v>
      </c>
      <c r="C111" s="37" t="s">
        <v>342</v>
      </c>
      <c r="D111" s="57">
        <v>322192.5</v>
      </c>
      <c r="E111" s="57">
        <v>356107.5</v>
      </c>
      <c r="F111" s="57">
        <v>793635.08500263479</v>
      </c>
      <c r="G111" s="57">
        <v>339150</v>
      </c>
      <c r="H111" s="58">
        <v>721486.44091148616</v>
      </c>
      <c r="I111" s="59">
        <f t="shared" si="6"/>
        <v>506514.3051828242</v>
      </c>
      <c r="J111" s="60">
        <v>457852.5</v>
      </c>
      <c r="K111" s="60">
        <v>506047.5</v>
      </c>
      <c r="L111" s="60">
        <v>872998.59350289823</v>
      </c>
      <c r="M111" s="60">
        <v>481950</v>
      </c>
      <c r="N111" s="61">
        <v>793635.08500263479</v>
      </c>
      <c r="O111" s="62">
        <f t="shared" si="7"/>
        <v>622496.73570110661</v>
      </c>
    </row>
    <row r="112" spans="2:15" x14ac:dyDescent="0.25">
      <c r="B112" s="66" t="s">
        <v>343</v>
      </c>
      <c r="C112" s="37" t="s">
        <v>344</v>
      </c>
      <c r="D112" s="57">
        <v>152617.5</v>
      </c>
      <c r="E112" s="57">
        <v>168682.5</v>
      </c>
      <c r="F112" s="57">
        <v>425213.00070566905</v>
      </c>
      <c r="G112" s="57">
        <v>160650</v>
      </c>
      <c r="H112" s="58">
        <v>386557.27336879005</v>
      </c>
      <c r="I112" s="59">
        <f t="shared" si="6"/>
        <v>258744.0548148918</v>
      </c>
      <c r="J112" s="60">
        <v>203490</v>
      </c>
      <c r="K112" s="60">
        <v>224910</v>
      </c>
      <c r="L112" s="60">
        <v>467734.30077623599</v>
      </c>
      <c r="M112" s="60">
        <v>214200</v>
      </c>
      <c r="N112" s="61">
        <v>425213.00070566905</v>
      </c>
      <c r="O112" s="62">
        <f t="shared" si="7"/>
        <v>307109.46029638097</v>
      </c>
    </row>
    <row r="113" spans="2:15" x14ac:dyDescent="0.25">
      <c r="B113" s="66" t="s">
        <v>345</v>
      </c>
      <c r="C113" s="37" t="s">
        <v>346</v>
      </c>
      <c r="D113" s="57">
        <v>118702.5</v>
      </c>
      <c r="E113" s="57">
        <v>131197.5</v>
      </c>
      <c r="F113" s="57">
        <v>212426.7822629335</v>
      </c>
      <c r="G113" s="57">
        <v>124950</v>
      </c>
      <c r="H113" s="58">
        <v>193115.25660266681</v>
      </c>
      <c r="I113" s="59">
        <f t="shared" si="6"/>
        <v>156078.40777312004</v>
      </c>
      <c r="J113" s="60">
        <v>162792</v>
      </c>
      <c r="K113" s="60">
        <v>179928</v>
      </c>
      <c r="L113" s="60">
        <v>233669.46048922685</v>
      </c>
      <c r="M113" s="60">
        <v>171360</v>
      </c>
      <c r="N113" s="61">
        <v>212426.7822629335</v>
      </c>
      <c r="O113" s="62">
        <f t="shared" si="7"/>
        <v>192035.24855043209</v>
      </c>
    </row>
    <row r="114" spans="2:15" x14ac:dyDescent="0.25">
      <c r="B114" s="51">
        <v>10</v>
      </c>
      <c r="C114" s="52" t="s">
        <v>347</v>
      </c>
      <c r="D114" s="67">
        <v>0</v>
      </c>
      <c r="E114" s="67">
        <v>0</v>
      </c>
      <c r="F114" s="67">
        <v>0</v>
      </c>
      <c r="G114" s="67">
        <v>0</v>
      </c>
      <c r="H114" s="53">
        <v>0</v>
      </c>
      <c r="I114" s="53">
        <v>0</v>
      </c>
      <c r="J114" s="53">
        <v>0</v>
      </c>
      <c r="K114" s="53">
        <v>0</v>
      </c>
      <c r="L114" s="53">
        <v>0</v>
      </c>
      <c r="M114" s="53">
        <v>0</v>
      </c>
      <c r="N114" s="53">
        <v>0</v>
      </c>
      <c r="O114" s="53">
        <v>0</v>
      </c>
    </row>
    <row r="115" spans="2:15" x14ac:dyDescent="0.25">
      <c r="B115" s="66" t="s">
        <v>348</v>
      </c>
      <c r="C115" s="55" t="s">
        <v>349</v>
      </c>
      <c r="D115" s="57">
        <v>101745</v>
      </c>
      <c r="E115" s="57">
        <v>112455</v>
      </c>
      <c r="F115" s="57">
        <v>381002.35059003293</v>
      </c>
      <c r="G115" s="57">
        <v>107100</v>
      </c>
      <c r="H115" s="58">
        <v>346365.77326366631</v>
      </c>
      <c r="I115" s="59">
        <f t="shared" si="6"/>
        <v>209733.62477073987</v>
      </c>
      <c r="J115" s="60">
        <v>142443</v>
      </c>
      <c r="K115" s="60">
        <v>157437</v>
      </c>
      <c r="L115" s="60">
        <v>419102.58564903622</v>
      </c>
      <c r="M115" s="60">
        <v>149940</v>
      </c>
      <c r="N115" s="61">
        <v>381002.35059003293</v>
      </c>
      <c r="O115" s="62">
        <f t="shared" si="7"/>
        <v>249984.98724781381</v>
      </c>
    </row>
    <row r="116" spans="2:15" x14ac:dyDescent="0.25">
      <c r="B116" s="66" t="s">
        <v>350</v>
      </c>
      <c r="C116" s="37" t="s">
        <v>351</v>
      </c>
      <c r="D116" s="57">
        <v>61047</v>
      </c>
      <c r="E116" s="57">
        <v>67473</v>
      </c>
      <c r="F116" s="57">
        <v>156354.73821383429</v>
      </c>
      <c r="G116" s="57">
        <v>64260</v>
      </c>
      <c r="H116" s="58">
        <v>142140.67110348571</v>
      </c>
      <c r="I116" s="59">
        <f t="shared" si="6"/>
        <v>98255.081863464002</v>
      </c>
      <c r="J116" s="60">
        <v>84787.5</v>
      </c>
      <c r="K116" s="60">
        <v>93712.5</v>
      </c>
      <c r="L116" s="60">
        <v>171990.21203521776</v>
      </c>
      <c r="M116" s="60">
        <v>89250</v>
      </c>
      <c r="N116" s="61">
        <v>156354.73821383429</v>
      </c>
      <c r="O116" s="62">
        <f t="shared" si="7"/>
        <v>119218.99004981043</v>
      </c>
    </row>
    <row r="117" spans="2:15" x14ac:dyDescent="0.25">
      <c r="B117" s="66" t="s">
        <v>352</v>
      </c>
      <c r="C117" s="37" t="s">
        <v>353</v>
      </c>
      <c r="D117" s="57">
        <v>40698</v>
      </c>
      <c r="E117" s="57">
        <v>44982</v>
      </c>
      <c r="F117" s="57">
        <v>46007.83101464549</v>
      </c>
      <c r="G117" s="57">
        <v>42840</v>
      </c>
      <c r="H117" s="58">
        <v>41825.300922404997</v>
      </c>
      <c r="I117" s="59">
        <f t="shared" si="6"/>
        <v>43270.626387410099</v>
      </c>
      <c r="J117" s="60">
        <v>54264</v>
      </c>
      <c r="K117" s="60">
        <v>59976</v>
      </c>
      <c r="L117" s="60">
        <v>50608.614116110053</v>
      </c>
      <c r="M117" s="60">
        <v>57120</v>
      </c>
      <c r="N117" s="61">
        <v>46007.831014645504</v>
      </c>
      <c r="O117" s="62">
        <f t="shared" si="7"/>
        <v>53595.289026151106</v>
      </c>
    </row>
    <row r="118" spans="2:15" x14ac:dyDescent="0.25">
      <c r="B118" s="66" t="s">
        <v>354</v>
      </c>
      <c r="C118" s="55" t="s">
        <v>355</v>
      </c>
      <c r="D118" s="57">
        <v>128877</v>
      </c>
      <c r="E118" s="57">
        <v>142443</v>
      </c>
      <c r="F118" s="57">
        <v>409062.5</v>
      </c>
      <c r="G118" s="57">
        <v>135660</v>
      </c>
      <c r="H118" s="58">
        <v>371875</v>
      </c>
      <c r="I118" s="59">
        <f t="shared" si="6"/>
        <v>237583.5</v>
      </c>
      <c r="J118" s="60">
        <v>176358</v>
      </c>
      <c r="K118" s="60">
        <v>194922</v>
      </c>
      <c r="L118" s="60">
        <v>458150</v>
      </c>
      <c r="M118" s="60">
        <v>185640</v>
      </c>
      <c r="N118" s="61">
        <v>416500</v>
      </c>
      <c r="O118" s="62">
        <f t="shared" si="7"/>
        <v>286314</v>
      </c>
    </row>
    <row r="119" spans="2:15" x14ac:dyDescent="0.25">
      <c r="B119" s="66" t="s">
        <v>356</v>
      </c>
      <c r="C119" s="55" t="s">
        <v>357</v>
      </c>
      <c r="D119" s="57">
        <v>118702.5</v>
      </c>
      <c r="E119" s="57">
        <v>131197.5</v>
      </c>
      <c r="F119" s="57">
        <v>245135.47462490801</v>
      </c>
      <c r="G119" s="57">
        <v>124950</v>
      </c>
      <c r="H119" s="58">
        <v>222850.43147718912</v>
      </c>
      <c r="I119" s="59">
        <f t="shared" si="6"/>
        <v>168567.18122041941</v>
      </c>
      <c r="J119" s="60">
        <v>162792</v>
      </c>
      <c r="K119" s="60">
        <v>179928</v>
      </c>
      <c r="L119" s="60">
        <v>269649.02208739886</v>
      </c>
      <c r="M119" s="60">
        <v>171360</v>
      </c>
      <c r="N119" s="61">
        <v>245135.47462490806</v>
      </c>
      <c r="O119" s="62">
        <f t="shared" si="7"/>
        <v>205772.8993424614</v>
      </c>
    </row>
    <row r="120" spans="2:15" x14ac:dyDescent="0.25">
      <c r="B120" s="66" t="s">
        <v>358</v>
      </c>
      <c r="C120" s="37" t="s">
        <v>359</v>
      </c>
      <c r="D120" s="57">
        <v>84787.5</v>
      </c>
      <c r="E120" s="57">
        <v>93712.5</v>
      </c>
      <c r="F120" s="57">
        <v>89499.608770677587</v>
      </c>
      <c r="G120" s="57">
        <v>89250</v>
      </c>
      <c r="H120" s="58">
        <v>81363.280700616</v>
      </c>
      <c r="I120" s="59">
        <f t="shared" si="6"/>
        <v>87722.57789425872</v>
      </c>
      <c r="J120" s="60">
        <v>118702.5</v>
      </c>
      <c r="K120" s="60">
        <v>131197.5</v>
      </c>
      <c r="L120" s="60">
        <v>98449.56964774536</v>
      </c>
      <c r="M120" s="60">
        <v>124950</v>
      </c>
      <c r="N120" s="61">
        <v>89499.608770677587</v>
      </c>
      <c r="O120" s="62">
        <f t="shared" si="7"/>
        <v>112559.83568368459</v>
      </c>
    </row>
    <row r="121" spans="2:15" x14ac:dyDescent="0.25">
      <c r="C121" s="37" t="s">
        <v>235</v>
      </c>
      <c r="D121" s="100">
        <f>SUM(D10:D120)</f>
        <v>14627539.5</v>
      </c>
      <c r="E121" s="100"/>
      <c r="F121" s="100"/>
      <c r="G121" s="100"/>
      <c r="H121" s="100">
        <f t="shared" ref="H121:O121" si="8">SUM(H10:H120)</f>
        <v>26819432.838876639</v>
      </c>
      <c r="I121" s="100">
        <f t="shared" si="8"/>
        <v>20502607.792328186</v>
      </c>
      <c r="J121" s="100">
        <f t="shared" si="8"/>
        <v>20538924</v>
      </c>
      <c r="K121" s="100"/>
      <c r="L121" s="100"/>
      <c r="M121" s="100"/>
      <c r="N121" s="100">
        <f t="shared" si="8"/>
        <v>29505838.920264307</v>
      </c>
      <c r="O121" s="100">
        <f t="shared" si="8"/>
        <v>25364404.34651101</v>
      </c>
    </row>
    <row r="122" spans="2:15" x14ac:dyDescent="0.25">
      <c r="C122" s="1"/>
    </row>
    <row r="123" spans="2:15" x14ac:dyDescent="0.25">
      <c r="B123" s="70"/>
      <c r="C123" s="71" t="s">
        <v>200</v>
      </c>
      <c r="D123" s="161"/>
      <c r="E123" s="161"/>
      <c r="F123" s="161"/>
      <c r="G123" s="161"/>
      <c r="H123" s="161"/>
      <c r="I123" s="161"/>
      <c r="J123" s="161"/>
      <c r="K123" s="161"/>
      <c r="L123" s="161"/>
      <c r="M123" s="161"/>
      <c r="N123" s="161"/>
      <c r="O123" s="72"/>
    </row>
    <row r="124" spans="2:15" x14ac:dyDescent="0.25">
      <c r="B124" s="70"/>
      <c r="C124" s="71" t="s">
        <v>201</v>
      </c>
      <c r="D124" s="152"/>
      <c r="E124" s="152"/>
      <c r="F124" s="152"/>
      <c r="G124" s="152"/>
      <c r="H124" s="152"/>
      <c r="I124" s="152"/>
      <c r="J124" s="152"/>
      <c r="K124" s="152"/>
      <c r="L124" s="152"/>
      <c r="M124" s="152"/>
      <c r="N124" s="152"/>
      <c r="O124" s="72"/>
    </row>
    <row r="125" spans="2:15" x14ac:dyDescent="0.25">
      <c r="B125" s="70"/>
      <c r="C125" s="71" t="s">
        <v>202</v>
      </c>
      <c r="D125" s="152"/>
      <c r="E125" s="152"/>
      <c r="F125" s="152"/>
      <c r="G125" s="152"/>
      <c r="H125" s="152"/>
      <c r="I125" s="152"/>
      <c r="J125" s="152"/>
      <c r="K125" s="152"/>
      <c r="L125" s="152"/>
      <c r="M125" s="152"/>
      <c r="N125" s="152"/>
      <c r="O125" s="72"/>
    </row>
    <row r="126" spans="2:15" x14ac:dyDescent="0.25">
      <c r="B126" s="70"/>
      <c r="C126" s="71" t="s">
        <v>203</v>
      </c>
      <c r="D126" s="152"/>
      <c r="E126" s="152"/>
      <c r="F126" s="152"/>
      <c r="G126" s="152"/>
      <c r="H126" s="152"/>
      <c r="I126" s="152"/>
      <c r="J126" s="152"/>
      <c r="K126" s="152"/>
      <c r="L126" s="152"/>
      <c r="M126" s="152"/>
      <c r="N126" s="152"/>
      <c r="O126" s="72"/>
    </row>
    <row r="127" spans="2:15" x14ac:dyDescent="0.25">
      <c r="B127" s="70"/>
      <c r="C127" s="71" t="s">
        <v>204</v>
      </c>
      <c r="D127" s="152"/>
      <c r="E127" s="152"/>
      <c r="F127" s="152"/>
      <c r="G127" s="152"/>
      <c r="H127" s="152"/>
      <c r="I127" s="152"/>
      <c r="J127" s="152"/>
      <c r="K127" s="152"/>
      <c r="L127" s="152"/>
      <c r="M127" s="152"/>
      <c r="N127" s="152"/>
      <c r="O127" s="72"/>
    </row>
    <row r="128" spans="2:15" x14ac:dyDescent="0.25">
      <c r="C128" s="71" t="s">
        <v>205</v>
      </c>
      <c r="D128" s="152"/>
      <c r="E128" s="152"/>
      <c r="F128" s="152"/>
      <c r="G128" s="152"/>
      <c r="H128" s="152"/>
      <c r="I128" s="152"/>
      <c r="J128" s="152"/>
      <c r="K128" s="152"/>
      <c r="L128" s="152"/>
      <c r="M128" s="152"/>
      <c r="N128" s="152"/>
    </row>
    <row r="130" spans="2:3" x14ac:dyDescent="0.25">
      <c r="C130" s="1"/>
    </row>
    <row r="131" spans="2:3" ht="23.25" x14ac:dyDescent="0.25">
      <c r="B131" s="101" t="s">
        <v>388</v>
      </c>
    </row>
  </sheetData>
  <mergeCells count="15">
    <mergeCell ref="D125:N125"/>
    <mergeCell ref="D126:N126"/>
    <mergeCell ref="D127:N127"/>
    <mergeCell ref="D128:N128"/>
    <mergeCell ref="B7:C7"/>
    <mergeCell ref="D7:I7"/>
    <mergeCell ref="J7:O7"/>
    <mergeCell ref="B8:C8"/>
    <mergeCell ref="D123:N123"/>
    <mergeCell ref="D124:N124"/>
    <mergeCell ref="D5:O5"/>
    <mergeCell ref="B2:C5"/>
    <mergeCell ref="D4:O4"/>
    <mergeCell ref="D2:O2"/>
    <mergeCell ref="D3:O3"/>
  </mergeCells>
  <phoneticPr fontId="15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7"/>
  <sheetViews>
    <sheetView tabSelected="1" topLeftCell="A6" zoomScale="70" zoomScaleNormal="70" workbookViewId="0">
      <selection activeCell="F17" sqref="F17"/>
    </sheetView>
  </sheetViews>
  <sheetFormatPr baseColWidth="10" defaultRowHeight="15" x14ac:dyDescent="0.25"/>
  <cols>
    <col min="1" max="1" width="6.7109375" style="73" customWidth="1"/>
    <col min="2" max="2" width="8.140625" style="92" customWidth="1"/>
    <col min="3" max="3" width="44" style="93" bestFit="1" customWidth="1"/>
    <col min="4" max="4" width="18.42578125" style="94" customWidth="1"/>
    <col min="5" max="5" width="16.85546875" style="93" customWidth="1"/>
    <col min="6" max="6" width="18.28515625" style="95" customWidth="1"/>
    <col min="7" max="7" width="10" style="73" bestFit="1" customWidth="1"/>
  </cols>
  <sheetData>
    <row r="1" spans="2:7" x14ac:dyDescent="0.25">
      <c r="B1" s="74"/>
      <c r="C1" s="73"/>
      <c r="D1" s="75"/>
      <c r="E1" s="73"/>
      <c r="F1" s="76"/>
    </row>
    <row r="2" spans="2:7" ht="23.25" x14ac:dyDescent="0.25">
      <c r="B2" s="167" t="s">
        <v>360</v>
      </c>
      <c r="C2" s="167"/>
      <c r="D2" s="167"/>
      <c r="E2" s="167"/>
      <c r="F2" s="167"/>
    </row>
    <row r="3" spans="2:7" ht="23.25" x14ac:dyDescent="0.25">
      <c r="B3" s="168" t="s">
        <v>361</v>
      </c>
      <c r="C3" s="167"/>
      <c r="D3" s="167"/>
      <c r="E3" s="167"/>
      <c r="F3" s="167"/>
    </row>
    <row r="4" spans="2:7" ht="21" x14ac:dyDescent="0.25">
      <c r="B4" s="169" t="s">
        <v>362</v>
      </c>
      <c r="C4" s="170"/>
      <c r="D4" s="170"/>
      <c r="E4" s="170"/>
      <c r="F4" s="170"/>
    </row>
    <row r="5" spans="2:7" x14ac:dyDescent="0.25">
      <c r="B5" s="77"/>
      <c r="C5" s="78"/>
      <c r="D5" s="78"/>
      <c r="E5" s="78"/>
      <c r="F5" s="79"/>
      <c r="G5" s="78"/>
    </row>
    <row r="6" spans="2:7" x14ac:dyDescent="0.25">
      <c r="B6" s="77"/>
      <c r="C6" s="163" t="s">
        <v>363</v>
      </c>
      <c r="D6" s="163"/>
      <c r="E6" s="163"/>
      <c r="F6" s="163"/>
      <c r="G6" s="78"/>
    </row>
    <row r="7" spans="2:7" ht="23.25" customHeight="1" x14ac:dyDescent="0.25">
      <c r="B7" s="80" t="s">
        <v>206</v>
      </c>
      <c r="C7" s="81" t="s">
        <v>364</v>
      </c>
      <c r="D7" s="28" t="s">
        <v>4</v>
      </c>
      <c r="E7" s="28" t="s">
        <v>5</v>
      </c>
      <c r="F7" s="28" t="s">
        <v>391</v>
      </c>
      <c r="G7" s="82"/>
    </row>
    <row r="8" spans="2:7" x14ac:dyDescent="0.25">
      <c r="B8" s="83">
        <v>1</v>
      </c>
      <c r="C8" s="84" t="s">
        <v>374</v>
      </c>
      <c r="D8" s="85">
        <f>F8/1.19</f>
        <v>11862000</v>
      </c>
      <c r="E8" s="85">
        <f>F8-D8</f>
        <v>2253780</v>
      </c>
      <c r="F8" s="86">
        <f>REPUESTOS!I108</f>
        <v>14115780</v>
      </c>
      <c r="G8" s="82"/>
    </row>
    <row r="9" spans="2:7" x14ac:dyDescent="0.25">
      <c r="B9" s="83">
        <v>2</v>
      </c>
      <c r="C9" s="84" t="s">
        <v>375</v>
      </c>
      <c r="D9" s="85">
        <f t="shared" ref="D9:D21" si="0">F9/1.19</f>
        <v>14743980.59982357</v>
      </c>
      <c r="E9" s="85">
        <f>F9-D9</f>
        <v>2801356.3139664773</v>
      </c>
      <c r="F9" s="86">
        <f>REPUESTOS!O108</f>
        <v>17545336.913790047</v>
      </c>
      <c r="G9" s="82"/>
    </row>
    <row r="10" spans="2:7" x14ac:dyDescent="0.25">
      <c r="B10" s="83">
        <v>3</v>
      </c>
      <c r="C10" s="84" t="s">
        <v>376</v>
      </c>
      <c r="D10" s="85">
        <f t="shared" si="0"/>
        <v>17422764.441997495</v>
      </c>
      <c r="E10" s="85">
        <f t="shared" ref="E10:E21" si="1">F10-D10</f>
        <v>3310325.2439795248</v>
      </c>
      <c r="F10" s="86">
        <f>REPUESTOS!U108</f>
        <v>20733089.685977019</v>
      </c>
      <c r="G10" s="82"/>
    </row>
    <row r="11" spans="2:7" x14ac:dyDescent="0.25">
      <c r="B11" s="83">
        <v>4</v>
      </c>
      <c r="C11" s="84" t="s">
        <v>377</v>
      </c>
      <c r="D11" s="85">
        <f t="shared" si="0"/>
        <v>18046208.17797038</v>
      </c>
      <c r="E11" s="85">
        <f t="shared" si="1"/>
        <v>3428779.5538143702</v>
      </c>
      <c r="F11" s="86">
        <f>REPUESTOS!AA108</f>
        <v>21474987.73178475</v>
      </c>
      <c r="G11" s="82"/>
    </row>
    <row r="12" spans="2:7" x14ac:dyDescent="0.25">
      <c r="B12" s="83">
        <v>5</v>
      </c>
      <c r="C12" s="84" t="s">
        <v>378</v>
      </c>
      <c r="D12" s="85">
        <f t="shared" si="0"/>
        <v>13944375.756117189</v>
      </c>
      <c r="E12" s="85">
        <f t="shared" si="1"/>
        <v>2649431.3936622646</v>
      </c>
      <c r="F12" s="86">
        <f>REPUESTOS!AG108</f>
        <v>16593807.149779454</v>
      </c>
      <c r="G12" s="82"/>
    </row>
    <row r="13" spans="2:7" x14ac:dyDescent="0.25">
      <c r="B13" s="83">
        <v>6</v>
      </c>
      <c r="C13" s="84" t="s">
        <v>379</v>
      </c>
      <c r="D13" s="85">
        <f t="shared" si="0"/>
        <v>15928886.977519196</v>
      </c>
      <c r="E13" s="85">
        <f t="shared" si="1"/>
        <v>3026488.5257286467</v>
      </c>
      <c r="F13" s="86">
        <f>REPUESTOS!AM108</f>
        <v>18955375.503247842</v>
      </c>
      <c r="G13" s="82"/>
    </row>
    <row r="14" spans="2:7" x14ac:dyDescent="0.25">
      <c r="B14" s="83">
        <v>7</v>
      </c>
      <c r="C14" s="84" t="s">
        <v>380</v>
      </c>
      <c r="D14" s="85">
        <f t="shared" si="0"/>
        <v>16484455.860312939</v>
      </c>
      <c r="E14" s="85">
        <f t="shared" si="1"/>
        <v>3132046.6134594567</v>
      </c>
      <c r="F14" s="86">
        <f>REPUESTOS!AS108</f>
        <v>19616502.473772395</v>
      </c>
      <c r="G14" s="82"/>
    </row>
    <row r="15" spans="2:7" x14ac:dyDescent="0.25">
      <c r="B15" s="83">
        <v>8</v>
      </c>
      <c r="C15" s="84" t="s">
        <v>381</v>
      </c>
      <c r="D15" s="85">
        <f t="shared" si="0"/>
        <v>16873173.438459758</v>
      </c>
      <c r="E15" s="85">
        <f t="shared" si="1"/>
        <v>3205902.953307353</v>
      </c>
      <c r="F15" s="86">
        <f>REPUESTOS!AY108</f>
        <v>20079076.391767111</v>
      </c>
      <c r="G15" s="82"/>
    </row>
    <row r="16" spans="2:7" x14ac:dyDescent="0.25">
      <c r="B16" s="83">
        <v>9</v>
      </c>
      <c r="C16" s="84" t="s">
        <v>382</v>
      </c>
      <c r="D16" s="85">
        <f t="shared" si="0"/>
        <v>17731541.016606562</v>
      </c>
      <c r="E16" s="85">
        <f t="shared" si="1"/>
        <v>3368992.7931552455</v>
      </c>
      <c r="F16" s="86">
        <f>REPUESTOS!BE108</f>
        <v>21100533.809761807</v>
      </c>
      <c r="G16" s="82"/>
    </row>
    <row r="17" spans="2:7" x14ac:dyDescent="0.25">
      <c r="B17" s="83">
        <v>10</v>
      </c>
      <c r="C17" s="84" t="s">
        <v>383</v>
      </c>
      <c r="D17" s="85">
        <f t="shared" si="0"/>
        <v>19687403.646851245</v>
      </c>
      <c r="E17" s="85">
        <f t="shared" si="1"/>
        <v>3740606.6929017343</v>
      </c>
      <c r="F17" s="86">
        <f>REPUESTOS!BK108</f>
        <v>23428010.33975298</v>
      </c>
      <c r="G17" s="82"/>
    </row>
    <row r="18" spans="2:7" x14ac:dyDescent="0.25">
      <c r="B18" s="83">
        <v>11</v>
      </c>
      <c r="C18" s="84" t="s">
        <v>384</v>
      </c>
      <c r="D18" s="85">
        <f t="shared" si="0"/>
        <v>19472591.016606562</v>
      </c>
      <c r="E18" s="85">
        <f t="shared" si="1"/>
        <v>3699792.2931552455</v>
      </c>
      <c r="F18" s="86">
        <f>REPUESTOS!BQ108</f>
        <v>23172383.309761807</v>
      </c>
      <c r="G18" s="82"/>
    </row>
    <row r="19" spans="2:7" x14ac:dyDescent="0.25">
      <c r="B19" s="83">
        <v>12</v>
      </c>
      <c r="C19" s="84" t="s">
        <v>385</v>
      </c>
      <c r="D19" s="85">
        <f t="shared" si="0"/>
        <v>15185910.912410812</v>
      </c>
      <c r="E19" s="85">
        <f t="shared" si="1"/>
        <v>2885323.0733580533</v>
      </c>
      <c r="F19" s="86">
        <f>REPUESTOS!BW108</f>
        <v>18071233.985768866</v>
      </c>
      <c r="G19" s="82"/>
    </row>
    <row r="20" spans="2:7" x14ac:dyDescent="0.25">
      <c r="B20" s="83">
        <v>13</v>
      </c>
      <c r="C20" s="84" t="s">
        <v>386</v>
      </c>
      <c r="D20" s="85">
        <f t="shared" si="0"/>
        <v>17891698.698949121</v>
      </c>
      <c r="E20" s="85">
        <f t="shared" si="1"/>
        <v>3399422.7528003305</v>
      </c>
      <c r="F20" s="86">
        <f>REPUESTOS!CC108</f>
        <v>21291121.451749451</v>
      </c>
      <c r="G20" s="82"/>
    </row>
    <row r="21" spans="2:7" x14ac:dyDescent="0.25">
      <c r="B21" s="83">
        <v>14</v>
      </c>
      <c r="C21" s="84" t="s">
        <v>387</v>
      </c>
      <c r="D21" s="85">
        <f t="shared" si="0"/>
        <v>16855463.646851245</v>
      </c>
      <c r="E21" s="85">
        <f t="shared" si="1"/>
        <v>3202538.0929017365</v>
      </c>
      <c r="F21" s="86">
        <f>REPUESTOS!CI108</f>
        <v>20058001.739752982</v>
      </c>
      <c r="G21" s="82"/>
    </row>
    <row r="22" spans="2:7" x14ac:dyDescent="0.25">
      <c r="B22" s="162" t="s">
        <v>365</v>
      </c>
      <c r="C22" s="162"/>
      <c r="D22" s="87">
        <f>SUM(D8:D21)</f>
        <v>232130454.19047609</v>
      </c>
      <c r="E22" s="87">
        <f>SUM(E8:E21)</f>
        <v>44104786.296190433</v>
      </c>
      <c r="F22" s="88">
        <f>SUM(F8:F21)</f>
        <v>276235240.4866665</v>
      </c>
    </row>
    <row r="23" spans="2:7" x14ac:dyDescent="0.25">
      <c r="B23" s="74"/>
      <c r="C23" s="73"/>
      <c r="D23" s="75"/>
      <c r="E23" s="73"/>
      <c r="F23" s="76"/>
    </row>
    <row r="24" spans="2:7" x14ac:dyDescent="0.25">
      <c r="B24" s="77"/>
      <c r="C24" s="163" t="s">
        <v>366</v>
      </c>
      <c r="D24" s="163"/>
      <c r="E24" s="163"/>
      <c r="F24" s="163"/>
    </row>
    <row r="25" spans="2:7" ht="22.5" customHeight="1" x14ac:dyDescent="0.25">
      <c r="B25" s="80" t="s">
        <v>206</v>
      </c>
      <c r="C25" s="81" t="s">
        <v>364</v>
      </c>
      <c r="D25" s="28" t="s">
        <v>4</v>
      </c>
      <c r="E25" s="28" t="s">
        <v>5</v>
      </c>
      <c r="F25" s="28" t="s">
        <v>391</v>
      </c>
    </row>
    <row r="26" spans="2:7" x14ac:dyDescent="0.25">
      <c r="B26" s="83">
        <v>1</v>
      </c>
      <c r="C26" s="89" t="s">
        <v>366</v>
      </c>
      <c r="D26" s="85">
        <f t="shared" ref="D26" si="2">F26/1.19</f>
        <v>1921048.762501607</v>
      </c>
      <c r="E26" s="85">
        <f t="shared" ref="E26" si="3">F26-D26</f>
        <v>364999.26487530512</v>
      </c>
      <c r="F26" s="86">
        <f>'REPUESTOS COMUNES'!J29</f>
        <v>2286048.0273769121</v>
      </c>
    </row>
    <row r="27" spans="2:7" x14ac:dyDescent="0.25">
      <c r="B27" s="162" t="s">
        <v>367</v>
      </c>
      <c r="C27" s="162"/>
      <c r="D27" s="87">
        <f>D26</f>
        <v>1921048.762501607</v>
      </c>
      <c r="E27" s="87">
        <f>E26</f>
        <v>364999.26487530512</v>
      </c>
      <c r="F27" s="88">
        <f>F26</f>
        <v>2286048.0273769121</v>
      </c>
    </row>
    <row r="28" spans="2:7" x14ac:dyDescent="0.25">
      <c r="B28" s="74"/>
      <c r="C28" s="73"/>
      <c r="D28" s="75"/>
      <c r="E28" s="73"/>
      <c r="F28" s="76"/>
    </row>
    <row r="29" spans="2:7" x14ac:dyDescent="0.25">
      <c r="B29" s="77"/>
      <c r="C29" s="163" t="s">
        <v>236</v>
      </c>
      <c r="D29" s="163"/>
      <c r="E29" s="163"/>
      <c r="F29" s="163"/>
    </row>
    <row r="30" spans="2:7" ht="26.25" customHeight="1" x14ac:dyDescent="0.25">
      <c r="B30" s="80" t="s">
        <v>206</v>
      </c>
      <c r="C30" s="81" t="s">
        <v>364</v>
      </c>
      <c r="D30" s="28" t="s">
        <v>4</v>
      </c>
      <c r="E30" s="28" t="s">
        <v>5</v>
      </c>
      <c r="F30" s="28" t="s">
        <v>406</v>
      </c>
    </row>
    <row r="31" spans="2:7" x14ac:dyDescent="0.25">
      <c r="B31" s="83">
        <v>1</v>
      </c>
      <c r="C31" s="90" t="s">
        <v>372</v>
      </c>
      <c r="D31" s="85">
        <f t="shared" ref="D31:D32" si="4">F31/1.19</f>
        <v>17229082.178427048</v>
      </c>
      <c r="E31" s="85">
        <f t="shared" ref="E31:E32" si="5">F31-D31</f>
        <v>3273525.6139011383</v>
      </c>
      <c r="F31" s="86">
        <f>'MANO DE OBRA'!I121</f>
        <v>20502607.792328186</v>
      </c>
    </row>
    <row r="32" spans="2:7" x14ac:dyDescent="0.25">
      <c r="B32" s="83">
        <v>2</v>
      </c>
      <c r="C32" s="90" t="s">
        <v>373</v>
      </c>
      <c r="D32" s="85">
        <f t="shared" si="4"/>
        <v>21314625.501269758</v>
      </c>
      <c r="E32" s="85">
        <f t="shared" si="5"/>
        <v>4049778.8452412523</v>
      </c>
      <c r="F32" s="86">
        <f>'MANO DE OBRA'!O121</f>
        <v>25364404.34651101</v>
      </c>
    </row>
    <row r="33" spans="2:6" x14ac:dyDescent="0.25">
      <c r="B33" s="162" t="s">
        <v>368</v>
      </c>
      <c r="C33" s="162"/>
      <c r="D33" s="87">
        <f>SUM(D31:D32)</f>
        <v>38543707.679696806</v>
      </c>
      <c r="E33" s="87">
        <f>SUM(E31:E32)</f>
        <v>7323304.4591423906</v>
      </c>
      <c r="F33" s="88">
        <f>SUM(F31:F32)</f>
        <v>45867012.1388392</v>
      </c>
    </row>
    <row r="34" spans="2:6" x14ac:dyDescent="0.25">
      <c r="B34" s="74"/>
      <c r="C34" s="73"/>
      <c r="D34" s="75"/>
      <c r="E34" s="73"/>
      <c r="F34" s="76"/>
    </row>
    <row r="35" spans="2:6" ht="26.25" customHeight="1" x14ac:dyDescent="0.25">
      <c r="B35" s="74"/>
      <c r="C35" s="164" t="s">
        <v>405</v>
      </c>
      <c r="D35" s="165"/>
      <c r="E35" s="166"/>
      <c r="F35" s="91">
        <f>F22+F27+F33</f>
        <v>324388300.65288258</v>
      </c>
    </row>
    <row r="36" spans="2:6" x14ac:dyDescent="0.25">
      <c r="B36" s="74"/>
      <c r="C36" s="73"/>
      <c r="D36" s="75"/>
      <c r="E36" s="73"/>
      <c r="F36" s="76"/>
    </row>
    <row r="37" spans="2:6" x14ac:dyDescent="0.25">
      <c r="B37" s="73"/>
      <c r="C37" s="73"/>
      <c r="D37" s="73"/>
      <c r="E37" s="73"/>
      <c r="F37" s="73"/>
    </row>
  </sheetData>
  <mergeCells count="10">
    <mergeCell ref="B27:C27"/>
    <mergeCell ref="C29:F29"/>
    <mergeCell ref="B33:C33"/>
    <mergeCell ref="C35:E35"/>
    <mergeCell ref="B2:F2"/>
    <mergeCell ref="B3:F3"/>
    <mergeCell ref="B4:F4"/>
    <mergeCell ref="C6:F6"/>
    <mergeCell ref="B22:C22"/>
    <mergeCell ref="C24:F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REPUESTOS</vt:lpstr>
      <vt:lpstr>REPUESTOS COMUNES</vt:lpstr>
      <vt:lpstr>MANO DE OBRA</vt:lpstr>
      <vt:lpstr>TOTAL PRECIO TECHO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USER</cp:lastModifiedBy>
  <dcterms:created xsi:type="dcterms:W3CDTF">2026-07-15T19:55:35Z</dcterms:created>
  <dcterms:modified xsi:type="dcterms:W3CDTF">2026-10-19T23:05:50Z</dcterms:modified>
</cp:coreProperties>
</file>