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92EAAA5-72D4-440A-BB13-4DD92E7C61CC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REPUESTOS" sheetId="2" r:id="rId1"/>
    <sheet name="REPUESTOS COMUNES" sheetId="3" r:id="rId2"/>
    <sheet name="MANO DE OBRA" sheetId="4" r:id="rId3"/>
    <sheet name="TOTAL PRECIO TECHO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107" i="2" l="1"/>
  <c r="BB106" i="2"/>
  <c r="BB105" i="2"/>
  <c r="BB104" i="2"/>
  <c r="BB103" i="2"/>
  <c r="BB102" i="2"/>
  <c r="BB101" i="2"/>
  <c r="BB100" i="2"/>
  <c r="BB99" i="2"/>
  <c r="BB98" i="2"/>
  <c r="BB97" i="2"/>
  <c r="BB96" i="2"/>
  <c r="BB95" i="2"/>
  <c r="BB94" i="2"/>
  <c r="BB93" i="2"/>
  <c r="BB92" i="2"/>
  <c r="BB91" i="2"/>
  <c r="BB90" i="2"/>
  <c r="BB89" i="2"/>
  <c r="BB88" i="2"/>
  <c r="BB87" i="2"/>
  <c r="BB86" i="2"/>
  <c r="BB85" i="2"/>
  <c r="BB84" i="2"/>
  <c r="BB83" i="2"/>
  <c r="BB82" i="2"/>
  <c r="BB81" i="2"/>
  <c r="BB80" i="2"/>
  <c r="BB79" i="2"/>
  <c r="BB78" i="2"/>
  <c r="BB77" i="2"/>
  <c r="BB76" i="2"/>
  <c r="BB75" i="2"/>
  <c r="BB74" i="2"/>
  <c r="BB73" i="2"/>
  <c r="BB72" i="2"/>
  <c r="BB71" i="2"/>
  <c r="BB70" i="2"/>
  <c r="BB69" i="2"/>
  <c r="BB68" i="2"/>
  <c r="BB67" i="2"/>
  <c r="BB66" i="2"/>
  <c r="BB65" i="2"/>
  <c r="BB64" i="2"/>
  <c r="BB63" i="2"/>
  <c r="BB62" i="2"/>
  <c r="BB61" i="2"/>
  <c r="BB60" i="2"/>
  <c r="BB59" i="2"/>
  <c r="BB58" i="2"/>
  <c r="BB57" i="2"/>
  <c r="BB56" i="2"/>
  <c r="BB55" i="2"/>
  <c r="BB54" i="2"/>
  <c r="BB53" i="2"/>
  <c r="BB52" i="2"/>
  <c r="BB51" i="2"/>
  <c r="BB50" i="2"/>
  <c r="BB49" i="2"/>
  <c r="BB48" i="2"/>
  <c r="BB47" i="2"/>
  <c r="BB46" i="2"/>
  <c r="BB45" i="2"/>
  <c r="BB44" i="2"/>
  <c r="BB43" i="2"/>
  <c r="BB42" i="2"/>
  <c r="BB41" i="2"/>
  <c r="BB40" i="2"/>
  <c r="BB39" i="2"/>
  <c r="BB38" i="2"/>
  <c r="BB37" i="2"/>
  <c r="BB36" i="2"/>
  <c r="BB35" i="2"/>
  <c r="BB34" i="2"/>
  <c r="BB33" i="2"/>
  <c r="BB32" i="2"/>
  <c r="BB31" i="2"/>
  <c r="BB30" i="2"/>
  <c r="BB29" i="2"/>
  <c r="BB28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B12" i="2"/>
  <c r="BB11" i="2"/>
  <c r="BB10" i="2"/>
  <c r="BB9" i="2"/>
  <c r="AY107" i="2"/>
  <c r="AY106" i="2"/>
  <c r="AY105" i="2"/>
  <c r="AY104" i="2"/>
  <c r="AY103" i="2"/>
  <c r="AY102" i="2"/>
  <c r="AY101" i="2"/>
  <c r="AY100" i="2"/>
  <c r="AY99" i="2"/>
  <c r="AY98" i="2"/>
  <c r="AY97" i="2"/>
  <c r="AY96" i="2"/>
  <c r="AY95" i="2"/>
  <c r="AY94" i="2"/>
  <c r="AY93" i="2"/>
  <c r="AY92" i="2"/>
  <c r="AY91" i="2"/>
  <c r="AY90" i="2"/>
  <c r="AY89" i="2"/>
  <c r="AY88" i="2"/>
  <c r="AY87" i="2"/>
  <c r="AY86" i="2"/>
  <c r="AY85" i="2"/>
  <c r="AY84" i="2"/>
  <c r="AY83" i="2"/>
  <c r="AY82" i="2"/>
  <c r="AY81" i="2"/>
  <c r="AY80" i="2"/>
  <c r="AY79" i="2"/>
  <c r="AY78" i="2"/>
  <c r="AY77" i="2"/>
  <c r="AY76" i="2"/>
  <c r="AY75" i="2"/>
  <c r="AY74" i="2"/>
  <c r="AY73" i="2"/>
  <c r="AY72" i="2"/>
  <c r="AY71" i="2"/>
  <c r="AY70" i="2"/>
  <c r="AY69" i="2"/>
  <c r="AY68" i="2"/>
  <c r="AY67" i="2"/>
  <c r="AY66" i="2"/>
  <c r="AY65" i="2"/>
  <c r="AY64" i="2"/>
  <c r="AY63" i="2"/>
  <c r="AY62" i="2"/>
  <c r="AY61" i="2"/>
  <c r="AY60" i="2"/>
  <c r="AY59" i="2"/>
  <c r="AY58" i="2"/>
  <c r="AY57" i="2"/>
  <c r="AY56" i="2"/>
  <c r="AY55" i="2"/>
  <c r="AY54" i="2"/>
  <c r="AY53" i="2"/>
  <c r="AY52" i="2"/>
  <c r="AY51" i="2"/>
  <c r="AY50" i="2"/>
  <c r="AY49" i="2"/>
  <c r="AY48" i="2"/>
  <c r="AY47" i="2"/>
  <c r="AY46" i="2"/>
  <c r="AY45" i="2"/>
  <c r="AY44" i="2"/>
  <c r="AY43" i="2"/>
  <c r="AY42" i="2"/>
  <c r="AY41" i="2"/>
  <c r="AY40" i="2"/>
  <c r="AY39" i="2"/>
  <c r="AY38" i="2"/>
  <c r="AY37" i="2"/>
  <c r="AY36" i="2"/>
  <c r="AY35" i="2"/>
  <c r="AY34" i="2"/>
  <c r="AY33" i="2"/>
  <c r="AY32" i="2"/>
  <c r="AY31" i="2"/>
  <c r="AY30" i="2"/>
  <c r="AY29" i="2"/>
  <c r="AY28" i="2"/>
  <c r="AY27" i="2"/>
  <c r="AY26" i="2"/>
  <c r="AY25" i="2"/>
  <c r="AY24" i="2"/>
  <c r="AY23" i="2"/>
  <c r="AY22" i="2"/>
  <c r="AY21" i="2"/>
  <c r="AY20" i="2"/>
  <c r="AY19" i="2"/>
  <c r="AY18" i="2"/>
  <c r="AY17" i="2"/>
  <c r="AY16" i="2"/>
  <c r="AY15" i="2"/>
  <c r="AY14" i="2"/>
  <c r="AY13" i="2"/>
  <c r="AY12" i="2"/>
  <c r="AY11" i="2"/>
  <c r="AY10" i="2"/>
  <c r="AY9" i="2"/>
  <c r="AV107" i="2"/>
  <c r="AV106" i="2"/>
  <c r="AV105" i="2"/>
  <c r="AV104" i="2"/>
  <c r="AV103" i="2"/>
  <c r="AV102" i="2"/>
  <c r="AV101" i="2"/>
  <c r="AV100" i="2"/>
  <c r="AV99" i="2"/>
  <c r="AV98" i="2"/>
  <c r="AV97" i="2"/>
  <c r="AV96" i="2"/>
  <c r="AV95" i="2"/>
  <c r="AV94" i="2"/>
  <c r="AV93" i="2"/>
  <c r="AV92" i="2"/>
  <c r="AV91" i="2"/>
  <c r="AV90" i="2"/>
  <c r="AV89" i="2"/>
  <c r="AV88" i="2"/>
  <c r="AV87" i="2"/>
  <c r="AV86" i="2"/>
  <c r="AV85" i="2"/>
  <c r="AV84" i="2"/>
  <c r="AV83" i="2"/>
  <c r="AV82" i="2"/>
  <c r="AV81" i="2"/>
  <c r="AV80" i="2"/>
  <c r="AV79" i="2"/>
  <c r="AV78" i="2"/>
  <c r="AV77" i="2"/>
  <c r="AV76" i="2"/>
  <c r="AV75" i="2"/>
  <c r="AV74" i="2"/>
  <c r="AV73" i="2"/>
  <c r="AV72" i="2"/>
  <c r="AV71" i="2"/>
  <c r="AV70" i="2"/>
  <c r="AV69" i="2"/>
  <c r="AV68" i="2"/>
  <c r="AV67" i="2"/>
  <c r="AV66" i="2"/>
  <c r="AV65" i="2"/>
  <c r="AV64" i="2"/>
  <c r="AV63" i="2"/>
  <c r="AV62" i="2"/>
  <c r="AV61" i="2"/>
  <c r="AV60" i="2"/>
  <c r="AV59" i="2"/>
  <c r="AV58" i="2"/>
  <c r="AV57" i="2"/>
  <c r="AV56" i="2"/>
  <c r="AV55" i="2"/>
  <c r="AV54" i="2"/>
  <c r="AV53" i="2"/>
  <c r="AV52" i="2"/>
  <c r="AV51" i="2"/>
  <c r="AV50" i="2"/>
  <c r="AV49" i="2"/>
  <c r="AV48" i="2"/>
  <c r="AV47" i="2"/>
  <c r="AV46" i="2"/>
  <c r="AV45" i="2"/>
  <c r="AV44" i="2"/>
  <c r="AV43" i="2"/>
  <c r="AV42" i="2"/>
  <c r="AV41" i="2"/>
  <c r="AV40" i="2"/>
  <c r="AV39" i="2"/>
  <c r="AV38" i="2"/>
  <c r="AV37" i="2"/>
  <c r="AV36" i="2"/>
  <c r="AV35" i="2"/>
  <c r="AV34" i="2"/>
  <c r="AV33" i="2"/>
  <c r="AV32" i="2"/>
  <c r="AV31" i="2"/>
  <c r="AV30" i="2"/>
  <c r="AV29" i="2"/>
  <c r="AV28" i="2"/>
  <c r="AV27" i="2"/>
  <c r="AV26" i="2"/>
  <c r="AV25" i="2"/>
  <c r="AV24" i="2"/>
  <c r="AV23" i="2"/>
  <c r="AV22" i="2"/>
  <c r="AV21" i="2"/>
  <c r="AV20" i="2"/>
  <c r="AV19" i="2"/>
  <c r="AV18" i="2"/>
  <c r="AV17" i="2"/>
  <c r="AV16" i="2"/>
  <c r="AV15" i="2"/>
  <c r="AV14" i="2"/>
  <c r="AV13" i="2"/>
  <c r="AV12" i="2"/>
  <c r="AV11" i="2"/>
  <c r="AV10" i="2"/>
  <c r="AV9" i="2"/>
  <c r="AS107" i="2"/>
  <c r="AS106" i="2"/>
  <c r="AS105" i="2"/>
  <c r="AS104" i="2"/>
  <c r="AS103" i="2"/>
  <c r="AS102" i="2"/>
  <c r="AS101" i="2"/>
  <c r="AS100" i="2"/>
  <c r="AS99" i="2"/>
  <c r="AS98" i="2"/>
  <c r="AS97" i="2"/>
  <c r="AS96" i="2"/>
  <c r="AS95" i="2"/>
  <c r="AS94" i="2"/>
  <c r="AS93" i="2"/>
  <c r="AS92" i="2"/>
  <c r="AS91" i="2"/>
  <c r="AS90" i="2"/>
  <c r="AS89" i="2"/>
  <c r="AS88" i="2"/>
  <c r="AS87" i="2"/>
  <c r="AS86" i="2"/>
  <c r="AS85" i="2"/>
  <c r="AS84" i="2"/>
  <c r="AS83" i="2"/>
  <c r="AS82" i="2"/>
  <c r="AS81" i="2"/>
  <c r="AS80" i="2"/>
  <c r="AS79" i="2"/>
  <c r="AS78" i="2"/>
  <c r="AS77" i="2"/>
  <c r="AS76" i="2"/>
  <c r="AS75" i="2"/>
  <c r="AS74" i="2"/>
  <c r="AS73" i="2"/>
  <c r="AS72" i="2"/>
  <c r="AS71" i="2"/>
  <c r="AS70" i="2"/>
  <c r="AS69" i="2"/>
  <c r="AS68" i="2"/>
  <c r="AS67" i="2"/>
  <c r="AS66" i="2"/>
  <c r="AS65" i="2"/>
  <c r="AS64" i="2"/>
  <c r="AS63" i="2"/>
  <c r="AS62" i="2"/>
  <c r="AS61" i="2"/>
  <c r="AS60" i="2"/>
  <c r="AS59" i="2"/>
  <c r="AS58" i="2"/>
  <c r="AS57" i="2"/>
  <c r="AS56" i="2"/>
  <c r="AS55" i="2"/>
  <c r="AS54" i="2"/>
  <c r="AS53" i="2"/>
  <c r="AS52" i="2"/>
  <c r="AS51" i="2"/>
  <c r="AS50" i="2"/>
  <c r="AS49" i="2"/>
  <c r="AS48" i="2"/>
  <c r="AS47" i="2"/>
  <c r="AS46" i="2"/>
  <c r="AS45" i="2"/>
  <c r="AS44" i="2"/>
  <c r="AS43" i="2"/>
  <c r="AS42" i="2"/>
  <c r="AS41" i="2"/>
  <c r="AS40" i="2"/>
  <c r="AS39" i="2"/>
  <c r="AS38" i="2"/>
  <c r="AS37" i="2"/>
  <c r="AS36" i="2"/>
  <c r="AS35" i="2"/>
  <c r="AS34" i="2"/>
  <c r="AS33" i="2"/>
  <c r="AS32" i="2"/>
  <c r="AS31" i="2"/>
  <c r="AS30" i="2"/>
  <c r="AS29" i="2"/>
  <c r="AS28" i="2"/>
  <c r="AS27" i="2"/>
  <c r="AS26" i="2"/>
  <c r="AS25" i="2"/>
  <c r="AS24" i="2"/>
  <c r="AS23" i="2"/>
  <c r="AS22" i="2"/>
  <c r="AS21" i="2"/>
  <c r="AS20" i="2"/>
  <c r="AS19" i="2"/>
  <c r="AS18" i="2"/>
  <c r="AS17" i="2"/>
  <c r="AS16" i="2"/>
  <c r="AS15" i="2"/>
  <c r="AS14" i="2"/>
  <c r="AS13" i="2"/>
  <c r="AS12" i="2"/>
  <c r="AS11" i="2"/>
  <c r="AS10" i="2"/>
  <c r="AS9" i="2"/>
  <c r="AP107" i="2"/>
  <c r="AP106" i="2"/>
  <c r="AP105" i="2"/>
  <c r="AP104" i="2"/>
  <c r="AP103" i="2"/>
  <c r="AP102" i="2"/>
  <c r="AP101" i="2"/>
  <c r="AP100" i="2"/>
  <c r="AP99" i="2"/>
  <c r="AP98" i="2"/>
  <c r="AP97" i="2"/>
  <c r="AP96" i="2"/>
  <c r="AP95" i="2"/>
  <c r="AP94" i="2"/>
  <c r="AP93" i="2"/>
  <c r="AP92" i="2"/>
  <c r="AP91" i="2"/>
  <c r="AP90" i="2"/>
  <c r="AP89" i="2"/>
  <c r="AP88" i="2"/>
  <c r="AP87" i="2"/>
  <c r="AP86" i="2"/>
  <c r="AP85" i="2"/>
  <c r="AP84" i="2"/>
  <c r="AP83" i="2"/>
  <c r="AP82" i="2"/>
  <c r="AP81" i="2"/>
  <c r="AP80" i="2"/>
  <c r="AP79" i="2"/>
  <c r="AP78" i="2"/>
  <c r="AP77" i="2"/>
  <c r="AP76" i="2"/>
  <c r="AP75" i="2"/>
  <c r="AP74" i="2"/>
  <c r="AP73" i="2"/>
  <c r="AP72" i="2"/>
  <c r="AP71" i="2"/>
  <c r="AP70" i="2"/>
  <c r="AP69" i="2"/>
  <c r="AP68" i="2"/>
  <c r="AP67" i="2"/>
  <c r="AP66" i="2"/>
  <c r="AP65" i="2"/>
  <c r="AP64" i="2"/>
  <c r="AP63" i="2"/>
  <c r="AP62" i="2"/>
  <c r="AP61" i="2"/>
  <c r="AP60" i="2"/>
  <c r="AP59" i="2"/>
  <c r="AP58" i="2"/>
  <c r="AP57" i="2"/>
  <c r="AP56" i="2"/>
  <c r="AP55" i="2"/>
  <c r="AP54" i="2"/>
  <c r="AP53" i="2"/>
  <c r="AP52" i="2"/>
  <c r="AP51" i="2"/>
  <c r="AP50" i="2"/>
  <c r="AP49" i="2"/>
  <c r="AP48" i="2"/>
  <c r="AP47" i="2"/>
  <c r="AP46" i="2"/>
  <c r="AP45" i="2"/>
  <c r="AP44" i="2"/>
  <c r="AP43" i="2"/>
  <c r="AP42" i="2"/>
  <c r="AP41" i="2"/>
  <c r="AP40" i="2"/>
  <c r="AP39" i="2"/>
  <c r="AP38" i="2"/>
  <c r="AP37" i="2"/>
  <c r="AP36" i="2"/>
  <c r="AP35" i="2"/>
  <c r="AP34" i="2"/>
  <c r="AP33" i="2"/>
  <c r="AP32" i="2"/>
  <c r="AP31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P9" i="2"/>
  <c r="AM107" i="2"/>
  <c r="AM106" i="2"/>
  <c r="AM105" i="2"/>
  <c r="AM104" i="2"/>
  <c r="AM103" i="2"/>
  <c r="AM102" i="2"/>
  <c r="AM101" i="2"/>
  <c r="AM100" i="2"/>
  <c r="AM99" i="2"/>
  <c r="AM98" i="2"/>
  <c r="AM97" i="2"/>
  <c r="AM96" i="2"/>
  <c r="AM95" i="2"/>
  <c r="AM94" i="2"/>
  <c r="AM93" i="2"/>
  <c r="AM92" i="2"/>
  <c r="AM91" i="2"/>
  <c r="AM90" i="2"/>
  <c r="AM89" i="2"/>
  <c r="AM88" i="2"/>
  <c r="AM87" i="2"/>
  <c r="AM86" i="2"/>
  <c r="AM85" i="2"/>
  <c r="AM84" i="2"/>
  <c r="AM83" i="2"/>
  <c r="AM82" i="2"/>
  <c r="AM81" i="2"/>
  <c r="AM80" i="2"/>
  <c r="AM79" i="2"/>
  <c r="AM78" i="2"/>
  <c r="AM77" i="2"/>
  <c r="AM76" i="2"/>
  <c r="AM75" i="2"/>
  <c r="AM74" i="2"/>
  <c r="AM73" i="2"/>
  <c r="AM72" i="2"/>
  <c r="AM71" i="2"/>
  <c r="AM70" i="2"/>
  <c r="AM69" i="2"/>
  <c r="AM68" i="2"/>
  <c r="AM67" i="2"/>
  <c r="AM66" i="2"/>
  <c r="AM65" i="2"/>
  <c r="AM64" i="2"/>
  <c r="AM63" i="2"/>
  <c r="AM62" i="2"/>
  <c r="AM61" i="2"/>
  <c r="AM60" i="2"/>
  <c r="AM59" i="2"/>
  <c r="AM58" i="2"/>
  <c r="AM57" i="2"/>
  <c r="AM56" i="2"/>
  <c r="AM55" i="2"/>
  <c r="AM54" i="2"/>
  <c r="AM53" i="2"/>
  <c r="AM52" i="2"/>
  <c r="AM51" i="2"/>
  <c r="AM50" i="2"/>
  <c r="AM49" i="2"/>
  <c r="AM48" i="2"/>
  <c r="AM47" i="2"/>
  <c r="AM46" i="2"/>
  <c r="AM45" i="2"/>
  <c r="AM44" i="2"/>
  <c r="AM43" i="2"/>
  <c r="AM42" i="2"/>
  <c r="AM41" i="2"/>
  <c r="AM40" i="2"/>
  <c r="AM39" i="2"/>
  <c r="AM38" i="2"/>
  <c r="AM37" i="2"/>
  <c r="AM36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9" i="2"/>
  <c r="AM18" i="2"/>
  <c r="AM17" i="2"/>
  <c r="AM16" i="2"/>
  <c r="AM15" i="2"/>
  <c r="AM14" i="2"/>
  <c r="AM13" i="2"/>
  <c r="AM12" i="2"/>
  <c r="AM11" i="2"/>
  <c r="AM10" i="2"/>
  <c r="AM9" i="2"/>
  <c r="AJ107" i="2"/>
  <c r="AJ106" i="2"/>
  <c r="AJ105" i="2"/>
  <c r="AJ104" i="2"/>
  <c r="AJ103" i="2"/>
  <c r="AJ102" i="2"/>
  <c r="AJ101" i="2"/>
  <c r="AJ100" i="2"/>
  <c r="AJ99" i="2"/>
  <c r="AJ98" i="2"/>
  <c r="AJ97" i="2"/>
  <c r="AJ96" i="2"/>
  <c r="AJ95" i="2"/>
  <c r="AJ94" i="2"/>
  <c r="AJ93" i="2"/>
  <c r="AJ92" i="2"/>
  <c r="AJ91" i="2"/>
  <c r="AJ90" i="2"/>
  <c r="AJ89" i="2"/>
  <c r="AJ88" i="2"/>
  <c r="AJ87" i="2"/>
  <c r="AJ86" i="2"/>
  <c r="AJ85" i="2"/>
  <c r="AJ84" i="2"/>
  <c r="AJ83" i="2"/>
  <c r="AJ82" i="2"/>
  <c r="AJ81" i="2"/>
  <c r="AJ80" i="2"/>
  <c r="AJ79" i="2"/>
  <c r="AJ78" i="2"/>
  <c r="AJ77" i="2"/>
  <c r="AJ76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61" i="2"/>
  <c r="AJ60" i="2"/>
  <c r="AJ59" i="2"/>
  <c r="AJ58" i="2"/>
  <c r="AJ57" i="2"/>
  <c r="AJ56" i="2"/>
  <c r="AJ55" i="2"/>
  <c r="AJ54" i="2"/>
  <c r="AJ53" i="2"/>
  <c r="AJ52" i="2"/>
  <c r="AJ51" i="2"/>
  <c r="AJ50" i="2"/>
  <c r="AJ49" i="2"/>
  <c r="AJ48" i="2"/>
  <c r="AJ47" i="2"/>
  <c r="AJ46" i="2"/>
  <c r="AJ45" i="2"/>
  <c r="AJ44" i="2"/>
  <c r="AJ43" i="2"/>
  <c r="AJ42" i="2"/>
  <c r="AJ41" i="2"/>
  <c r="AJ40" i="2"/>
  <c r="AJ39" i="2"/>
  <c r="AJ38" i="2"/>
  <c r="AJ37" i="2"/>
  <c r="AJ36" i="2"/>
  <c r="AJ35" i="2"/>
  <c r="AJ34" i="2"/>
  <c r="AJ33" i="2"/>
  <c r="AJ32" i="2"/>
  <c r="AJ31" i="2"/>
  <c r="AJ30" i="2"/>
  <c r="AJ29" i="2"/>
  <c r="AJ28" i="2"/>
  <c r="AJ27" i="2"/>
  <c r="AJ26" i="2"/>
  <c r="AJ25" i="2"/>
  <c r="AJ24" i="2"/>
  <c r="AJ23" i="2"/>
  <c r="AJ22" i="2"/>
  <c r="AJ21" i="2"/>
  <c r="AJ20" i="2"/>
  <c r="AJ19" i="2"/>
  <c r="AJ18" i="2"/>
  <c r="AJ17" i="2"/>
  <c r="AJ16" i="2"/>
  <c r="AJ15" i="2"/>
  <c r="AJ14" i="2"/>
  <c r="AJ13" i="2"/>
  <c r="AJ12" i="2"/>
  <c r="AJ11" i="2"/>
  <c r="AJ10" i="2"/>
  <c r="AJ9" i="2"/>
  <c r="AG107" i="2"/>
  <c r="AG106" i="2"/>
  <c r="AG105" i="2"/>
  <c r="AG104" i="2"/>
  <c r="AG103" i="2"/>
  <c r="AG102" i="2"/>
  <c r="AG101" i="2"/>
  <c r="AG100" i="2"/>
  <c r="AG99" i="2"/>
  <c r="AG98" i="2"/>
  <c r="AG97" i="2"/>
  <c r="AG96" i="2"/>
  <c r="AG95" i="2"/>
  <c r="AG94" i="2"/>
  <c r="AG93" i="2"/>
  <c r="AG92" i="2"/>
  <c r="AG91" i="2"/>
  <c r="AG90" i="2"/>
  <c r="AG89" i="2"/>
  <c r="AG88" i="2"/>
  <c r="AG87" i="2"/>
  <c r="AG86" i="2"/>
  <c r="AG85" i="2"/>
  <c r="AG84" i="2"/>
  <c r="AG83" i="2"/>
  <c r="AG82" i="2"/>
  <c r="AG81" i="2"/>
  <c r="AG80" i="2"/>
  <c r="AG79" i="2"/>
  <c r="AG78" i="2"/>
  <c r="AG77" i="2"/>
  <c r="AG76" i="2"/>
  <c r="AG75" i="2"/>
  <c r="AG74" i="2"/>
  <c r="AG73" i="2"/>
  <c r="AG72" i="2"/>
  <c r="AG71" i="2"/>
  <c r="AG70" i="2"/>
  <c r="AG69" i="2"/>
  <c r="AG68" i="2"/>
  <c r="AG67" i="2"/>
  <c r="AG66" i="2"/>
  <c r="AG65" i="2"/>
  <c r="AG64" i="2"/>
  <c r="AG63" i="2"/>
  <c r="AG62" i="2"/>
  <c r="AG61" i="2"/>
  <c r="AG60" i="2"/>
  <c r="AG59" i="2"/>
  <c r="AG58" i="2"/>
  <c r="AG57" i="2"/>
  <c r="AG56" i="2"/>
  <c r="AG55" i="2"/>
  <c r="AG54" i="2"/>
  <c r="AG53" i="2"/>
  <c r="AG52" i="2"/>
  <c r="AG51" i="2"/>
  <c r="AG50" i="2"/>
  <c r="AG49" i="2"/>
  <c r="AG48" i="2"/>
  <c r="AG47" i="2"/>
  <c r="AG46" i="2"/>
  <c r="AG45" i="2"/>
  <c r="AG44" i="2"/>
  <c r="AG43" i="2"/>
  <c r="AG42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AG29" i="2"/>
  <c r="AG28" i="2"/>
  <c r="AG27" i="2"/>
  <c r="AG26" i="2"/>
  <c r="AG25" i="2"/>
  <c r="AG24" i="2"/>
  <c r="AG23" i="2"/>
  <c r="AG22" i="2"/>
  <c r="AG21" i="2"/>
  <c r="AG20" i="2"/>
  <c r="AG19" i="2"/>
  <c r="AG18" i="2"/>
  <c r="AG17" i="2"/>
  <c r="AG16" i="2"/>
  <c r="AG15" i="2"/>
  <c r="AG14" i="2"/>
  <c r="AG13" i="2"/>
  <c r="AG12" i="2"/>
  <c r="AG11" i="2"/>
  <c r="AG10" i="2"/>
  <c r="AG9" i="2"/>
  <c r="AD107" i="2"/>
  <c r="AD106" i="2"/>
  <c r="AD105" i="2"/>
  <c r="AD104" i="2"/>
  <c r="AD103" i="2"/>
  <c r="AD102" i="2"/>
  <c r="AD101" i="2"/>
  <c r="AD100" i="2"/>
  <c r="AD99" i="2"/>
  <c r="AD98" i="2"/>
  <c r="AD97" i="2"/>
  <c r="AD96" i="2"/>
  <c r="AD95" i="2"/>
  <c r="AD94" i="2"/>
  <c r="AD93" i="2"/>
  <c r="AD92" i="2"/>
  <c r="AD91" i="2"/>
  <c r="AD90" i="2"/>
  <c r="AD89" i="2"/>
  <c r="AD88" i="2"/>
  <c r="AD87" i="2"/>
  <c r="AD86" i="2"/>
  <c r="AD85" i="2"/>
  <c r="AD84" i="2"/>
  <c r="AD83" i="2"/>
  <c r="AD82" i="2"/>
  <c r="AD81" i="2"/>
  <c r="AD80" i="2"/>
  <c r="AD79" i="2"/>
  <c r="AD78" i="2"/>
  <c r="AD77" i="2"/>
  <c r="AD76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61" i="2"/>
  <c r="AD60" i="2"/>
  <c r="AD59" i="2"/>
  <c r="AD58" i="2"/>
  <c r="AD57" i="2"/>
  <c r="AD56" i="2"/>
  <c r="AD55" i="2"/>
  <c r="AD54" i="2"/>
  <c r="AD53" i="2"/>
  <c r="AD52" i="2"/>
  <c r="AD51" i="2"/>
  <c r="AD50" i="2"/>
  <c r="AD49" i="2"/>
  <c r="AD48" i="2"/>
  <c r="AD47" i="2"/>
  <c r="AD46" i="2"/>
  <c r="AD45" i="2"/>
  <c r="AD44" i="2"/>
  <c r="AD43" i="2"/>
  <c r="AD42" i="2"/>
  <c r="AD41" i="2"/>
  <c r="AD40" i="2"/>
  <c r="AD39" i="2"/>
  <c r="AD38" i="2"/>
  <c r="AD37" i="2"/>
  <c r="AD36" i="2"/>
  <c r="AD35" i="2"/>
  <c r="AD34" i="2"/>
  <c r="AD33" i="2"/>
  <c r="AD32" i="2"/>
  <c r="AD31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X107" i="2"/>
  <c r="X106" i="2"/>
  <c r="X105" i="2"/>
  <c r="X104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61" i="2"/>
  <c r="X60" i="2"/>
  <c r="X59" i="2"/>
  <c r="X58" i="2"/>
  <c r="X57" i="2"/>
  <c r="X56" i="2"/>
  <c r="X55" i="2"/>
  <c r="X54" i="2"/>
  <c r="X53" i="2"/>
  <c r="X52" i="2"/>
  <c r="X51" i="2"/>
  <c r="X50" i="2"/>
  <c r="X49" i="2"/>
  <c r="X48" i="2"/>
  <c r="X47" i="2"/>
  <c r="X46" i="2"/>
  <c r="X45" i="2"/>
  <c r="X44" i="2"/>
  <c r="X43" i="2"/>
  <c r="X42" i="2"/>
  <c r="X41" i="2"/>
  <c r="X40" i="2"/>
  <c r="X39" i="2"/>
  <c r="X38" i="2"/>
  <c r="X37" i="2"/>
  <c r="X36" i="2"/>
  <c r="X35" i="2"/>
  <c r="X34" i="2"/>
  <c r="X33" i="2"/>
  <c r="X32" i="2"/>
  <c r="X31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U107" i="2"/>
  <c r="U106" i="2"/>
  <c r="U105" i="2"/>
  <c r="U104" i="2"/>
  <c r="U103" i="2"/>
  <c r="U102" i="2"/>
  <c r="U101" i="2"/>
  <c r="U100" i="2"/>
  <c r="U99" i="2"/>
  <c r="U98" i="2"/>
  <c r="U97" i="2"/>
  <c r="U96" i="2"/>
  <c r="U95" i="2"/>
  <c r="U94" i="2"/>
  <c r="U93" i="2"/>
  <c r="U92" i="2"/>
  <c r="U91" i="2"/>
  <c r="U90" i="2"/>
  <c r="U89" i="2"/>
  <c r="U88" i="2"/>
  <c r="U87" i="2"/>
  <c r="U86" i="2"/>
  <c r="U85" i="2"/>
  <c r="U84" i="2"/>
  <c r="U83" i="2"/>
  <c r="U82" i="2"/>
  <c r="U81" i="2"/>
  <c r="U80" i="2"/>
  <c r="U79" i="2"/>
  <c r="U78" i="2"/>
  <c r="U77" i="2"/>
  <c r="U76" i="2"/>
  <c r="U75" i="2"/>
  <c r="U74" i="2"/>
  <c r="U73" i="2"/>
  <c r="U72" i="2"/>
  <c r="U71" i="2"/>
  <c r="U70" i="2"/>
  <c r="U69" i="2"/>
  <c r="U68" i="2"/>
  <c r="U67" i="2"/>
  <c r="U66" i="2"/>
  <c r="U65" i="2"/>
  <c r="U64" i="2"/>
  <c r="U63" i="2"/>
  <c r="U62" i="2"/>
  <c r="U61" i="2"/>
  <c r="U60" i="2"/>
  <c r="U59" i="2"/>
  <c r="U58" i="2"/>
  <c r="U57" i="2"/>
  <c r="U56" i="2"/>
  <c r="U55" i="2"/>
  <c r="U54" i="2"/>
  <c r="U53" i="2"/>
  <c r="U52" i="2"/>
  <c r="U51" i="2"/>
  <c r="U50" i="2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  <c r="U10" i="2"/>
  <c r="U9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O107" i="2"/>
  <c r="O106" i="2"/>
  <c r="O105" i="2"/>
  <c r="O104" i="2"/>
  <c r="O103" i="2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F10" i="2"/>
  <c r="F11" i="2"/>
  <c r="F12" i="2"/>
  <c r="F13" i="2"/>
  <c r="F14" i="2"/>
  <c r="F15" i="2"/>
  <c r="F16" i="2"/>
  <c r="F17" i="2"/>
  <c r="F18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9" i="2"/>
  <c r="I120" i="4" l="1"/>
  <c r="I119" i="4"/>
  <c r="I118" i="4"/>
  <c r="I117" i="4"/>
  <c r="I116" i="4"/>
  <c r="I115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7" i="4"/>
  <c r="I76" i="4"/>
  <c r="I75" i="4"/>
  <c r="I74" i="4"/>
  <c r="I73" i="4"/>
  <c r="I72" i="4"/>
  <c r="I71" i="4"/>
  <c r="I70" i="4"/>
  <c r="I69" i="4"/>
  <c r="I68" i="4"/>
  <c r="I67" i="4"/>
  <c r="I66" i="4"/>
  <c r="I64" i="4"/>
  <c r="I63" i="4"/>
  <c r="I61" i="4"/>
  <c r="I60" i="4"/>
  <c r="I59" i="4"/>
  <c r="I58" i="4"/>
  <c r="I57" i="4"/>
  <c r="I56" i="4"/>
  <c r="I55" i="4"/>
  <c r="I54" i="4"/>
  <c r="I53" i="4"/>
  <c r="I51" i="4"/>
  <c r="I50" i="4"/>
  <c r="I49" i="4"/>
  <c r="I48" i="4"/>
  <c r="I47" i="4"/>
  <c r="I46" i="4"/>
  <c r="I45" i="4"/>
  <c r="I44" i="4"/>
  <c r="I43" i="4"/>
  <c r="I42" i="4"/>
  <c r="I41" i="4"/>
  <c r="I40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19" i="4"/>
  <c r="I18" i="4"/>
  <c r="I17" i="4"/>
  <c r="I16" i="4"/>
  <c r="I15" i="4"/>
  <c r="I14" i="4"/>
  <c r="I13" i="4"/>
  <c r="I12" i="4"/>
  <c r="I11" i="4"/>
  <c r="F120" i="4"/>
  <c r="F119" i="4"/>
  <c r="F118" i="4"/>
  <c r="F117" i="4"/>
  <c r="F116" i="4"/>
  <c r="F115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7" i="4"/>
  <c r="F76" i="4"/>
  <c r="F75" i="4"/>
  <c r="F74" i="4"/>
  <c r="F73" i="4"/>
  <c r="F72" i="4"/>
  <c r="F71" i="4"/>
  <c r="F70" i="4"/>
  <c r="F69" i="4"/>
  <c r="F68" i="4"/>
  <c r="F67" i="4"/>
  <c r="F66" i="4"/>
  <c r="F64" i="4"/>
  <c r="F63" i="4"/>
  <c r="F61" i="4"/>
  <c r="F60" i="4"/>
  <c r="F59" i="4"/>
  <c r="F58" i="4"/>
  <c r="F57" i="4"/>
  <c r="F56" i="4"/>
  <c r="F55" i="4"/>
  <c r="F54" i="4"/>
  <c r="F53" i="4"/>
  <c r="F51" i="4"/>
  <c r="F50" i="4"/>
  <c r="F49" i="4"/>
  <c r="F48" i="4"/>
  <c r="F47" i="4"/>
  <c r="F46" i="4"/>
  <c r="F45" i="4"/>
  <c r="F44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11" i="4"/>
  <c r="F12" i="4"/>
  <c r="F13" i="4"/>
  <c r="F14" i="4"/>
  <c r="F15" i="4"/>
  <c r="F16" i="4"/>
  <c r="F17" i="4"/>
  <c r="F18" i="4"/>
  <c r="F19" i="4"/>
  <c r="I10" i="4"/>
  <c r="F10" i="4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8" i="3"/>
  <c r="D121" i="4"/>
  <c r="F121" i="4" l="1"/>
  <c r="I121" i="4"/>
  <c r="G108" i="2"/>
  <c r="J108" i="2"/>
  <c r="M108" i="2"/>
  <c r="P108" i="2"/>
  <c r="S108" i="2"/>
  <c r="V108" i="2"/>
  <c r="Y108" i="2"/>
  <c r="AB108" i="2"/>
  <c r="AE108" i="2"/>
  <c r="AH108" i="2"/>
  <c r="AK108" i="2"/>
  <c r="AN108" i="2"/>
  <c r="AQ108" i="2"/>
  <c r="AT108" i="2"/>
  <c r="AW108" i="2"/>
  <c r="AZ108" i="2"/>
  <c r="D108" i="2"/>
  <c r="E9" i="4" l="1"/>
  <c r="E29" i="3"/>
  <c r="F29" i="3"/>
  <c r="F35" i="5" l="1"/>
  <c r="D35" i="5" s="1"/>
  <c r="E35" i="5" s="1"/>
  <c r="F34" i="5"/>
  <c r="AJ108" i="2"/>
  <c r="F18" i="5" s="1"/>
  <c r="D18" i="5" s="1"/>
  <c r="E18" i="5" s="1"/>
  <c r="AI108" i="2"/>
  <c r="BB108" i="2"/>
  <c r="F24" i="5" s="1"/>
  <c r="D24" i="5" s="1"/>
  <c r="E24" i="5" s="1"/>
  <c r="BA108" i="2"/>
  <c r="N108" i="2"/>
  <c r="W108" i="2"/>
  <c r="AG108" i="2"/>
  <c r="F17" i="5" s="1"/>
  <c r="AF108" i="2"/>
  <c r="AM108" i="2"/>
  <c r="F19" i="5" s="1"/>
  <c r="D19" i="5" s="1"/>
  <c r="E19" i="5" s="1"/>
  <c r="AL108" i="2"/>
  <c r="AV108" i="2"/>
  <c r="F22" i="5" s="1"/>
  <c r="D22" i="5" s="1"/>
  <c r="E22" i="5" s="1"/>
  <c r="AU108" i="2"/>
  <c r="L108" i="2"/>
  <c r="F10" i="5" s="1"/>
  <c r="D10" i="5" s="1"/>
  <c r="E10" i="5" s="1"/>
  <c r="K108" i="2"/>
  <c r="AD108" i="2"/>
  <c r="F16" i="5" s="1"/>
  <c r="D16" i="5" s="1"/>
  <c r="E16" i="5" s="1"/>
  <c r="AC108" i="2"/>
  <c r="AS108" i="2"/>
  <c r="F21" i="5" s="1"/>
  <c r="D21" i="5" s="1"/>
  <c r="E21" i="5" s="1"/>
  <c r="H108" i="2"/>
  <c r="O108" i="2"/>
  <c r="F11" i="5" s="1"/>
  <c r="D11" i="5" s="1"/>
  <c r="E11" i="5" s="1"/>
  <c r="X108" i="2"/>
  <c r="F14" i="5" s="1"/>
  <c r="D14" i="5" s="1"/>
  <c r="E14" i="5" s="1"/>
  <c r="AP108" i="2"/>
  <c r="F20" i="5" s="1"/>
  <c r="D20" i="5" s="1"/>
  <c r="E20" i="5" s="1"/>
  <c r="AO108" i="2"/>
  <c r="AX108" i="2"/>
  <c r="U108" i="2"/>
  <c r="F13" i="5" s="1"/>
  <c r="D13" i="5" s="1"/>
  <c r="E13" i="5" s="1"/>
  <c r="T108" i="2"/>
  <c r="F108" i="2"/>
  <c r="F8" i="5" s="1"/>
  <c r="E108" i="2"/>
  <c r="I108" i="2"/>
  <c r="F9" i="5" s="1"/>
  <c r="D9" i="5" s="1"/>
  <c r="E9" i="5" s="1"/>
  <c r="R108" i="2"/>
  <c r="F12" i="5" s="1"/>
  <c r="D12" i="5" s="1"/>
  <c r="E12" i="5" s="1"/>
  <c r="Q108" i="2"/>
  <c r="AA108" i="2"/>
  <c r="F15" i="5" s="1"/>
  <c r="D15" i="5" s="1"/>
  <c r="E15" i="5" s="1"/>
  <c r="Z108" i="2"/>
  <c r="AR108" i="2"/>
  <c r="AY108" i="2"/>
  <c r="F23" i="5" s="1"/>
  <c r="D23" i="5" s="1"/>
  <c r="E23" i="5" s="1"/>
  <c r="G29" i="3"/>
  <c r="F29" i="5" s="1"/>
  <c r="D34" i="5" l="1"/>
  <c r="D36" i="5" s="1"/>
  <c r="F36" i="5"/>
  <c r="E34" i="5"/>
  <c r="E36" i="5" s="1"/>
  <c r="D17" i="5"/>
  <c r="E17" i="5" s="1"/>
  <c r="D8" i="5"/>
  <c r="E8" i="5" s="1"/>
  <c r="F30" i="5"/>
  <c r="D29" i="5"/>
  <c r="D30" i="5" s="1"/>
  <c r="F25" i="5"/>
  <c r="F38" i="5" l="1"/>
  <c r="E29" i="5"/>
  <c r="E30" i="5" s="1"/>
  <c r="E25" i="5"/>
  <c r="D25" i="5"/>
</calcChain>
</file>

<file path=xl/sharedStrings.xml><?xml version="1.0" encoding="utf-8"?>
<sst xmlns="http://schemas.openxmlformats.org/spreadsheetml/2006/main" count="612" uniqueCount="400">
  <si>
    <t>RESPUESTOS MOTOCICLETAS MULTIMARCAS</t>
  </si>
  <si>
    <t>MANTENIMIENTO MOTOCICLETAS</t>
  </si>
  <si>
    <t>*** Incluye Costos Directos e Indirectos</t>
  </si>
  <si>
    <t>DESCRIPCION</t>
  </si>
  <si>
    <t>SUBTOTAL</t>
  </si>
  <si>
    <t>IVA</t>
  </si>
  <si>
    <t>TOTAL</t>
  </si>
  <si>
    <t>SINCRONIZACION</t>
  </si>
  <si>
    <t xml:space="preserve"> </t>
  </si>
  <si>
    <t>1.1</t>
  </si>
  <si>
    <t>AGUJA BASE Y PUNSON</t>
  </si>
  <si>
    <t>1.2</t>
  </si>
  <si>
    <t>BUJIA</t>
  </si>
  <si>
    <t>1.3</t>
  </si>
  <si>
    <t>CARBURADOR</t>
  </si>
  <si>
    <t>1.4</t>
  </si>
  <si>
    <t>EMPAQUES CARBURADOR</t>
  </si>
  <si>
    <t>1.5</t>
  </si>
  <si>
    <t>FILTRO COMBUSTIBLE</t>
  </si>
  <si>
    <t>1.6</t>
  </si>
  <si>
    <t>FILTRO DE AIRE</t>
  </si>
  <si>
    <t>1.7</t>
  </si>
  <si>
    <t>GUAYA ACELERADOR</t>
  </si>
  <si>
    <t>1.8</t>
  </si>
  <si>
    <t>GUAYA CHOQUE</t>
  </si>
  <si>
    <t>1.9</t>
  </si>
  <si>
    <t>KIT CARBURADOR</t>
  </si>
  <si>
    <t>1.10</t>
  </si>
  <si>
    <t>LLAVE PASO COMBUSTIBLE</t>
  </si>
  <si>
    <t>MOTOR</t>
  </si>
  <si>
    <t>2.1</t>
  </si>
  <si>
    <t>BALANCIN</t>
  </si>
  <si>
    <t>2.2</t>
  </si>
  <si>
    <t>BIELA MOTOR</t>
  </si>
  <si>
    <t>2.3</t>
  </si>
  <si>
    <t>BOMBA DE ACEITE</t>
  </si>
  <si>
    <t>2.4</t>
  </si>
  <si>
    <t>CADENILLA MOTOR</t>
  </si>
  <si>
    <t>2.5</t>
  </si>
  <si>
    <t>CIGÜEÑAL</t>
  </si>
  <si>
    <t>2.6</t>
  </si>
  <si>
    <t>CILINDRO MOTOR</t>
  </si>
  <si>
    <t>2.7</t>
  </si>
  <si>
    <t>CULATA</t>
  </si>
  <si>
    <t>2.8</t>
  </si>
  <si>
    <t>CULATIN</t>
  </si>
  <si>
    <t>2.9</t>
  </si>
  <si>
    <t>EJE DE LEVAS</t>
  </si>
  <si>
    <t>2.10</t>
  </si>
  <si>
    <t>EMPAQUE DE CULATA</t>
  </si>
  <si>
    <t>2.11</t>
  </si>
  <si>
    <t>EMPAQUETADURA MOTOR</t>
  </si>
  <si>
    <t>2.12</t>
  </si>
  <si>
    <t>FILTRO DE ACEITE</t>
  </si>
  <si>
    <t>2.13</t>
  </si>
  <si>
    <t>GUIAS Y ASIENTOS (JUEGO)</t>
  </si>
  <si>
    <t>2.14</t>
  </si>
  <si>
    <t>JUEGO DE ANILLOS</t>
  </si>
  <si>
    <t>2.15</t>
  </si>
  <si>
    <t>KIT PISTON(piston, anillos, pasador pines)</t>
  </si>
  <si>
    <t>2.16</t>
  </si>
  <si>
    <t>RODAMIENTOS MOTOR</t>
  </si>
  <si>
    <t>2.17</t>
  </si>
  <si>
    <t>RETEN CIGÜEÑAL</t>
  </si>
  <si>
    <t>2.18</t>
  </si>
  <si>
    <t>VALVULAS (JUEGO)</t>
  </si>
  <si>
    <t>SISTEMA DE TRANSFERENCIA</t>
  </si>
  <si>
    <t>3.1</t>
  </si>
  <si>
    <t>EMPAQUE TAPA  EMBRAGUE</t>
  </si>
  <si>
    <t>3.2</t>
  </si>
  <si>
    <t>GUAYA EMBREAGUE</t>
  </si>
  <si>
    <t>3.3</t>
  </si>
  <si>
    <t>GUAYA VELOCIMETRO</t>
  </si>
  <si>
    <t>3.4</t>
  </si>
  <si>
    <t xml:space="preserve">JUEGO CAUCHOS DE CAMPANA </t>
  </si>
  <si>
    <t>3.5</t>
  </si>
  <si>
    <t>KIT DE ARRASTRE</t>
  </si>
  <si>
    <t>3.6</t>
  </si>
  <si>
    <t>KIT DE EMBRAGUE</t>
  </si>
  <si>
    <t>3.7</t>
  </si>
  <si>
    <t>MANIJA DE EMBRAGUE</t>
  </si>
  <si>
    <t>3.8</t>
  </si>
  <si>
    <t>PIÑON VELOCIMETRO</t>
  </si>
  <si>
    <t>3.9</t>
  </si>
  <si>
    <t>RETEN CONTROL DE CAMBIO</t>
  </si>
  <si>
    <t>3.10</t>
  </si>
  <si>
    <t>RETEN SALIDA</t>
  </si>
  <si>
    <t>SISTEMA DE SUSPENSION</t>
  </si>
  <si>
    <t>4.1</t>
  </si>
  <si>
    <t>AMORTIGUADOR DELANTERO</t>
  </si>
  <si>
    <t>4.2</t>
  </si>
  <si>
    <t>AMORTIGUADOR TRASERO</t>
  </si>
  <si>
    <t>4.3</t>
  </si>
  <si>
    <t>BUJES TIJERA (JUEGO)</t>
  </si>
  <si>
    <t>4.4</t>
  </si>
  <si>
    <t>RETEN BARRAS (JUEGO)</t>
  </si>
  <si>
    <t>4.5</t>
  </si>
  <si>
    <t>RODAMIENTOS DELANTEROS (JUEGO)</t>
  </si>
  <si>
    <t>4.6</t>
  </si>
  <si>
    <t>RODAMIENTOS TRASEROS (JUEGO)</t>
  </si>
  <si>
    <t>4.7</t>
  </si>
  <si>
    <t>SOPORTE O PATA LATERAL</t>
  </si>
  <si>
    <t>4.8</t>
  </si>
  <si>
    <t>TIJERA</t>
  </si>
  <si>
    <t>SISTEMA DE DIRECCION</t>
  </si>
  <si>
    <t>5.1</t>
  </si>
  <si>
    <t>CUNAS DIRECCION</t>
  </si>
  <si>
    <t>5.2</t>
  </si>
  <si>
    <t>MANUBRIO DIRECCON</t>
  </si>
  <si>
    <t>SISTEMA DE FRENOS</t>
  </si>
  <si>
    <t>6.1</t>
  </si>
  <si>
    <t>BANDAS DE FRENO  DELANTERO (JUEGO)</t>
  </si>
  <si>
    <t>6.2</t>
  </si>
  <si>
    <t>BANDAS DE FRENO TRASERO (JUEGO)</t>
  </si>
  <si>
    <t>6.3</t>
  </si>
  <si>
    <t>BOMBA  DE FRENOS</t>
  </si>
  <si>
    <t>6.4</t>
  </si>
  <si>
    <t>CAUCHOS CAMPANA (JUEGO)</t>
  </si>
  <si>
    <t>6.5</t>
  </si>
  <si>
    <t>DISCO DE FRENO</t>
  </si>
  <si>
    <t>6.6</t>
  </si>
  <si>
    <t>MANGUERA FRENO</t>
  </si>
  <si>
    <t>6.7</t>
  </si>
  <si>
    <t>MANGUERA FRENO DELANTERO</t>
  </si>
  <si>
    <t>6.8</t>
  </si>
  <si>
    <t>MANIJA DE FRENO TRASERO</t>
  </si>
  <si>
    <t>6.9</t>
  </si>
  <si>
    <t>PASTILLAS DE FRENO DELANTERAS (JUEGO)</t>
  </si>
  <si>
    <t>6.10</t>
  </si>
  <si>
    <t>PASTILLAS DE FRENO TRASERAS (JUEGO)</t>
  </si>
  <si>
    <t>6.11</t>
  </si>
  <si>
    <t>SENSOR FRENO DELANTERO</t>
  </si>
  <si>
    <t>6.12</t>
  </si>
  <si>
    <t>SENSOR FRENO TRASERO</t>
  </si>
  <si>
    <t>SISTEMA ELÉCTRICO</t>
  </si>
  <si>
    <t>7.1</t>
  </si>
  <si>
    <t>AUTOMATICO MOTOR DE ARRANQUE</t>
  </si>
  <si>
    <t>7.2</t>
  </si>
  <si>
    <t>BATERIA</t>
  </si>
  <si>
    <t>7.3</t>
  </si>
  <si>
    <t>BOBINA CAPTADORA</t>
  </si>
  <si>
    <t>7.4</t>
  </si>
  <si>
    <t>BOBINA DE  IGNICION  ALTA</t>
  </si>
  <si>
    <t>7.5</t>
  </si>
  <si>
    <t>BOBINA DE CARGA</t>
  </si>
  <si>
    <t>7.6</t>
  </si>
  <si>
    <t>BOBINA LUCES</t>
  </si>
  <si>
    <t>7.7</t>
  </si>
  <si>
    <t>C D I</t>
  </si>
  <si>
    <t>7.8</t>
  </si>
  <si>
    <t>DIRECCIONAL DELANTERO</t>
  </si>
  <si>
    <t>7.9</t>
  </si>
  <si>
    <t>DIRECCIONAL TRASERO</t>
  </si>
  <si>
    <t>7.10</t>
  </si>
  <si>
    <t>ESCOBILLAS MOTOR DE ARRANQUE</t>
  </si>
  <si>
    <t>7.11</t>
  </si>
  <si>
    <t>FAROLA</t>
  </si>
  <si>
    <t>7.12</t>
  </si>
  <si>
    <t>FLASER</t>
  </si>
  <si>
    <t>7.13</t>
  </si>
  <si>
    <t>MEDIDOR DE GASOLINA</t>
  </si>
  <si>
    <t>7.14</t>
  </si>
  <si>
    <t>MOTOR DE ARRANQUE</t>
  </si>
  <si>
    <t>7.15</t>
  </si>
  <si>
    <t>PITO</t>
  </si>
  <si>
    <t>7.16</t>
  </si>
  <si>
    <t>REGULADOR DE CARGA</t>
  </si>
  <si>
    <t>7.17</t>
  </si>
  <si>
    <t>STOP</t>
  </si>
  <si>
    <t>7.18</t>
  </si>
  <si>
    <t>SWICHE   IGNICION</t>
  </si>
  <si>
    <t>7.19</t>
  </si>
  <si>
    <t>SWICHE LUCES</t>
  </si>
  <si>
    <t>ACCESORIOS</t>
  </si>
  <si>
    <t>8.1</t>
  </si>
  <si>
    <t>ANILLO EXOSTO</t>
  </si>
  <si>
    <t>8.2</t>
  </si>
  <si>
    <t>CALAPIE</t>
  </si>
  <si>
    <t>8.3</t>
  </si>
  <si>
    <t>ESPEJOS (JUEGO)</t>
  </si>
  <si>
    <t>8.4</t>
  </si>
  <si>
    <t>LLANTA DELANTERA</t>
  </si>
  <si>
    <t>8.5</t>
  </si>
  <si>
    <t>LLANTA TRASERA</t>
  </si>
  <si>
    <t>8.6</t>
  </si>
  <si>
    <t>NEUMATICO DELANTERO</t>
  </si>
  <si>
    <t>8.7</t>
  </si>
  <si>
    <t>NEUMATICO TRASERO</t>
  </si>
  <si>
    <t>8.8</t>
  </si>
  <si>
    <t xml:space="preserve">RIN DELANTERO </t>
  </si>
  <si>
    <t>8.9</t>
  </si>
  <si>
    <t>RIN TRASERO</t>
  </si>
  <si>
    <t>8.10</t>
  </si>
  <si>
    <t>SOPORTE GATO</t>
  </si>
  <si>
    <t>8.11</t>
  </si>
  <si>
    <t xml:space="preserve">SOPORTE PATA </t>
  </si>
  <si>
    <t>8.12</t>
  </si>
  <si>
    <t>TAPA DE COMBUSTIBLE</t>
  </si>
  <si>
    <t>8.13</t>
  </si>
  <si>
    <t>TAPA LATERAL  L  Y/O R</t>
  </si>
  <si>
    <t>REPUESTOS COMUNES MOTOCICLETAS MULTIMARCA</t>
  </si>
  <si>
    <t>MANTENIMIENTO MOTOS</t>
  </si>
  <si>
    <t>ITEM</t>
  </si>
  <si>
    <t>PRESENTACION</t>
  </si>
  <si>
    <t>ACEITE MINERAL</t>
  </si>
  <si>
    <t>CUARTO</t>
  </si>
  <si>
    <t>ACEITE HIDRAULICO</t>
  </si>
  <si>
    <t>ACEITE SINTETICO</t>
  </si>
  <si>
    <t>UNIDAD</t>
  </si>
  <si>
    <t>ABRAZADERA METALICA  GRANDE</t>
  </si>
  <si>
    <t>ABRAZADERA METALICA MEDIANA</t>
  </si>
  <si>
    <t>ABRAZADERA METALICA PEQUEÑA</t>
  </si>
  <si>
    <t>ABRAZADERA PLASTICA</t>
  </si>
  <si>
    <t>BOMBILLO DIRECCIONAL</t>
  </si>
  <si>
    <t>JUEGO</t>
  </si>
  <si>
    <t>BOMBILLO FAROLA</t>
  </si>
  <si>
    <t>BOMBILLO MUELA</t>
  </si>
  <si>
    <t>BOMBILLO STOP</t>
  </si>
  <si>
    <t>FLASHER</t>
  </si>
  <si>
    <t>FUSIBLE</t>
  </si>
  <si>
    <t>FUSIBLE MINI</t>
  </si>
  <si>
    <t>GRASA RODAMIENTO ALTA TEMPERATURA</t>
  </si>
  <si>
    <t>HERRAMIENTAS ESCENCIALES</t>
  </si>
  <si>
    <t>LIBRA</t>
  </si>
  <si>
    <t>LIQUIDO FRENOS DOT 5</t>
  </si>
  <si>
    <t>PINTA</t>
  </si>
  <si>
    <t>RELAY</t>
  </si>
  <si>
    <t>SILICONA AUTOMOTRIZ ALTA TEMPERATURA</t>
  </si>
  <si>
    <t>TUBO 50 GRAMOS</t>
  </si>
  <si>
    <t>SOKET BOMBILLO FAROLA</t>
  </si>
  <si>
    <t>SOKET RELAY</t>
  </si>
  <si>
    <t>TOTALES</t>
  </si>
  <si>
    <t>MANO DE OBRA</t>
  </si>
  <si>
    <t>CALIBRAR VALVULAS</t>
  </si>
  <si>
    <t>CAMBIO BOBINA IGNICION</t>
  </si>
  <si>
    <t>CAMBIO BUJIA</t>
  </si>
  <si>
    <t>CAMBIO CDI</t>
  </si>
  <si>
    <t>CAMBIO FILTRO AIRE</t>
  </si>
  <si>
    <t>CAMBIO GUAYA ACELERADOR</t>
  </si>
  <si>
    <t>CAMBIO GUAYA CHOQUE</t>
  </si>
  <si>
    <t>CAMBIO LLAVE  DE COMBUSTIBLE</t>
  </si>
  <si>
    <t>LIMPIEZA CARBURADOR</t>
  </si>
  <si>
    <t xml:space="preserve">SINCRONIZAR MOTOR </t>
  </si>
  <si>
    <t>ANILLAR MOTOR</t>
  </si>
  <si>
    <t>ASENTAR BANCADA</t>
  </si>
  <si>
    <t>ASENTAR VALVULAS</t>
  </si>
  <si>
    <t>CAMBIO BALANCINES</t>
  </si>
  <si>
    <t>CAMBIO BOMBA DE ACEITE</t>
  </si>
  <si>
    <t>CAMBIO EMPAQUE CULATA</t>
  </si>
  <si>
    <t>CAMBIO EMPAQUE MULTIPLE</t>
  </si>
  <si>
    <t>CAMBIO OBTURADORES</t>
  </si>
  <si>
    <t>CAMBIO RETENCIGUEÑAL</t>
  </si>
  <si>
    <t>CAMBIO RODAMIENTOS MOTOR</t>
  </si>
  <si>
    <t>CEPILLAR CULATA  </t>
  </si>
  <si>
    <t>DESMONTAR Y REPARA MOTOR</t>
  </si>
  <si>
    <t>DESMONTAR Y REPARAR CABEZA MOTOR</t>
  </si>
  <si>
    <t>ENCAMISAR BLOQUE</t>
  </si>
  <si>
    <t>RECTIFICAR ASIENTOS VALVULAS</t>
  </si>
  <si>
    <t>RECTIFICAR CILINDRO</t>
  </si>
  <si>
    <t>RECTIFICAR GUIAS VALVULAS</t>
  </si>
  <si>
    <t>CAMBIO KIT DE ARRASTRE</t>
  </si>
  <si>
    <t>CAMBIO EMPAQUE TAPA EMBRAGUE</t>
  </si>
  <si>
    <t>CAMBIO GUAYA EMBRAGUE</t>
  </si>
  <si>
    <t>CAMBIO GUAYA VELOCIMETRO</t>
  </si>
  <si>
    <t>CAMBIO KIT DISCOS EMBRAGUE</t>
  </si>
  <si>
    <t>CAMBIO MANIJA EMBRAGUE</t>
  </si>
  <si>
    <t>CAMBIO PERA NEUTRO</t>
  </si>
  <si>
    <t>CAMBIO PIÑON VELOCIMETRO</t>
  </si>
  <si>
    <t>CAMBIO RETEN  SELECTOR DE CAMBIO DE CAMBIOS</t>
  </si>
  <si>
    <t>CAMBIO RETEN DE SALIDA (PIÑON SALIDA)</t>
  </si>
  <si>
    <t>3.11</t>
  </si>
  <si>
    <t>DESMONTAR Y REPARAR  CAJA DE VELOCIDADES</t>
  </si>
  <si>
    <t>3.12</t>
  </si>
  <si>
    <t>TENSIONAR Y LUBRICAR KIT ARRASTRE</t>
  </si>
  <si>
    <t>CAMBIO AMORTIGUADORES DELANTEROS</t>
  </si>
  <si>
    <t>CAMBIO AMORTIGUADORES TRASEROS</t>
  </si>
  <si>
    <t xml:space="preserve">CAMBIO CUNAS DIRECCION </t>
  </si>
  <si>
    <t>CAMBIO RETENEDOR TELESCOPICCOS (BARRAS)</t>
  </si>
  <si>
    <t>CAMBIO RODAMIENTOS DELANTEROS </t>
  </si>
  <si>
    <t>CAMBIO RODAMIENTOS TRASEROS</t>
  </si>
  <si>
    <t>CAMBIO TIJERA Y/ O BUJES  </t>
  </si>
  <si>
    <t>4.9</t>
  </si>
  <si>
    <t>ENGRASE RODAMIENTOS </t>
  </si>
  <si>
    <t>CAMBIAR CUNAS DIRECCION</t>
  </si>
  <si>
    <t xml:space="preserve">CAMBIO MANUBRIO </t>
  </si>
  <si>
    <t>CAMBIO BANDAS DE FRENO </t>
  </si>
  <si>
    <t>CAMBIO  PASTILLAS</t>
  </si>
  <si>
    <t>CAMBIO BOMBA FRENO</t>
  </si>
  <si>
    <t>CAMBIO DISCOS FRENO</t>
  </si>
  <si>
    <t>CAMBIO GUAYA FRENO</t>
  </si>
  <si>
    <t>CAMBIO LIQUIDO FRENOS</t>
  </si>
  <si>
    <t>CAMBIO MANGUERA FRENOS</t>
  </si>
  <si>
    <t>CAMBIO MANIJA  FRENO</t>
  </si>
  <si>
    <t>CAMBIO MORDAZA</t>
  </si>
  <si>
    <t>CAMBIO PEDAL DE FRENO</t>
  </si>
  <si>
    <t>CAMBIO SENSOR PEDAL FRENO</t>
  </si>
  <si>
    <t>MANTENIMIENTO DE FRENOS</t>
  </si>
  <si>
    <t>CAMBIO BOMBILLO STOP/FAROLA/DIRECCIONAL</t>
  </si>
  <si>
    <t>ARREGLO LUCES</t>
  </si>
  <si>
    <t>ARREGLO MOTOR DE ARRANQUE</t>
  </si>
  <si>
    <t>ARREGLO PLANTA DE LUCES STROBERT</t>
  </si>
  <si>
    <t>CAMBIO DIRECCIONALES</t>
  </si>
  <si>
    <t>CAMBIO FAROLA</t>
  </si>
  <si>
    <t>CAMBIO FLASER</t>
  </si>
  <si>
    <t>CAMBIO MEDIDOR GASOLINA</t>
  </si>
  <si>
    <t>CAMBIO MOTOR DE ARRANQUE</t>
  </si>
  <si>
    <t>CAMBIO PITO</t>
  </si>
  <si>
    <t>CAMBIO STOP</t>
  </si>
  <si>
    <t>CAMBIO SWICHE IGNICION</t>
  </si>
  <si>
    <t>CAMBIO SWICHE LUCES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</si>
  <si>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</si>
  <si>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</si>
  <si>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</si>
  <si>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</si>
  <si>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</si>
  <si>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CAMBIO SILENCIADOR</t>
  </si>
  <si>
    <t>CAMBIO SOPORTES SISTEMA ESCAPE</t>
  </si>
  <si>
    <t>CAMBIO TUBO ESCAPE</t>
  </si>
  <si>
    <t>DESCARBONAR</t>
  </si>
  <si>
    <t>SOLDAR EXOSTO</t>
  </si>
  <si>
    <t>LATONERIA Y PINTURA</t>
  </si>
  <si>
    <t>9.1</t>
  </si>
  <si>
    <t>ALINEACION CHASIS</t>
  </si>
  <si>
    <t>9.2</t>
  </si>
  <si>
    <t>ARREGLAR TANQUE COMBUSTIBLE</t>
  </si>
  <si>
    <t>9.3</t>
  </si>
  <si>
    <t>CROMAR RIN</t>
  </si>
  <si>
    <t>9.4</t>
  </si>
  <si>
    <t>LAVAR TANQUE DE COMBUSTIBLE</t>
  </si>
  <si>
    <t>9.5</t>
  </si>
  <si>
    <t>PINTURA CARENAJE</t>
  </si>
  <si>
    <t>9.6</t>
  </si>
  <si>
    <t>PINTURA CHASIS</t>
  </si>
  <si>
    <t>9.7</t>
  </si>
  <si>
    <t>PINTURA GENERAL</t>
  </si>
  <si>
    <t>9.8</t>
  </si>
  <si>
    <t>PINTURA RIN</t>
  </si>
  <si>
    <t>9.9</t>
  </si>
  <si>
    <t>PINTURA TANQUE COMBUSTIBLE</t>
  </si>
  <si>
    <t>9.10</t>
  </si>
  <si>
    <t>POLICHADO</t>
  </si>
  <si>
    <t>9.11</t>
  </si>
  <si>
    <t>SOLDAR BASE</t>
  </si>
  <si>
    <t>OTROS SERVICIOS</t>
  </si>
  <si>
    <t>10.1</t>
  </si>
  <si>
    <t xml:space="preserve">ACOBALAR RIN </t>
  </si>
  <si>
    <t>10.2</t>
  </si>
  <si>
    <t>CAMBIO SOPORTE O PATA LATERAL</t>
  </si>
  <si>
    <t>10.3</t>
  </si>
  <si>
    <t>DESPINCHAR LLANTA</t>
  </si>
  <si>
    <t>10.4</t>
  </si>
  <si>
    <t>ENRADIAR RIN</t>
  </si>
  <si>
    <t>10.5</t>
  </si>
  <si>
    <t>FORRAR SILLIN</t>
  </si>
  <si>
    <t>10.6</t>
  </si>
  <si>
    <t>HACER LLAVE</t>
  </si>
  <si>
    <t>HONDA ELITE</t>
  </si>
  <si>
    <t>YAMAHA XTZ 125</t>
  </si>
  <si>
    <t>YAMAHA XTZ 250</t>
  </si>
  <si>
    <t xml:space="preserve">MANTENIMIENTO PARQUE AUTOMOTOR 
</t>
  </si>
  <si>
    <t>REPUESTOS</t>
  </si>
  <si>
    <t>DESCRIPCIÓN</t>
  </si>
  <si>
    <t>TOTAL PORTAFOLIO  PROMEDIO - REPUESTOS</t>
  </si>
  <si>
    <t>REPUESTOS COMUNES</t>
  </si>
  <si>
    <t>TOTAL PORTAFOLIO PROMEDIO - REPUESTOS COMUNES</t>
  </si>
  <si>
    <t>TOTAL PORTAFOLIO PROMEDIO - MANO DE OBRA</t>
  </si>
  <si>
    <t>VALORES TOTALES</t>
  </si>
  <si>
    <t>CILINDRAJE
HASTA 249cc</t>
  </si>
  <si>
    <t xml:space="preserve">CILINDRAJE IGUAL O SUPERIOR A 250cc </t>
  </si>
  <si>
    <t>CILINDRAJE HASTA 249 CC</t>
  </si>
  <si>
    <t>CILINDRAJE IGUAL O SUPERIOR A 250 CC</t>
  </si>
  <si>
    <t>AKT AKT180</t>
  </si>
  <si>
    <t xml:space="preserve">AUTECO BAJAJ P´LATINO </t>
  </si>
  <si>
    <t>BAJAJ PULSAR 200</t>
  </si>
  <si>
    <t>HONDA CB 110</t>
  </si>
  <si>
    <t>HONDA CB 150</t>
  </si>
  <si>
    <t>HONDA ECODELUX</t>
  </si>
  <si>
    <t>HONDA XR125</t>
  </si>
  <si>
    <t>KEEWAY RKS150</t>
  </si>
  <si>
    <t>SUZUKI DR200</t>
  </si>
  <si>
    <t>SUZUKI GS-125</t>
  </si>
  <si>
    <t>YAMAHA FZ15N</t>
  </si>
  <si>
    <t>YAMAHA SZ16R</t>
  </si>
  <si>
    <t>YAMAHA T115</t>
  </si>
  <si>
    <t>YAMAHA XTZ 225D</t>
  </si>
  <si>
    <t xml:space="preserve">AUTECO BAJAJ PLATINO </t>
  </si>
  <si>
    <t>Nota: La cotizacion de los repuestos descritos previamente debe realizarse por unidad.</t>
  </si>
  <si>
    <t>COTIZACION 1</t>
  </si>
  <si>
    <t>COTIZACION 2</t>
  </si>
  <si>
    <t>VALOR TECHO</t>
  </si>
  <si>
    <t xml:space="preserve">COTIZACION 1 </t>
  </si>
  <si>
    <t>TOTAL PRECIO TECHO - PORTAFOLIO DE SERVICIOS Y REPUESTOS</t>
  </si>
  <si>
    <t>Lote No. 3</t>
  </si>
  <si>
    <t>PRECIO TECHO</t>
  </si>
  <si>
    <t>TOTAL PRECIO TECHO PORTAFOLIO MANTENIMIENTO MOTOS MULTIMARCA</t>
  </si>
  <si>
    <t>COTIZACION 1
SERVICAR DEL SUR</t>
  </si>
  <si>
    <t>COTIZACION 2
CBM CENTRO AUTOMOTRIZ</t>
  </si>
  <si>
    <t>a</t>
  </si>
  <si>
    <t>MANTENIMIENTO MOTOCICLETAS LOTE 3</t>
  </si>
  <si>
    <t>PRECIOS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</si>
</sst>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6" tint="0.3999755851924192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sz val="10"/>
      <color theme="3" tint="-0.249977111117893"/>
      <name val="Arial"/>
      <family val="2"/>
    </font>
    <font>
      <b/>
      <sz val="10"/>
      <color theme="6" tint="0.59999389629810485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  <font>
      <b/>
      <u/>
      <sz val="18"/>
      <name val="Calibri"/>
      <family val="2"/>
      <scheme val="minor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20"/>
      <name val="Arial"/>
      <family val="2"/>
    </font>
    <font>
      <b/>
      <sz val="14"/>
      <name val="Calibri"/>
      <family val="2"/>
      <scheme val="minor"/>
    </font>
    <font>
      <b/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0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5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5" borderId="13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164" fontId="9" fillId="6" borderId="7" xfId="1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1" xfId="2" applyFont="1" applyBorder="1" applyAlignment="1">
      <alignment horizontal="left" vertical="center"/>
    </xf>
    <xf numFmtId="164" fontId="12" fillId="0" borderId="14" xfId="1" applyNumberFormat="1" applyFont="1" applyBorder="1" applyAlignment="1" applyProtection="1">
      <alignment horizontal="center" vertical="center"/>
      <protection locked="0"/>
    </xf>
    <xf numFmtId="164" fontId="12" fillId="0" borderId="14" xfId="1" applyNumberFormat="1" applyFont="1" applyBorder="1" applyAlignment="1">
      <alignment horizontal="center" vertical="center"/>
    </xf>
    <xf numFmtId="164" fontId="13" fillId="7" borderId="14" xfId="1" applyNumberFormat="1" applyFont="1" applyFill="1" applyBorder="1" applyAlignment="1">
      <alignment horizontal="center" vertical="center"/>
    </xf>
    <xf numFmtId="0" fontId="11" fillId="0" borderId="11" xfId="2" applyFont="1" applyBorder="1" applyAlignment="1">
      <alignment vertical="center"/>
    </xf>
    <xf numFmtId="0" fontId="11" fillId="0" borderId="3" xfId="2" applyFont="1" applyBorder="1" applyAlignment="1">
      <alignment vertical="center"/>
    </xf>
    <xf numFmtId="164" fontId="12" fillId="0" borderId="15" xfId="1" applyNumberFormat="1" applyFont="1" applyBorder="1" applyAlignment="1" applyProtection="1">
      <alignment horizontal="center" vertical="center"/>
      <protection locked="0"/>
    </xf>
    <xf numFmtId="0" fontId="11" fillId="0" borderId="3" xfId="2" applyFont="1" applyBorder="1" applyAlignment="1">
      <alignment horizontal="left" vertical="center"/>
    </xf>
    <xf numFmtId="0" fontId="11" fillId="0" borderId="10" xfId="2" applyFont="1" applyBorder="1" applyAlignment="1">
      <alignment vertical="center"/>
    </xf>
    <xf numFmtId="0" fontId="14" fillId="2" borderId="0" xfId="0" applyFont="1" applyFill="1" applyAlignment="1">
      <alignment vertical="center"/>
    </xf>
    <xf numFmtId="0" fontId="11" fillId="2" borderId="10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vertical="center"/>
    </xf>
    <xf numFmtId="0" fontId="15" fillId="2" borderId="0" xfId="0" applyFont="1" applyFill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4" fillId="2" borderId="0" xfId="0" applyFont="1" applyFill="1"/>
    <xf numFmtId="0" fontId="19" fillId="4" borderId="10" xfId="0" applyFont="1" applyFill="1" applyBorder="1" applyAlignment="1">
      <alignment horizontal="center" vertical="center"/>
    </xf>
    <xf numFmtId="3" fontId="19" fillId="9" borderId="10" xfId="3" applyNumberFormat="1" applyFont="1" applyFill="1" applyBorder="1" applyAlignment="1">
      <alignment horizontal="center" vertical="center" wrapText="1"/>
    </xf>
    <xf numFmtId="3" fontId="19" fillId="10" borderId="10" xfId="3" applyNumberFormat="1" applyFont="1" applyFill="1" applyBorder="1" applyAlignment="1">
      <alignment horizontal="center" vertical="center" wrapText="1"/>
    </xf>
    <xf numFmtId="0" fontId="19" fillId="11" borderId="10" xfId="0" applyFont="1" applyFill="1" applyBorder="1" applyAlignment="1">
      <alignment horizontal="center" vertical="center"/>
    </xf>
    <xf numFmtId="0" fontId="14" fillId="0" borderId="10" xfId="3" applyFont="1" applyBorder="1" applyAlignment="1">
      <alignment horizontal="left" vertical="center"/>
    </xf>
    <xf numFmtId="49" fontId="14" fillId="0" borderId="10" xfId="3" applyNumberFormat="1" applyFont="1" applyBorder="1" applyAlignment="1">
      <alignment horizontal="center" vertical="center"/>
    </xf>
    <xf numFmtId="164" fontId="21" fillId="0" borderId="10" xfId="1" applyNumberFormat="1" applyFont="1" applyBorder="1" applyAlignment="1" applyProtection="1">
      <alignment horizontal="center" vertical="center"/>
      <protection locked="0"/>
    </xf>
    <xf numFmtId="164" fontId="21" fillId="0" borderId="10" xfId="1" applyNumberFormat="1" applyFont="1" applyBorder="1" applyAlignment="1">
      <alignment horizontal="center" vertical="center"/>
    </xf>
    <xf numFmtId="164" fontId="5" fillId="11" borderId="10" xfId="1" applyNumberFormat="1" applyFont="1" applyFill="1" applyBorder="1" applyAlignment="1">
      <alignment horizontal="center" vertical="center"/>
    </xf>
    <xf numFmtId="3" fontId="14" fillId="12" borderId="10" xfId="3" applyNumberFormat="1" applyFont="1" applyFill="1" applyBorder="1" applyAlignment="1">
      <alignment horizontal="left" vertical="center" wrapText="1"/>
    </xf>
    <xf numFmtId="0" fontId="14" fillId="0" borderId="10" xfId="3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14" fillId="2" borderId="10" xfId="3" applyFont="1" applyFill="1" applyBorder="1" applyAlignment="1">
      <alignment horizontal="left" vertical="center"/>
    </xf>
    <xf numFmtId="0" fontId="14" fillId="12" borderId="10" xfId="3" applyFont="1" applyFill="1" applyBorder="1" applyAlignment="1">
      <alignment horizontal="center" vertical="center" wrapText="1"/>
    </xf>
    <xf numFmtId="3" fontId="14" fillId="0" borderId="10" xfId="3" applyNumberFormat="1" applyFont="1" applyBorder="1" applyAlignment="1">
      <alignment horizontal="center" vertical="center"/>
    </xf>
    <xf numFmtId="0" fontId="14" fillId="2" borderId="11" xfId="2" applyFont="1" applyFill="1" applyBorder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14" fillId="2" borderId="0" xfId="3" applyFont="1" applyFill="1" applyAlignment="1">
      <alignment horizontal="left" vertical="center"/>
    </xf>
    <xf numFmtId="49" fontId="14" fillId="4" borderId="10" xfId="0" applyNumberFormat="1" applyFont="1" applyFill="1" applyBorder="1" applyAlignment="1">
      <alignment horizontal="center" vertical="center"/>
    </xf>
    <xf numFmtId="3" fontId="14" fillId="4" borderId="10" xfId="0" applyNumberFormat="1" applyFont="1" applyFill="1" applyBorder="1" applyAlignment="1">
      <alignment horizontal="center" vertical="center"/>
    </xf>
    <xf numFmtId="164" fontId="14" fillId="4" borderId="10" xfId="0" applyNumberFormat="1" applyFont="1" applyFill="1" applyBorder="1" applyAlignment="1">
      <alignment horizontal="center"/>
    </xf>
    <xf numFmtId="49" fontId="14" fillId="2" borderId="0" xfId="0" applyNumberFormat="1" applyFont="1" applyFill="1"/>
    <xf numFmtId="3" fontId="14" fillId="2" borderId="0" xfId="0" applyNumberFormat="1" applyFont="1" applyFill="1" applyAlignment="1">
      <alignment horizontal="center" vertical="center"/>
    </xf>
    <xf numFmtId="0" fontId="23" fillId="2" borderId="0" xfId="0" applyFont="1" applyFill="1" applyAlignment="1">
      <alignment vertical="center"/>
    </xf>
    <xf numFmtId="0" fontId="26" fillId="16" borderId="10" xfId="0" applyFont="1" applyFill="1" applyBorder="1" applyAlignment="1">
      <alignment horizontal="center" vertical="center" wrapText="1"/>
    </xf>
    <xf numFmtId="0" fontId="26" fillId="16" borderId="10" xfId="0" applyFont="1" applyFill="1" applyBorder="1" applyAlignment="1">
      <alignment horizontal="center" vertical="center"/>
    </xf>
    <xf numFmtId="0" fontId="19" fillId="6" borderId="10" xfId="0" applyFont="1" applyFill="1" applyBorder="1" applyAlignment="1">
      <alignment horizontal="left" vertical="center" wrapText="1"/>
    </xf>
    <xf numFmtId="0" fontId="19" fillId="6" borderId="10" xfId="0" applyFont="1" applyFill="1" applyBorder="1" applyAlignment="1">
      <alignment horizontal="center" vertical="center" wrapText="1"/>
    </xf>
    <xf numFmtId="164" fontId="27" fillId="6" borderId="7" xfId="1" applyNumberFormat="1" applyFont="1" applyFill="1" applyBorder="1" applyAlignment="1">
      <alignment horizontal="left" vertical="center"/>
    </xf>
    <xf numFmtId="164" fontId="27" fillId="6" borderId="12" xfId="1" applyNumberFormat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/>
    </xf>
    <xf numFmtId="164" fontId="3" fillId="0" borderId="14" xfId="1" applyNumberFormat="1" applyFont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>
      <alignment horizontal="center" vertical="center"/>
    </xf>
    <xf numFmtId="164" fontId="4" fillId="7" borderId="14" xfId="1" applyNumberFormat="1" applyFont="1" applyFill="1" applyBorder="1" applyAlignment="1">
      <alignment horizontal="center" vertical="center"/>
    </xf>
    <xf numFmtId="164" fontId="23" fillId="0" borderId="10" xfId="1" applyNumberFormat="1" applyFont="1" applyBorder="1" applyAlignment="1" applyProtection="1">
      <alignment horizontal="center" vertical="center"/>
      <protection locked="0"/>
    </xf>
    <xf numFmtId="164" fontId="23" fillId="0" borderId="10" xfId="1" applyNumberFormat="1" applyFont="1" applyBorder="1" applyAlignment="1">
      <alignment horizontal="center" vertical="center"/>
    </xf>
    <xf numFmtId="164" fontId="28" fillId="4" borderId="10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/>
    </xf>
    <xf numFmtId="164" fontId="27" fillId="6" borderId="7" xfId="1" applyNumberFormat="1" applyFont="1" applyFill="1" applyBorder="1" applyAlignment="1" applyProtection="1">
      <alignment horizontal="left" vertical="center"/>
      <protection locked="0"/>
    </xf>
    <xf numFmtId="0" fontId="14" fillId="0" borderId="10" xfId="0" applyFont="1" applyBorder="1" applyAlignment="1">
      <alignment horizontal="left" vertical="center" wrapText="1"/>
    </xf>
    <xf numFmtId="0" fontId="14" fillId="0" borderId="10" xfId="0" applyFont="1" applyBorder="1" applyAlignment="1">
      <alignment vertical="center"/>
    </xf>
    <xf numFmtId="0" fontId="29" fillId="17" borderId="0" xfId="4" applyFont="1" applyFill="1" applyAlignment="1">
      <alignment vertical="center"/>
    </xf>
    <xf numFmtId="0" fontId="29" fillId="17" borderId="0" xfId="4" applyFont="1" applyFill="1" applyAlignment="1" applyProtection="1">
      <alignment horizontal="center" vertical="center"/>
      <protection locked="0"/>
    </xf>
    <xf numFmtId="0" fontId="30" fillId="17" borderId="0" xfId="4" applyFont="1" applyFill="1" applyAlignment="1">
      <alignment vertical="center"/>
    </xf>
    <xf numFmtId="41" fontId="14" fillId="17" borderId="0" xfId="5" applyFont="1" applyFill="1" applyBorder="1" applyAlignment="1">
      <alignment vertical="center"/>
    </xf>
    <xf numFmtId="0" fontId="30" fillId="17" borderId="0" xfId="4" applyFont="1" applyFill="1" applyAlignment="1" applyProtection="1">
      <alignment horizontal="center" vertical="center"/>
      <protection locked="0"/>
    </xf>
    <xf numFmtId="165" fontId="30" fillId="17" borderId="0" xfId="6" applyNumberFormat="1" applyFont="1" applyFill="1" applyBorder="1" applyAlignment="1" applyProtection="1">
      <alignment horizontal="center" vertical="center" wrapText="1"/>
      <protection locked="0"/>
    </xf>
    <xf numFmtId="41" fontId="19" fillId="17" borderId="0" xfId="5" applyFont="1" applyFill="1" applyBorder="1" applyAlignment="1" applyProtection="1">
      <alignment horizontal="center" vertical="center" wrapText="1"/>
      <protection locked="0"/>
    </xf>
    <xf numFmtId="49" fontId="30" fillId="19" borderId="10" xfId="4" applyNumberFormat="1" applyFont="1" applyFill="1" applyBorder="1" applyAlignment="1" applyProtection="1">
      <alignment horizontal="center" vertical="center"/>
      <protection locked="0"/>
    </xf>
    <xf numFmtId="41" fontId="30" fillId="19" borderId="10" xfId="5" applyFont="1" applyFill="1" applyBorder="1" applyAlignment="1">
      <alignment horizontal="center" vertical="center"/>
    </xf>
    <xf numFmtId="41" fontId="29" fillId="17" borderId="0" xfId="5" applyFont="1" applyFill="1" applyBorder="1" applyAlignment="1">
      <alignment vertical="center"/>
    </xf>
    <xf numFmtId="0" fontId="30" fillId="19" borderId="10" xfId="4" applyFont="1" applyFill="1" applyBorder="1" applyAlignment="1" applyProtection="1">
      <alignment horizontal="center" vertical="center"/>
      <protection locked="0"/>
    </xf>
    <xf numFmtId="0" fontId="30" fillId="4" borderId="11" xfId="0" applyFont="1" applyFill="1" applyBorder="1" applyAlignment="1">
      <alignment horizontal="left" vertical="center" wrapText="1"/>
    </xf>
    <xf numFmtId="164" fontId="30" fillId="2" borderId="11" xfId="1" applyNumberFormat="1" applyFont="1" applyFill="1" applyBorder="1" applyAlignment="1">
      <alignment horizontal="left" vertical="center" wrapText="1"/>
    </xf>
    <xf numFmtId="164" fontId="4" fillId="20" borderId="10" xfId="1" applyNumberFormat="1" applyFont="1" applyFill="1" applyBorder="1" applyAlignment="1">
      <alignment vertical="center"/>
    </xf>
    <xf numFmtId="164" fontId="2" fillId="21" borderId="10" xfId="1" applyNumberFormat="1" applyFont="1" applyFill="1" applyBorder="1" applyAlignment="1">
      <alignment horizontal="center" vertical="center"/>
    </xf>
    <xf numFmtId="164" fontId="2" fillId="14" borderId="10" xfId="1" applyNumberFormat="1" applyFont="1" applyFill="1" applyBorder="1" applyAlignment="1">
      <alignment horizontal="center" vertical="center"/>
    </xf>
    <xf numFmtId="49" fontId="30" fillId="3" borderId="10" xfId="6" applyNumberFormat="1" applyFont="1" applyFill="1" applyBorder="1" applyAlignment="1">
      <alignment horizontal="left" vertical="center"/>
    </xf>
    <xf numFmtId="49" fontId="7" fillId="3" borderId="10" xfId="6" applyNumberFormat="1" applyFont="1" applyFill="1" applyBorder="1" applyAlignment="1">
      <alignment horizontal="left" vertical="center"/>
    </xf>
    <xf numFmtId="41" fontId="22" fillId="20" borderId="10" xfId="5" applyFont="1" applyFill="1" applyBorder="1" applyAlignment="1">
      <alignment vertical="center"/>
    </xf>
    <xf numFmtId="0" fontId="29" fillId="2" borderId="0" xfId="4" applyFont="1" applyFill="1" applyAlignment="1" applyProtection="1">
      <alignment horizontal="center" vertical="center"/>
      <protection locked="0"/>
    </xf>
    <xf numFmtId="0" fontId="29" fillId="2" borderId="0" xfId="4" applyFont="1" applyFill="1" applyAlignment="1">
      <alignment vertical="center"/>
    </xf>
    <xf numFmtId="0" fontId="30" fillId="2" borderId="0" xfId="4" applyFont="1" applyFill="1" applyAlignment="1">
      <alignment vertical="center"/>
    </xf>
    <xf numFmtId="41" fontId="14" fillId="2" borderId="0" xfId="5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8" borderId="10" xfId="0" applyFont="1" applyFill="1" applyBorder="1" applyAlignment="1">
      <alignment vertical="center"/>
    </xf>
    <xf numFmtId="164" fontId="12" fillId="8" borderId="10" xfId="1" applyNumberFormat="1" applyFont="1" applyFill="1" applyBorder="1" applyAlignment="1" applyProtection="1">
      <alignment horizontal="center" vertical="center"/>
      <protection locked="0"/>
    </xf>
    <xf numFmtId="0" fontId="33" fillId="6" borderId="11" xfId="0" applyFont="1" applyFill="1" applyBorder="1" applyAlignment="1" applyProtection="1">
      <alignment horizontal="center" vertical="center" wrapText="1"/>
      <protection locked="0"/>
    </xf>
    <xf numFmtId="164" fontId="23" fillId="8" borderId="10" xfId="0" applyNumberFormat="1" applyFont="1" applyFill="1" applyBorder="1" applyAlignment="1">
      <alignment vertical="center"/>
    </xf>
    <xf numFmtId="0" fontId="34" fillId="2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8" fillId="4" borderId="10" xfId="0" applyFont="1" applyFill="1" applyBorder="1" applyAlignment="1" applyProtection="1">
      <alignment horizontal="center" vertical="center" wrapText="1"/>
      <protection locked="0"/>
    </xf>
    <xf numFmtId="0" fontId="8" fillId="4" borderId="11" xfId="0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12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24" fillId="13" borderId="11" xfId="0" applyFont="1" applyFill="1" applyBorder="1" applyAlignment="1">
      <alignment horizontal="center" vertical="center"/>
    </xf>
    <xf numFmtId="0" fontId="24" fillId="13" borderId="12" xfId="0" applyFont="1" applyFill="1" applyBorder="1" applyAlignment="1">
      <alignment horizontal="center" vertical="center"/>
    </xf>
    <xf numFmtId="0" fontId="17" fillId="14" borderId="11" xfId="0" applyFont="1" applyFill="1" applyBorder="1" applyAlignment="1">
      <alignment horizontal="center" vertical="center" wrapText="1"/>
    </xf>
    <xf numFmtId="0" fontId="17" fillId="14" borderId="7" xfId="0" applyFont="1" applyFill="1" applyBorder="1" applyAlignment="1">
      <alignment horizontal="center" vertical="center" wrapText="1"/>
    </xf>
    <xf numFmtId="0" fontId="17" fillId="14" borderId="12" xfId="0" applyFont="1" applyFill="1" applyBorder="1" applyAlignment="1">
      <alignment horizontal="center" vertical="center" wrapText="1"/>
    </xf>
    <xf numFmtId="0" fontId="17" fillId="15" borderId="10" xfId="0" applyFont="1" applyFill="1" applyBorder="1" applyAlignment="1">
      <alignment horizontal="center" vertical="center" wrapText="1"/>
    </xf>
    <xf numFmtId="0" fontId="25" fillId="16" borderId="11" xfId="0" applyFont="1" applyFill="1" applyBorder="1" applyAlignment="1">
      <alignment horizontal="center" vertical="center"/>
    </xf>
    <xf numFmtId="0" fontId="25" fillId="16" borderId="12" xfId="0" applyFont="1" applyFill="1" applyBorder="1" applyAlignment="1">
      <alignment horizontal="center" vertical="center"/>
    </xf>
    <xf numFmtId="1" fontId="19" fillId="7" borderId="10" xfId="0" applyNumberFormat="1" applyFont="1" applyFill="1" applyBorder="1" applyAlignment="1">
      <alignment horizontal="center" vertical="center"/>
    </xf>
    <xf numFmtId="165" fontId="30" fillId="19" borderId="10" xfId="6" applyNumberFormat="1" applyFont="1" applyFill="1" applyBorder="1" applyAlignment="1" applyProtection="1">
      <alignment horizontal="center" vertical="center" wrapText="1"/>
      <protection locked="0"/>
    </xf>
    <xf numFmtId="0" fontId="18" fillId="14" borderId="11" xfId="4" applyFont="1" applyFill="1" applyBorder="1" applyAlignment="1">
      <alignment horizontal="center" vertical="center" wrapText="1"/>
    </xf>
    <xf numFmtId="0" fontId="18" fillId="14" borderId="7" xfId="4" applyFont="1" applyFill="1" applyBorder="1" applyAlignment="1">
      <alignment horizontal="center" vertical="center" wrapText="1"/>
    </xf>
    <xf numFmtId="0" fontId="18" fillId="14" borderId="12" xfId="4" applyFont="1" applyFill="1" applyBorder="1" applyAlignment="1">
      <alignment horizontal="center" vertical="center" wrapText="1"/>
    </xf>
    <xf numFmtId="0" fontId="31" fillId="18" borderId="0" xfId="4" applyFont="1" applyFill="1" applyAlignment="1" applyProtection="1">
      <alignment horizontal="center" vertical="center"/>
      <protection locked="0"/>
    </xf>
    <xf numFmtId="0" fontId="31" fillId="18" borderId="0" xfId="4" applyFont="1" applyFill="1" applyAlignment="1" applyProtection="1">
      <alignment horizontal="center" vertical="center" wrapText="1"/>
      <protection locked="0"/>
    </xf>
    <xf numFmtId="0" fontId="32" fillId="18" borderId="0" xfId="4" applyFont="1" applyFill="1" applyAlignment="1" applyProtection="1">
      <alignment horizontal="center" vertical="center" wrapText="1"/>
      <protection locked="0"/>
    </xf>
    <xf numFmtId="0" fontId="32" fillId="18" borderId="0" xfId="4" applyFont="1" applyFill="1" applyAlignment="1" applyProtection="1">
      <alignment horizontal="center" vertical="center"/>
      <protection locked="0"/>
    </xf>
    <xf numFmtId="0" fontId="38" fillId="0" borderId="3" xfId="0" applyFont="1" applyFill="1" applyBorder="1" applyAlignment="1">
      <alignment horizontal="center" vertical="center"/>
    </xf>
    <xf numFmtId="0" fontId="38" fillId="0" borderId="5" xfId="0" applyFont="1" applyFill="1" applyBorder="1" applyAlignment="1">
      <alignment horizontal="center" vertical="center"/>
    </xf>
    <xf numFmtId="0" fontId="39" fillId="0" borderId="3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5" xfId="0" applyFont="1" applyFill="1" applyBorder="1" applyAlignment="1">
      <alignment horizontal="left" vertical="center" wrapText="1"/>
    </xf>
    <xf numFmtId="0" fontId="38" fillId="0" borderId="8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0" xfId="0" applyFont="1" applyFill="1" applyAlignment="1">
      <alignment horizontal="left" vertical="center" wrapText="1"/>
    </xf>
    <xf numFmtId="0" fontId="39" fillId="0" borderId="9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38" fillId="0" borderId="6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38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0" fillId="0" borderId="8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40" fillId="0" borderId="8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</cellXfs>
  <cellStyles count="7">
    <cellStyle name="Millares" xfId="1" builtinId="3"/>
    <cellStyle name="Millares [0] 2" xfId="5" xr:uid="{00000000-0005-0000-0000-000002000000}"/>
    <cellStyle name="Millares 4" xfId="6" xr:uid="{00000000-0005-0000-0000-000003000000}"/>
    <cellStyle name="Normal" xfId="0" builtinId="0"/>
    <cellStyle name="Normal 2" xfId="2" xr:uid="{00000000-0005-0000-0000-000005000000}"/>
    <cellStyle name="Normal 3" xfId="3" xr:uid="{00000000-0005-0000-0000-000006000000}"/>
    <cellStyle name="Normal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70" zoomScaleNormal="70" workbookViewId="0">
      <selection activeCell="H17" sqref="H17"/>
    </sheetView>
  </sheetViews>
  <sheetFormatPr baseColWidth="10" defaultRowHeight="15" x14ac:dyDescent="0.25"/>
  <cols>
    <col min="1" max="1" width="2" style="1" customWidth="1"/>
    <col min="2" max="2" width="4.85546875" style="2" customWidth="1"/>
    <col min="3" max="3" width="30.42578125" style="1" customWidth="1"/>
    <col min="4" max="5" width="17" style="2" customWidth="1"/>
    <col min="6" max="6" width="11.140625" style="2" customWidth="1"/>
    <col min="7" max="7" width="15.42578125" style="1" customWidth="1"/>
    <col min="8" max="8" width="18.85546875" style="1" customWidth="1"/>
    <col min="9" max="9" width="11.140625" style="1" customWidth="1"/>
    <col min="10" max="10" width="16.42578125" style="1" customWidth="1"/>
    <col min="11" max="11" width="17.7109375" style="1" customWidth="1"/>
    <col min="12" max="12" width="11.140625" style="1" customWidth="1"/>
    <col min="13" max="13" width="15.140625" style="1" customWidth="1"/>
    <col min="14" max="14" width="16.140625" style="1" customWidth="1"/>
    <col min="15" max="16" width="11.140625" style="1" customWidth="1"/>
    <col min="17" max="17" width="12.28515625" style="1" customWidth="1"/>
    <col min="18" max="18" width="11.140625" style="1" customWidth="1"/>
    <col min="19" max="19" width="16" style="2" customWidth="1"/>
    <col min="20" max="20" width="16.5703125" style="2" customWidth="1"/>
    <col min="21" max="21" width="11.140625" style="2" customWidth="1"/>
    <col min="22" max="22" width="16.5703125" style="1" customWidth="1"/>
    <col min="23" max="23" width="18.42578125" style="1" customWidth="1"/>
    <col min="24" max="24" width="11.140625" style="1" customWidth="1"/>
    <col min="25" max="25" width="16.140625" style="1" customWidth="1"/>
    <col min="26" max="26" width="15.85546875" style="1" customWidth="1"/>
    <col min="27" max="27" width="11.140625" style="1" customWidth="1"/>
    <col min="28" max="29" width="17.28515625" style="1" customWidth="1"/>
    <col min="30" max="30" width="11.140625" style="1" customWidth="1"/>
    <col min="31" max="31" width="16.85546875" style="1" customWidth="1"/>
    <col min="32" max="32" width="16.7109375" style="1" customWidth="1"/>
    <col min="33" max="33" width="11.140625" style="1" customWidth="1"/>
    <col min="34" max="34" width="16.140625" style="2" customWidth="1"/>
    <col min="35" max="35" width="17" style="2" customWidth="1"/>
    <col min="36" max="36" width="11.140625" style="2" customWidth="1"/>
    <col min="37" max="37" width="16.42578125" style="1" customWidth="1"/>
    <col min="38" max="38" width="17.85546875" style="1" customWidth="1"/>
    <col min="39" max="39" width="11.140625" style="1" customWidth="1"/>
    <col min="40" max="40" width="15.5703125" style="1" customWidth="1"/>
    <col min="41" max="41" width="17" style="1" customWidth="1"/>
    <col min="42" max="42" width="11.140625" style="1" customWidth="1"/>
    <col min="43" max="43" width="17.28515625" style="1" customWidth="1"/>
    <col min="44" max="44" width="15.5703125" style="1" customWidth="1"/>
    <col min="45" max="45" width="11.140625" style="1" customWidth="1"/>
    <col min="46" max="46" width="16.7109375" style="1" customWidth="1"/>
    <col min="47" max="47" width="17.28515625" style="1" customWidth="1"/>
    <col min="48" max="48" width="11.140625" style="1" customWidth="1"/>
    <col min="49" max="49" width="17.42578125" style="2" customWidth="1"/>
    <col min="50" max="50" width="16.140625" style="2" customWidth="1"/>
    <col min="51" max="51" width="11.140625" style="2" customWidth="1"/>
    <col min="52" max="52" width="18.42578125" style="1" customWidth="1"/>
    <col min="53" max="53" width="17.140625" style="1" customWidth="1"/>
    <col min="54" max="54" width="11.140625" style="1" customWidth="1"/>
  </cols>
  <sheetData>
    <row r="1" spans="1:54" x14ac:dyDescent="0.25">
      <c r="C1" s="3"/>
      <c r="D1" s="2" t="s">
        <v>397</v>
      </c>
    </row>
    <row r="2" spans="1:54" ht="20.25" customHeight="1" x14ac:dyDescent="0.25">
      <c r="A2" s="100"/>
      <c r="B2" s="110" t="s">
        <v>399</v>
      </c>
      <c r="C2" s="111"/>
      <c r="D2" s="105" t="s">
        <v>0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5" t="s">
        <v>0</v>
      </c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5" t="s">
        <v>0</v>
      </c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5" t="s">
        <v>0</v>
      </c>
      <c r="AX2" s="106"/>
      <c r="AY2" s="106"/>
      <c r="AZ2" s="106"/>
      <c r="BA2" s="106"/>
      <c r="BB2" s="106"/>
    </row>
    <row r="3" spans="1:54" ht="18" customHeight="1" x14ac:dyDescent="0.25">
      <c r="A3" s="100"/>
      <c r="B3" s="112"/>
      <c r="C3" s="113"/>
      <c r="D3" s="107" t="s">
        <v>398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7" t="s">
        <v>1</v>
      </c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7" t="s">
        <v>1</v>
      </c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7" t="s">
        <v>1</v>
      </c>
      <c r="AX3" s="108"/>
      <c r="AY3" s="108"/>
      <c r="AZ3" s="108"/>
      <c r="BA3" s="108"/>
      <c r="BB3" s="108"/>
    </row>
    <row r="4" spans="1:54" x14ac:dyDescent="0.25">
      <c r="A4" s="100"/>
      <c r="B4" s="114"/>
      <c r="C4" s="115"/>
      <c r="D4" s="109" t="s">
        <v>2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 t="s">
        <v>2</v>
      </c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 t="s">
        <v>2</v>
      </c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 t="s">
        <v>2</v>
      </c>
      <c r="AX4" s="109"/>
      <c r="AY4" s="109"/>
      <c r="AZ4" s="109"/>
      <c r="BA4" s="109"/>
      <c r="BB4" s="109"/>
    </row>
    <row r="5" spans="1:54" x14ac:dyDescent="0.25">
      <c r="C5" s="3"/>
    </row>
    <row r="6" spans="1:54" ht="23.25" customHeight="1" x14ac:dyDescent="0.25">
      <c r="B6" s="116" t="s">
        <v>3</v>
      </c>
      <c r="C6" s="117"/>
      <c r="D6" s="101" t="s">
        <v>371</v>
      </c>
      <c r="E6" s="101"/>
      <c r="F6" s="101"/>
      <c r="G6" s="101" t="s">
        <v>385</v>
      </c>
      <c r="H6" s="101"/>
      <c r="I6" s="101"/>
      <c r="J6" s="102" t="s">
        <v>373</v>
      </c>
      <c r="K6" s="103"/>
      <c r="L6" s="104"/>
      <c r="M6" s="102" t="s">
        <v>374</v>
      </c>
      <c r="N6" s="103"/>
      <c r="O6" s="104"/>
      <c r="P6" s="102" t="s">
        <v>375</v>
      </c>
      <c r="Q6" s="103"/>
      <c r="R6" s="104"/>
      <c r="S6" s="101" t="s">
        <v>376</v>
      </c>
      <c r="T6" s="101"/>
      <c r="U6" s="101"/>
      <c r="V6" s="101" t="s">
        <v>356</v>
      </c>
      <c r="W6" s="101"/>
      <c r="X6" s="101"/>
      <c r="Y6" s="102" t="s">
        <v>377</v>
      </c>
      <c r="Z6" s="103"/>
      <c r="AA6" s="104"/>
      <c r="AB6" s="102" t="s">
        <v>378</v>
      </c>
      <c r="AC6" s="103"/>
      <c r="AD6" s="104"/>
      <c r="AE6" s="102" t="s">
        <v>379</v>
      </c>
      <c r="AF6" s="103"/>
      <c r="AG6" s="104"/>
      <c r="AH6" s="101" t="s">
        <v>380</v>
      </c>
      <c r="AI6" s="101"/>
      <c r="AJ6" s="101"/>
      <c r="AK6" s="101" t="s">
        <v>381</v>
      </c>
      <c r="AL6" s="101"/>
      <c r="AM6" s="101"/>
      <c r="AN6" s="102" t="s">
        <v>382</v>
      </c>
      <c r="AO6" s="103"/>
      <c r="AP6" s="104"/>
      <c r="AQ6" s="102" t="s">
        <v>383</v>
      </c>
      <c r="AR6" s="103"/>
      <c r="AS6" s="104"/>
      <c r="AT6" s="102" t="s">
        <v>357</v>
      </c>
      <c r="AU6" s="103"/>
      <c r="AV6" s="104"/>
      <c r="AW6" s="101" t="s">
        <v>384</v>
      </c>
      <c r="AX6" s="101"/>
      <c r="AY6" s="101"/>
      <c r="AZ6" s="101" t="s">
        <v>358</v>
      </c>
      <c r="BA6" s="101"/>
      <c r="BB6" s="101"/>
    </row>
    <row r="7" spans="1:54" ht="36" x14ac:dyDescent="0.25">
      <c r="B7" s="118"/>
      <c r="C7" s="119"/>
      <c r="D7" s="4" t="s">
        <v>395</v>
      </c>
      <c r="E7" s="4" t="s">
        <v>396</v>
      </c>
      <c r="F7" s="4" t="s">
        <v>6</v>
      </c>
      <c r="G7" s="4" t="s">
        <v>395</v>
      </c>
      <c r="H7" s="4" t="s">
        <v>396</v>
      </c>
      <c r="I7" s="4" t="s">
        <v>393</v>
      </c>
      <c r="J7" s="4" t="s">
        <v>387</v>
      </c>
      <c r="K7" s="4" t="s">
        <v>388</v>
      </c>
      <c r="L7" s="4" t="s">
        <v>393</v>
      </c>
      <c r="M7" s="4" t="s">
        <v>387</v>
      </c>
      <c r="N7" s="4" t="s">
        <v>388</v>
      </c>
      <c r="O7" s="4" t="s">
        <v>393</v>
      </c>
      <c r="P7" s="4" t="s">
        <v>387</v>
      </c>
      <c r="Q7" s="4" t="s">
        <v>388</v>
      </c>
      <c r="R7" s="4" t="s">
        <v>393</v>
      </c>
      <c r="S7" s="4" t="s">
        <v>387</v>
      </c>
      <c r="T7" s="4" t="s">
        <v>388</v>
      </c>
      <c r="U7" s="4" t="s">
        <v>393</v>
      </c>
      <c r="V7" s="4" t="s">
        <v>387</v>
      </c>
      <c r="W7" s="4" t="s">
        <v>388</v>
      </c>
      <c r="X7" s="4" t="s">
        <v>393</v>
      </c>
      <c r="Y7" s="4" t="s">
        <v>387</v>
      </c>
      <c r="Z7" s="4" t="s">
        <v>388</v>
      </c>
      <c r="AA7" s="4" t="s">
        <v>393</v>
      </c>
      <c r="AB7" s="4" t="s">
        <v>387</v>
      </c>
      <c r="AC7" s="4" t="s">
        <v>388</v>
      </c>
      <c r="AD7" s="4" t="s">
        <v>393</v>
      </c>
      <c r="AE7" s="4" t="s">
        <v>387</v>
      </c>
      <c r="AF7" s="4" t="s">
        <v>388</v>
      </c>
      <c r="AG7" s="4" t="s">
        <v>393</v>
      </c>
      <c r="AH7" s="4" t="s">
        <v>387</v>
      </c>
      <c r="AI7" s="4" t="s">
        <v>388</v>
      </c>
      <c r="AJ7" s="4" t="s">
        <v>393</v>
      </c>
      <c r="AK7" s="4" t="s">
        <v>387</v>
      </c>
      <c r="AL7" s="4" t="s">
        <v>388</v>
      </c>
      <c r="AM7" s="4" t="s">
        <v>393</v>
      </c>
      <c r="AN7" s="4" t="s">
        <v>387</v>
      </c>
      <c r="AO7" s="4" t="s">
        <v>388</v>
      </c>
      <c r="AP7" s="4" t="s">
        <v>393</v>
      </c>
      <c r="AQ7" s="4" t="s">
        <v>387</v>
      </c>
      <c r="AR7" s="4" t="s">
        <v>388</v>
      </c>
      <c r="AS7" s="4" t="s">
        <v>393</v>
      </c>
      <c r="AT7" s="4" t="s">
        <v>387</v>
      </c>
      <c r="AU7" s="4" t="s">
        <v>388</v>
      </c>
      <c r="AV7" s="4" t="s">
        <v>393</v>
      </c>
      <c r="AW7" s="4" t="s">
        <v>387</v>
      </c>
      <c r="AX7" s="4" t="s">
        <v>388</v>
      </c>
      <c r="AY7" s="4" t="s">
        <v>393</v>
      </c>
      <c r="AZ7" s="4" t="s">
        <v>387</v>
      </c>
      <c r="BA7" s="4" t="s">
        <v>388</v>
      </c>
      <c r="BB7" s="4" t="s">
        <v>393</v>
      </c>
    </row>
    <row r="8" spans="1:54" x14ac:dyDescent="0.25">
      <c r="B8" s="5">
        <v>1</v>
      </c>
      <c r="C8" s="6" t="s">
        <v>7</v>
      </c>
      <c r="D8" s="6" t="s">
        <v>8</v>
      </c>
      <c r="E8" s="7"/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6" t="s">
        <v>8</v>
      </c>
      <c r="T8" s="7"/>
      <c r="U8" s="7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6" t="s">
        <v>8</v>
      </c>
      <c r="AI8" s="7"/>
      <c r="AJ8" s="7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6" t="s">
        <v>8</v>
      </c>
      <c r="AX8" s="7"/>
      <c r="AY8" s="7"/>
      <c r="AZ8" s="8"/>
      <c r="BA8" s="8"/>
      <c r="BB8" s="8"/>
    </row>
    <row r="9" spans="1:54" x14ac:dyDescent="0.25">
      <c r="B9" s="9" t="s">
        <v>9</v>
      </c>
      <c r="C9" s="10" t="s">
        <v>10</v>
      </c>
      <c r="D9" s="11">
        <v>78017.032472012172</v>
      </c>
      <c r="E9" s="12">
        <v>75378.775335277489</v>
      </c>
      <c r="F9" s="13">
        <f>AVERAGE(D9:E9)</f>
        <v>76697.903903644823</v>
      </c>
      <c r="G9" s="11">
        <v>83843.056641523843</v>
      </c>
      <c r="H9" s="12">
        <v>81007.784194709035</v>
      </c>
      <c r="I9" s="13">
        <f t="shared" ref="I9:I72" si="0">AVERAGE(G9:H9)</f>
        <v>82425.420418116439</v>
      </c>
      <c r="J9" s="11">
        <v>129104.8567223592</v>
      </c>
      <c r="K9" s="12">
        <v>124738.99200227942</v>
      </c>
      <c r="L9" s="13">
        <f t="shared" ref="L9:L72" si="1">AVERAGE(J9:K9)</f>
        <v>126921.92436231932</v>
      </c>
      <c r="M9" s="11">
        <v>83843.056641523843</v>
      </c>
      <c r="N9" s="12">
        <v>81007.784194709035</v>
      </c>
      <c r="O9" s="13">
        <f t="shared" ref="O9:O72" si="2">AVERAGE(M9:N9)</f>
        <v>82425.420418116439</v>
      </c>
      <c r="P9" s="11">
        <v>107716.83288666063</v>
      </c>
      <c r="Q9" s="12">
        <v>104074.23467310205</v>
      </c>
      <c r="R9" s="13">
        <f t="shared" ref="R9:R72" si="3">AVERAGE(P9:Q9)</f>
        <v>105895.53377988134</v>
      </c>
      <c r="S9" s="11">
        <v>83843.056641523843</v>
      </c>
      <c r="T9" s="12">
        <v>81007.784194709035</v>
      </c>
      <c r="U9" s="13">
        <f t="shared" ref="U9:U72" si="4">AVERAGE(S9:T9)</f>
        <v>82425.420418116439</v>
      </c>
      <c r="V9" s="11">
        <v>107716.83288666063</v>
      </c>
      <c r="W9" s="12">
        <v>104074.23467310205</v>
      </c>
      <c r="X9" s="13">
        <f t="shared" ref="X9:X72" si="5">AVERAGE(V9:W9)</f>
        <v>105895.53377988134</v>
      </c>
      <c r="Y9" s="11">
        <v>107716.83288666063</v>
      </c>
      <c r="Z9" s="12">
        <v>104074.23467310205</v>
      </c>
      <c r="AA9" s="13">
        <f t="shared" ref="AA9:AA72" si="6">AVERAGE(Y9:Z9)</f>
        <v>105895.53377988134</v>
      </c>
      <c r="AB9" s="11">
        <v>95495.10498054717</v>
      </c>
      <c r="AC9" s="12">
        <v>92265.801913572141</v>
      </c>
      <c r="AD9" s="13">
        <f t="shared" ref="AD9:AD72" si="7">AVERAGE(AB9:AC9)</f>
        <v>93880.453447059655</v>
      </c>
      <c r="AE9" s="11">
        <v>149091.11231812843</v>
      </c>
      <c r="AF9" s="12">
        <v>144049.38388224971</v>
      </c>
      <c r="AG9" s="13">
        <f t="shared" ref="AG9:AG72" si="8">AVERAGE(AE9:AF9)</f>
        <v>146570.24810018908</v>
      </c>
      <c r="AH9" s="11">
        <v>83843.056641523843</v>
      </c>
      <c r="AI9" s="12">
        <v>81007.784194709035</v>
      </c>
      <c r="AJ9" s="13">
        <f t="shared" ref="AJ9:AJ72" si="9">AVERAGE(AH9:AI9)</f>
        <v>82425.420418116439</v>
      </c>
      <c r="AK9" s="11">
        <v>107716.83288666063</v>
      </c>
      <c r="AL9" s="12">
        <v>104074.23467310205</v>
      </c>
      <c r="AM9" s="13">
        <f t="shared" ref="AM9:AM72" si="10">AVERAGE(AK9:AL9)</f>
        <v>105895.53377988134</v>
      </c>
      <c r="AN9" s="11">
        <v>119205.2571184073</v>
      </c>
      <c r="AO9" s="12">
        <v>115174.1614670602</v>
      </c>
      <c r="AP9" s="13">
        <f t="shared" ref="AP9:AP72" si="11">AVERAGE(AN9:AO9)</f>
        <v>117189.70929273375</v>
      </c>
      <c r="AQ9" s="11">
        <v>83843.056641523843</v>
      </c>
      <c r="AR9" s="12">
        <v>81007.784194709035</v>
      </c>
      <c r="AS9" s="13">
        <f t="shared" ref="AS9:AS72" si="12">AVERAGE(AQ9:AR9)</f>
        <v>82425.420418116439</v>
      </c>
      <c r="AT9" s="11">
        <v>83843.056641523843</v>
      </c>
      <c r="AU9" s="12">
        <v>81007.784194709035</v>
      </c>
      <c r="AV9" s="13">
        <f t="shared" ref="AV9:AV72" si="13">AVERAGE(AT9:AU9)</f>
        <v>82425.420418116439</v>
      </c>
      <c r="AW9" s="11">
        <v>107716.83288666063</v>
      </c>
      <c r="AX9" s="12">
        <v>104074.23467310205</v>
      </c>
      <c r="AY9" s="13">
        <f t="shared" ref="AY9:AY72" si="14">AVERAGE(AW9:AX9)</f>
        <v>105895.53377988134</v>
      </c>
      <c r="AZ9" s="11">
        <v>149091.11231812843</v>
      </c>
      <c r="BA9" s="12">
        <v>144049.38388224971</v>
      </c>
      <c r="BB9" s="13">
        <f t="shared" ref="BB9:BB72" si="15">AVERAGE(AZ9:BA9)</f>
        <v>146570.24810018908</v>
      </c>
    </row>
    <row r="10" spans="1:54" x14ac:dyDescent="0.25">
      <c r="B10" s="9" t="s">
        <v>11</v>
      </c>
      <c r="C10" s="14" t="s">
        <v>12</v>
      </c>
      <c r="D10" s="11">
        <v>47535.40465869756</v>
      </c>
      <c r="E10" s="12">
        <v>46150.878309415108</v>
      </c>
      <c r="F10" s="13">
        <f t="shared" ref="F10:F73" si="16">AVERAGE(D10:E10)</f>
        <v>46843.141484056338</v>
      </c>
      <c r="G10" s="11">
        <v>51702.630279945479</v>
      </c>
      <c r="H10" s="12">
        <v>50196.728427131529</v>
      </c>
      <c r="I10" s="13">
        <f t="shared" si="0"/>
        <v>50949.679353538508</v>
      </c>
      <c r="J10" s="11">
        <v>60037.081522441331</v>
      </c>
      <c r="K10" s="12">
        <v>58288.428662564402</v>
      </c>
      <c r="L10" s="13">
        <f t="shared" si="1"/>
        <v>59162.755092502863</v>
      </c>
      <c r="M10" s="11">
        <v>51702.630279945479</v>
      </c>
      <c r="N10" s="12">
        <v>50196.728427131529</v>
      </c>
      <c r="O10" s="13">
        <f t="shared" si="2"/>
        <v>50949.679353538508</v>
      </c>
      <c r="P10" s="11">
        <v>60037.081522441331</v>
      </c>
      <c r="Q10" s="12">
        <v>58288.428662564402</v>
      </c>
      <c r="R10" s="13">
        <f t="shared" si="3"/>
        <v>59162.755092502863</v>
      </c>
      <c r="S10" s="11">
        <v>51702.630279945479</v>
      </c>
      <c r="T10" s="12">
        <v>50196.728427131529</v>
      </c>
      <c r="U10" s="13">
        <f t="shared" si="4"/>
        <v>50949.679353538508</v>
      </c>
      <c r="V10" s="11">
        <v>60037.081522441331</v>
      </c>
      <c r="W10" s="12">
        <v>58288.428662564402</v>
      </c>
      <c r="X10" s="13">
        <f t="shared" si="5"/>
        <v>59162.755092502863</v>
      </c>
      <c r="Y10" s="11">
        <v>60037.081522441331</v>
      </c>
      <c r="Z10" s="12">
        <v>58288.428662564402</v>
      </c>
      <c r="AA10" s="13">
        <f t="shared" si="6"/>
        <v>59162.755092502863</v>
      </c>
      <c r="AB10" s="11">
        <v>60037.081522441331</v>
      </c>
      <c r="AC10" s="12">
        <v>58288.428662564402</v>
      </c>
      <c r="AD10" s="13">
        <f t="shared" si="7"/>
        <v>59162.755092502863</v>
      </c>
      <c r="AE10" s="11">
        <v>60037.081522441331</v>
      </c>
      <c r="AF10" s="12">
        <v>58288.428662564402</v>
      </c>
      <c r="AG10" s="13">
        <f t="shared" si="8"/>
        <v>59162.755092502863</v>
      </c>
      <c r="AH10" s="11">
        <v>51702.630279945479</v>
      </c>
      <c r="AI10" s="12">
        <v>50196.728427131529</v>
      </c>
      <c r="AJ10" s="13">
        <f t="shared" si="9"/>
        <v>50949.679353538508</v>
      </c>
      <c r="AK10" s="11">
        <v>60037.081522441331</v>
      </c>
      <c r="AL10" s="12">
        <v>58288.428662564402</v>
      </c>
      <c r="AM10" s="13">
        <f t="shared" si="10"/>
        <v>59162.755092502863</v>
      </c>
      <c r="AN10" s="11">
        <v>60037.081522441331</v>
      </c>
      <c r="AO10" s="12">
        <v>58288.428662564402</v>
      </c>
      <c r="AP10" s="13">
        <f t="shared" si="11"/>
        <v>59162.755092502863</v>
      </c>
      <c r="AQ10" s="11">
        <v>51702.630279945479</v>
      </c>
      <c r="AR10" s="12">
        <v>50196.728427131529</v>
      </c>
      <c r="AS10" s="13">
        <f t="shared" si="12"/>
        <v>50949.679353538508</v>
      </c>
      <c r="AT10" s="11">
        <v>51702.630279945479</v>
      </c>
      <c r="AU10" s="12">
        <v>50196.728427131529</v>
      </c>
      <c r="AV10" s="13">
        <f t="shared" si="13"/>
        <v>50949.679353538508</v>
      </c>
      <c r="AW10" s="11">
        <v>60037.081522441331</v>
      </c>
      <c r="AX10" s="12">
        <v>58288.428662564402</v>
      </c>
      <c r="AY10" s="13">
        <f t="shared" si="14"/>
        <v>59162.755092502863</v>
      </c>
      <c r="AZ10" s="11">
        <v>60037.081522441331</v>
      </c>
      <c r="BA10" s="12">
        <v>58288.428662564402</v>
      </c>
      <c r="BB10" s="13">
        <f t="shared" si="15"/>
        <v>59162.755092502863</v>
      </c>
    </row>
    <row r="11" spans="1:54" x14ac:dyDescent="0.25">
      <c r="B11" s="9" t="s">
        <v>13</v>
      </c>
      <c r="C11" s="14" t="s">
        <v>14</v>
      </c>
      <c r="D11" s="11">
        <v>513225.71396177833</v>
      </c>
      <c r="E11" s="12">
        <v>500708.01362124714</v>
      </c>
      <c r="F11" s="13">
        <f t="shared" si="16"/>
        <v>506966.86379151273</v>
      </c>
      <c r="G11" s="11">
        <v>515072.88489276299</v>
      </c>
      <c r="H11" s="12">
        <v>502510.13160269562</v>
      </c>
      <c r="I11" s="13">
        <f t="shared" si="0"/>
        <v>508791.50824772927</v>
      </c>
      <c r="J11" s="11">
        <v>798044.8583180093</v>
      </c>
      <c r="K11" s="12">
        <v>778580.34957854555</v>
      </c>
      <c r="L11" s="13">
        <f t="shared" si="1"/>
        <v>788312.60394827742</v>
      </c>
      <c r="M11" s="11">
        <v>504292.90468580759</v>
      </c>
      <c r="N11" s="12">
        <v>491993.07774225128</v>
      </c>
      <c r="O11" s="13">
        <f t="shared" si="2"/>
        <v>498142.99121402943</v>
      </c>
      <c r="P11" s="11">
        <v>620237.73726729082</v>
      </c>
      <c r="Q11" s="12">
        <v>605109.98757784464</v>
      </c>
      <c r="R11" s="13">
        <f t="shared" si="3"/>
        <v>612673.86242256779</v>
      </c>
      <c r="S11" s="11">
        <v>471300.01061956998</v>
      </c>
      <c r="T11" s="12">
        <v>459804.88840933656</v>
      </c>
      <c r="U11" s="13">
        <f t="shared" si="4"/>
        <v>465552.4495144533</v>
      </c>
      <c r="V11" s="11">
        <v>585086.81644320523</v>
      </c>
      <c r="W11" s="12">
        <v>570816.40628605383</v>
      </c>
      <c r="X11" s="13">
        <f t="shared" si="5"/>
        <v>577951.61136462959</v>
      </c>
      <c r="Y11" s="11">
        <v>611119.82037582609</v>
      </c>
      <c r="Z11" s="12">
        <v>596214.45890324493</v>
      </c>
      <c r="AA11" s="13">
        <f t="shared" si="6"/>
        <v>603667.13963953545</v>
      </c>
      <c r="AB11" s="11">
        <v>494889.12540079508</v>
      </c>
      <c r="AC11" s="12">
        <v>482818.65892760491</v>
      </c>
      <c r="AD11" s="13">
        <f t="shared" si="7"/>
        <v>488853.89216419996</v>
      </c>
      <c r="AE11" s="11">
        <v>939772.06809286447</v>
      </c>
      <c r="AF11" s="12">
        <v>916850.79813937983</v>
      </c>
      <c r="AG11" s="13">
        <f t="shared" si="8"/>
        <v>928311.43311612215</v>
      </c>
      <c r="AH11" s="11">
        <v>494889.12540079508</v>
      </c>
      <c r="AI11" s="12">
        <v>482818.65892760491</v>
      </c>
      <c r="AJ11" s="13">
        <f t="shared" si="9"/>
        <v>488853.89216419996</v>
      </c>
      <c r="AK11" s="11">
        <v>611119.82037582609</v>
      </c>
      <c r="AL11" s="12">
        <v>596214.45890324493</v>
      </c>
      <c r="AM11" s="13">
        <f t="shared" si="10"/>
        <v>603667.13963953545</v>
      </c>
      <c r="AN11" s="11">
        <v>732680.73780200293</v>
      </c>
      <c r="AO11" s="12">
        <v>714810.47590439313</v>
      </c>
      <c r="AP11" s="13">
        <f t="shared" si="11"/>
        <v>723745.60685319803</v>
      </c>
      <c r="AQ11" s="11">
        <v>504292.12364101643</v>
      </c>
      <c r="AR11" s="12">
        <v>491992.31574733311</v>
      </c>
      <c r="AS11" s="13">
        <f t="shared" si="12"/>
        <v>498142.21969417477</v>
      </c>
      <c r="AT11" s="11">
        <v>515072.88489276299</v>
      </c>
      <c r="AU11" s="12">
        <v>502510.13160269562</v>
      </c>
      <c r="AV11" s="13">
        <f t="shared" si="13"/>
        <v>508791.50824772927</v>
      </c>
      <c r="AW11" s="11">
        <v>611119.82037582609</v>
      </c>
      <c r="AX11" s="12">
        <v>596214.45890324493</v>
      </c>
      <c r="AY11" s="13">
        <f t="shared" si="14"/>
        <v>603667.13963953545</v>
      </c>
      <c r="AZ11" s="11">
        <v>974852.6948857496</v>
      </c>
      <c r="BA11" s="12">
        <v>951075.79988853622</v>
      </c>
      <c r="BB11" s="13">
        <f t="shared" si="15"/>
        <v>962964.24738714285</v>
      </c>
    </row>
    <row r="12" spans="1:54" x14ac:dyDescent="0.25">
      <c r="B12" s="9" t="s">
        <v>15</v>
      </c>
      <c r="C12" s="15" t="s">
        <v>16</v>
      </c>
      <c r="D12" s="11">
        <v>48534.508969001792</v>
      </c>
      <c r="E12" s="12">
        <v>47582.85193039391</v>
      </c>
      <c r="F12" s="13">
        <f t="shared" si="16"/>
        <v>48058.680449697851</v>
      </c>
      <c r="G12" s="11">
        <v>52158.887048368291</v>
      </c>
      <c r="H12" s="12">
        <v>51136.163772910091</v>
      </c>
      <c r="I12" s="13">
        <f t="shared" si="0"/>
        <v>51647.525410639195</v>
      </c>
      <c r="J12" s="11">
        <v>80316.318475467662</v>
      </c>
      <c r="K12" s="12">
        <v>78741.488701438895</v>
      </c>
      <c r="L12" s="13">
        <f t="shared" si="1"/>
        <v>79528.903588453279</v>
      </c>
      <c r="M12" s="11">
        <v>52158.887048368291</v>
      </c>
      <c r="N12" s="12">
        <v>51136.163772910091</v>
      </c>
      <c r="O12" s="13">
        <f t="shared" si="2"/>
        <v>51647.525410639195</v>
      </c>
      <c r="P12" s="11">
        <v>67010.797850143586</v>
      </c>
      <c r="Q12" s="12">
        <v>65696.860637395686</v>
      </c>
      <c r="R12" s="13">
        <f t="shared" si="3"/>
        <v>66353.829243769636</v>
      </c>
      <c r="S12" s="11">
        <v>52158.887048368291</v>
      </c>
      <c r="T12" s="12">
        <v>51136.163772910091</v>
      </c>
      <c r="U12" s="13">
        <f t="shared" si="4"/>
        <v>51647.525410639195</v>
      </c>
      <c r="V12" s="11">
        <v>67010.797850143586</v>
      </c>
      <c r="W12" s="12">
        <v>65696.860637395686</v>
      </c>
      <c r="X12" s="13">
        <f t="shared" si="5"/>
        <v>66353.829243769636</v>
      </c>
      <c r="Y12" s="11">
        <v>67010.797850143586</v>
      </c>
      <c r="Z12" s="12">
        <v>65696.860637395686</v>
      </c>
      <c r="AA12" s="13">
        <f t="shared" si="6"/>
        <v>66353.829243769636</v>
      </c>
      <c r="AB12" s="11">
        <v>59407.643207101268</v>
      </c>
      <c r="AC12" s="12">
        <v>58242.787457942417</v>
      </c>
      <c r="AD12" s="13">
        <f t="shared" si="7"/>
        <v>58825.215332521839</v>
      </c>
      <c r="AE12" s="11">
        <v>92749.797047183529</v>
      </c>
      <c r="AF12" s="12">
        <v>90931.173575670124</v>
      </c>
      <c r="AG12" s="13">
        <f t="shared" si="8"/>
        <v>91840.485311426834</v>
      </c>
      <c r="AH12" s="11">
        <v>52158.887048368291</v>
      </c>
      <c r="AI12" s="12">
        <v>51136.163772910091</v>
      </c>
      <c r="AJ12" s="13">
        <f t="shared" si="9"/>
        <v>51647.525410639195</v>
      </c>
      <c r="AK12" s="11">
        <v>67010.797850143586</v>
      </c>
      <c r="AL12" s="12">
        <v>65696.860637395686</v>
      </c>
      <c r="AM12" s="13">
        <f t="shared" si="10"/>
        <v>66353.829243769636</v>
      </c>
      <c r="AN12" s="11">
        <v>74157.763214603401</v>
      </c>
      <c r="AO12" s="12">
        <v>72703.689426081764</v>
      </c>
      <c r="AP12" s="13">
        <f t="shared" si="11"/>
        <v>73430.726320342583</v>
      </c>
      <c r="AQ12" s="11">
        <v>52158.887048368291</v>
      </c>
      <c r="AR12" s="12">
        <v>51136.163772910091</v>
      </c>
      <c r="AS12" s="13">
        <f t="shared" si="12"/>
        <v>51647.525410639195</v>
      </c>
      <c r="AT12" s="11">
        <v>52158.887048368291</v>
      </c>
      <c r="AU12" s="12">
        <v>51136.163772910091</v>
      </c>
      <c r="AV12" s="13">
        <f t="shared" si="13"/>
        <v>51647.525410639195</v>
      </c>
      <c r="AW12" s="11">
        <v>67010.797850143586</v>
      </c>
      <c r="AX12" s="12">
        <v>65696.860637395686</v>
      </c>
      <c r="AY12" s="13">
        <f t="shared" si="14"/>
        <v>66353.829243769636</v>
      </c>
      <c r="AZ12" s="11">
        <v>92749.797047183529</v>
      </c>
      <c r="BA12" s="12">
        <v>90931.173575670124</v>
      </c>
      <c r="BB12" s="13">
        <f t="shared" si="15"/>
        <v>91840.485311426834</v>
      </c>
    </row>
    <row r="13" spans="1:54" x14ac:dyDescent="0.25">
      <c r="B13" s="9" t="s">
        <v>17</v>
      </c>
      <c r="C13" s="15" t="s">
        <v>18</v>
      </c>
      <c r="D13" s="11">
        <v>21996.468877525665</v>
      </c>
      <c r="E13" s="12">
        <v>21671.397908892279</v>
      </c>
      <c r="F13" s="13">
        <f t="shared" si="16"/>
        <v>21833.933393208972</v>
      </c>
      <c r="G13" s="11">
        <v>23639.084025318538</v>
      </c>
      <c r="H13" s="12">
        <v>23289.737955978857</v>
      </c>
      <c r="I13" s="13">
        <f t="shared" si="0"/>
        <v>23464.410990648699</v>
      </c>
      <c r="J13" s="11">
        <v>36400.397103665171</v>
      </c>
      <c r="K13" s="12">
        <v>35862.46020065534</v>
      </c>
      <c r="L13" s="13">
        <f t="shared" si="1"/>
        <v>36131.428652160255</v>
      </c>
      <c r="M13" s="11">
        <v>23639.084025318538</v>
      </c>
      <c r="N13" s="12">
        <v>23289.737955978857</v>
      </c>
      <c r="O13" s="13">
        <f t="shared" si="2"/>
        <v>23464.410990648699</v>
      </c>
      <c r="P13" s="11">
        <v>30370.162605544603</v>
      </c>
      <c r="Q13" s="12">
        <v>29921.342468516854</v>
      </c>
      <c r="R13" s="13">
        <f t="shared" si="3"/>
        <v>30145.752537030727</v>
      </c>
      <c r="S13" s="11">
        <v>23639.084025318538</v>
      </c>
      <c r="T13" s="12">
        <v>23289.737955978857</v>
      </c>
      <c r="U13" s="13">
        <f t="shared" si="4"/>
        <v>23464.410990648699</v>
      </c>
      <c r="V13" s="11">
        <v>30370.162605544603</v>
      </c>
      <c r="W13" s="12">
        <v>29921.342468516854</v>
      </c>
      <c r="X13" s="13">
        <f t="shared" si="5"/>
        <v>30145.752537030727</v>
      </c>
      <c r="Y13" s="11">
        <v>30370.162605544603</v>
      </c>
      <c r="Z13" s="12">
        <v>29921.342468516854</v>
      </c>
      <c r="AA13" s="13">
        <f t="shared" si="6"/>
        <v>30145.752537030727</v>
      </c>
      <c r="AB13" s="11">
        <v>26924.314320904276</v>
      </c>
      <c r="AC13" s="12">
        <v>26526.418050151995</v>
      </c>
      <c r="AD13" s="13">
        <f t="shared" si="7"/>
        <v>26725.366185528135</v>
      </c>
      <c r="AE13" s="11">
        <v>42035.410834139002</v>
      </c>
      <c r="AF13" s="12">
        <v>41414.197866146802</v>
      </c>
      <c r="AG13" s="13">
        <f t="shared" si="8"/>
        <v>41724.804350142906</v>
      </c>
      <c r="AH13" s="11">
        <v>23639.084025318538</v>
      </c>
      <c r="AI13" s="12">
        <v>23289.737955978857</v>
      </c>
      <c r="AJ13" s="13">
        <f t="shared" si="9"/>
        <v>23464.410990648699</v>
      </c>
      <c r="AK13" s="11">
        <v>30370.162605544603</v>
      </c>
      <c r="AL13" s="12">
        <v>29921.342468516854</v>
      </c>
      <c r="AM13" s="13">
        <f t="shared" si="10"/>
        <v>30145.752537030727</v>
      </c>
      <c r="AN13" s="11">
        <v>33609.259993106512</v>
      </c>
      <c r="AO13" s="12">
        <v>33112.571421779816</v>
      </c>
      <c r="AP13" s="13">
        <f t="shared" si="11"/>
        <v>33360.915707443164</v>
      </c>
      <c r="AQ13" s="11">
        <v>23639.084025318538</v>
      </c>
      <c r="AR13" s="12">
        <v>23289.737955978857</v>
      </c>
      <c r="AS13" s="13">
        <f t="shared" si="12"/>
        <v>23464.410990648699</v>
      </c>
      <c r="AT13" s="11">
        <v>23639.084025318538</v>
      </c>
      <c r="AU13" s="12">
        <v>23289.737955978857</v>
      </c>
      <c r="AV13" s="13">
        <f t="shared" si="13"/>
        <v>23464.410990648699</v>
      </c>
      <c r="AW13" s="11">
        <v>30370.162605544603</v>
      </c>
      <c r="AX13" s="12">
        <v>29921.342468516854</v>
      </c>
      <c r="AY13" s="13">
        <f t="shared" si="14"/>
        <v>30145.752537030727</v>
      </c>
      <c r="AZ13" s="11">
        <v>42035.410834139002</v>
      </c>
      <c r="BA13" s="12">
        <v>41414.197866146802</v>
      </c>
      <c r="BB13" s="13">
        <f t="shared" si="15"/>
        <v>41724.804350142906</v>
      </c>
    </row>
    <row r="14" spans="1:54" x14ac:dyDescent="0.25">
      <c r="B14" s="9" t="s">
        <v>19</v>
      </c>
      <c r="C14" s="15" t="s">
        <v>20</v>
      </c>
      <c r="D14" s="11">
        <v>39335.157595792298</v>
      </c>
      <c r="E14" s="12">
        <v>38945.700589893364</v>
      </c>
      <c r="F14" s="13">
        <f t="shared" si="16"/>
        <v>39140.429092842831</v>
      </c>
      <c r="G14" s="11">
        <v>42272.562052272333</v>
      </c>
      <c r="H14" s="12">
        <v>41854.021833933002</v>
      </c>
      <c r="I14" s="13">
        <f t="shared" si="0"/>
        <v>42063.291943102668</v>
      </c>
      <c r="J14" s="11">
        <v>65092.9639931895</v>
      </c>
      <c r="K14" s="12">
        <v>64448.479201177724</v>
      </c>
      <c r="L14" s="13">
        <f t="shared" si="1"/>
        <v>64770.721597183612</v>
      </c>
      <c r="M14" s="11">
        <v>42272.562052272333</v>
      </c>
      <c r="N14" s="12">
        <v>41854.021833933002</v>
      </c>
      <c r="O14" s="13">
        <f t="shared" si="2"/>
        <v>42063.291943102668</v>
      </c>
      <c r="P14" s="11">
        <v>54309.404793580426</v>
      </c>
      <c r="Q14" s="12">
        <v>53771.687914436065</v>
      </c>
      <c r="R14" s="13">
        <f t="shared" si="3"/>
        <v>54040.546354008242</v>
      </c>
      <c r="S14" s="11">
        <v>42272.562052272333</v>
      </c>
      <c r="T14" s="12">
        <v>41854.021833933002</v>
      </c>
      <c r="U14" s="13">
        <f t="shared" si="4"/>
        <v>42063.291943102668</v>
      </c>
      <c r="V14" s="11">
        <v>54309.404793580426</v>
      </c>
      <c r="W14" s="12">
        <v>53771.687914436065</v>
      </c>
      <c r="X14" s="13">
        <f t="shared" si="5"/>
        <v>54040.546354008242</v>
      </c>
      <c r="Y14" s="11">
        <v>54309.404793580426</v>
      </c>
      <c r="Z14" s="12">
        <v>53771.687914436065</v>
      </c>
      <c r="AA14" s="13">
        <f t="shared" si="6"/>
        <v>54040.546354008242</v>
      </c>
      <c r="AB14" s="11">
        <v>48147.370965232389</v>
      </c>
      <c r="AC14" s="12">
        <v>47670.664322012264</v>
      </c>
      <c r="AD14" s="13">
        <f t="shared" si="7"/>
        <v>47909.017643622326</v>
      </c>
      <c r="AE14" s="11">
        <v>75169.770155887294</v>
      </c>
      <c r="AF14" s="12">
        <v>74425.515005829016</v>
      </c>
      <c r="AG14" s="13">
        <f t="shared" si="8"/>
        <v>74797.642580858155</v>
      </c>
      <c r="AH14" s="11">
        <v>42272.562052272333</v>
      </c>
      <c r="AI14" s="12">
        <v>41854.021833933002</v>
      </c>
      <c r="AJ14" s="13">
        <f t="shared" si="9"/>
        <v>42063.291943102668</v>
      </c>
      <c r="AK14" s="11">
        <v>54309.404793580426</v>
      </c>
      <c r="AL14" s="12">
        <v>53771.687914436065</v>
      </c>
      <c r="AM14" s="13">
        <f t="shared" si="10"/>
        <v>54040.546354008242</v>
      </c>
      <c r="AN14" s="11">
        <v>60101.716592227604</v>
      </c>
      <c r="AO14" s="12">
        <v>59506.650091314463</v>
      </c>
      <c r="AP14" s="13">
        <f t="shared" si="11"/>
        <v>59804.18334177103</v>
      </c>
      <c r="AQ14" s="11">
        <v>42272.562052272333</v>
      </c>
      <c r="AR14" s="12">
        <v>41854.021833933002</v>
      </c>
      <c r="AS14" s="13">
        <f t="shared" si="12"/>
        <v>42063.291943102668</v>
      </c>
      <c r="AT14" s="11">
        <v>42272.562052272333</v>
      </c>
      <c r="AU14" s="12">
        <v>41854.021833933002</v>
      </c>
      <c r="AV14" s="13">
        <f t="shared" si="13"/>
        <v>42063.291943102668</v>
      </c>
      <c r="AW14" s="11">
        <v>54309.404793580426</v>
      </c>
      <c r="AX14" s="12">
        <v>53771.687914436065</v>
      </c>
      <c r="AY14" s="13">
        <f t="shared" si="14"/>
        <v>54040.546354008242</v>
      </c>
      <c r="AZ14" s="11">
        <v>75169.770155887294</v>
      </c>
      <c r="BA14" s="12">
        <v>74425.515005829016</v>
      </c>
      <c r="BB14" s="13">
        <f t="shared" si="15"/>
        <v>74797.642580858155</v>
      </c>
    </row>
    <row r="15" spans="1:54" x14ac:dyDescent="0.25">
      <c r="B15" s="9" t="s">
        <v>21</v>
      </c>
      <c r="C15" s="15" t="s">
        <v>22</v>
      </c>
      <c r="D15" s="11">
        <v>43559.509796873477</v>
      </c>
      <c r="E15" s="12">
        <v>43342.795817784558</v>
      </c>
      <c r="F15" s="13">
        <f t="shared" si="16"/>
        <v>43451.152807329017</v>
      </c>
      <c r="G15" s="11">
        <v>46812.373291517506</v>
      </c>
      <c r="H15" s="12">
        <v>46579.475911957714</v>
      </c>
      <c r="I15" s="13">
        <f t="shared" si="0"/>
        <v>46695.924601737614</v>
      </c>
      <c r="J15" s="11">
        <v>72083.545003317238</v>
      </c>
      <c r="K15" s="12">
        <v>71724.920401310679</v>
      </c>
      <c r="L15" s="13">
        <f t="shared" si="1"/>
        <v>71904.232702313951</v>
      </c>
      <c r="M15" s="11">
        <v>46812.373291517506</v>
      </c>
      <c r="N15" s="12">
        <v>46579.475911957714</v>
      </c>
      <c r="O15" s="13">
        <f t="shared" si="2"/>
        <v>46695.924601737614</v>
      </c>
      <c r="P15" s="11">
        <v>60141.898361718871</v>
      </c>
      <c r="Q15" s="12">
        <v>59842.684937033708</v>
      </c>
      <c r="R15" s="13">
        <f t="shared" si="3"/>
        <v>59992.29164937629</v>
      </c>
      <c r="S15" s="11">
        <v>46812.373291517506</v>
      </c>
      <c r="T15" s="12">
        <v>46579.475911957714</v>
      </c>
      <c r="U15" s="13">
        <f t="shared" si="4"/>
        <v>46695.924601737614</v>
      </c>
      <c r="V15" s="11">
        <v>60141.898361718871</v>
      </c>
      <c r="W15" s="12">
        <v>59842.684937033708</v>
      </c>
      <c r="X15" s="13">
        <f t="shared" si="5"/>
        <v>59992.29164937629</v>
      </c>
      <c r="Y15" s="11">
        <v>60141.898361718871</v>
      </c>
      <c r="Z15" s="12">
        <v>59842.684937033708</v>
      </c>
      <c r="AA15" s="13">
        <f t="shared" si="6"/>
        <v>59992.29164937629</v>
      </c>
      <c r="AB15" s="11">
        <v>53318.10028080552</v>
      </c>
      <c r="AC15" s="12">
        <v>53052.83610030399</v>
      </c>
      <c r="AD15" s="13">
        <f t="shared" si="7"/>
        <v>53185.468190554755</v>
      </c>
      <c r="AE15" s="11">
        <v>83242.537710955075</v>
      </c>
      <c r="AF15" s="12">
        <v>82828.395732293604</v>
      </c>
      <c r="AG15" s="13">
        <f t="shared" si="8"/>
        <v>83035.46672162434</v>
      </c>
      <c r="AH15" s="11">
        <v>46812.373291517506</v>
      </c>
      <c r="AI15" s="12">
        <v>46579.475911957714</v>
      </c>
      <c r="AJ15" s="13">
        <f t="shared" si="9"/>
        <v>46695.924601737614</v>
      </c>
      <c r="AK15" s="11">
        <v>60141.898361718871</v>
      </c>
      <c r="AL15" s="12">
        <v>59842.684937033708</v>
      </c>
      <c r="AM15" s="13">
        <f t="shared" si="10"/>
        <v>59992.29164937629</v>
      </c>
      <c r="AN15" s="11">
        <v>66556.268557777425</v>
      </c>
      <c r="AO15" s="12">
        <v>66225.142843559632</v>
      </c>
      <c r="AP15" s="13">
        <f t="shared" si="11"/>
        <v>66390.705700668535</v>
      </c>
      <c r="AQ15" s="11">
        <v>46812.373291517506</v>
      </c>
      <c r="AR15" s="12">
        <v>46579.475911957714</v>
      </c>
      <c r="AS15" s="13">
        <f t="shared" si="12"/>
        <v>46695.924601737614</v>
      </c>
      <c r="AT15" s="11">
        <v>46812.373291517506</v>
      </c>
      <c r="AU15" s="12">
        <v>46579.475911957714</v>
      </c>
      <c r="AV15" s="13">
        <f t="shared" si="13"/>
        <v>46695.924601737614</v>
      </c>
      <c r="AW15" s="11">
        <v>60141.898361718871</v>
      </c>
      <c r="AX15" s="12">
        <v>59842.684937033708</v>
      </c>
      <c r="AY15" s="13">
        <f t="shared" si="14"/>
        <v>59992.29164937629</v>
      </c>
      <c r="AZ15" s="11">
        <v>83242.537710955075</v>
      </c>
      <c r="BA15" s="12">
        <v>82828.395732293604</v>
      </c>
      <c r="BB15" s="13">
        <f t="shared" si="15"/>
        <v>83035.46672162434</v>
      </c>
    </row>
    <row r="16" spans="1:54" x14ac:dyDescent="0.25">
      <c r="B16" s="9" t="s">
        <v>23</v>
      </c>
      <c r="C16" s="15" t="s">
        <v>24</v>
      </c>
      <c r="D16" s="11">
        <v>43776.223775962411</v>
      </c>
      <c r="E16" s="12">
        <v>43342.795817784558</v>
      </c>
      <c r="F16" s="13">
        <f t="shared" si="16"/>
        <v>43559.509796873484</v>
      </c>
      <c r="G16" s="11">
        <v>47045.270671077298</v>
      </c>
      <c r="H16" s="12">
        <v>46579.475911957714</v>
      </c>
      <c r="I16" s="13">
        <f t="shared" si="0"/>
        <v>46812.373291517506</v>
      </c>
      <c r="J16" s="11">
        <v>72442.169605323783</v>
      </c>
      <c r="K16" s="12">
        <v>71724.920401310679</v>
      </c>
      <c r="L16" s="13">
        <f t="shared" si="1"/>
        <v>72083.545003317238</v>
      </c>
      <c r="M16" s="11">
        <v>47045.270671077298</v>
      </c>
      <c r="N16" s="12">
        <v>46579.475911957714</v>
      </c>
      <c r="O16" s="13">
        <f t="shared" si="2"/>
        <v>46812.373291517506</v>
      </c>
      <c r="P16" s="11">
        <v>60441.111786404043</v>
      </c>
      <c r="Q16" s="12">
        <v>59842.684937033708</v>
      </c>
      <c r="R16" s="13">
        <f t="shared" si="3"/>
        <v>60141.898361718879</v>
      </c>
      <c r="S16" s="11">
        <v>47045.270671077298</v>
      </c>
      <c r="T16" s="12">
        <v>46579.475911957714</v>
      </c>
      <c r="U16" s="13">
        <f t="shared" si="4"/>
        <v>46812.373291517506</v>
      </c>
      <c r="V16" s="11">
        <v>60441.111786404043</v>
      </c>
      <c r="W16" s="12">
        <v>59842.684937033708</v>
      </c>
      <c r="X16" s="13">
        <f t="shared" si="5"/>
        <v>60141.898361718879</v>
      </c>
      <c r="Y16" s="11">
        <v>60441.111786404043</v>
      </c>
      <c r="Z16" s="12">
        <v>59842.684937033708</v>
      </c>
      <c r="AA16" s="13">
        <f t="shared" si="6"/>
        <v>60141.898361718879</v>
      </c>
      <c r="AB16" s="11">
        <v>53583.364461307028</v>
      </c>
      <c r="AC16" s="12">
        <v>53052.83610030399</v>
      </c>
      <c r="AD16" s="13">
        <f t="shared" si="7"/>
        <v>53318.100280805505</v>
      </c>
      <c r="AE16" s="11">
        <v>83656.679689616532</v>
      </c>
      <c r="AF16" s="12">
        <v>82828.395732293604</v>
      </c>
      <c r="AG16" s="13">
        <f t="shared" si="8"/>
        <v>83242.537710955075</v>
      </c>
      <c r="AH16" s="11">
        <v>47045.270671077298</v>
      </c>
      <c r="AI16" s="12">
        <v>46579.475911957714</v>
      </c>
      <c r="AJ16" s="13">
        <f t="shared" si="9"/>
        <v>46812.373291517506</v>
      </c>
      <c r="AK16" s="11">
        <v>60441.111786404043</v>
      </c>
      <c r="AL16" s="12">
        <v>59842.684937033708</v>
      </c>
      <c r="AM16" s="13">
        <f t="shared" si="10"/>
        <v>60141.898361718879</v>
      </c>
      <c r="AN16" s="11">
        <v>66887.394271995232</v>
      </c>
      <c r="AO16" s="12">
        <v>66225.142843559632</v>
      </c>
      <c r="AP16" s="13">
        <f t="shared" si="11"/>
        <v>66556.268557777425</v>
      </c>
      <c r="AQ16" s="11">
        <v>47045.270671077298</v>
      </c>
      <c r="AR16" s="12">
        <v>46579.475911957714</v>
      </c>
      <c r="AS16" s="13">
        <f t="shared" si="12"/>
        <v>46812.373291517506</v>
      </c>
      <c r="AT16" s="11">
        <v>47045.270671077298</v>
      </c>
      <c r="AU16" s="12">
        <v>46579.475911957714</v>
      </c>
      <c r="AV16" s="13">
        <f t="shared" si="13"/>
        <v>46812.373291517506</v>
      </c>
      <c r="AW16" s="11">
        <v>60441.111786404043</v>
      </c>
      <c r="AX16" s="12">
        <v>59842.684937033708</v>
      </c>
      <c r="AY16" s="13">
        <f t="shared" si="14"/>
        <v>60141.898361718879</v>
      </c>
      <c r="AZ16" s="11">
        <v>83656.679689616532</v>
      </c>
      <c r="BA16" s="12">
        <v>82828.395732293604</v>
      </c>
      <c r="BB16" s="13">
        <f t="shared" si="15"/>
        <v>83242.537710955075</v>
      </c>
    </row>
    <row r="17" spans="2:54" x14ac:dyDescent="0.25">
      <c r="B17" s="9" t="s">
        <v>25</v>
      </c>
      <c r="C17" s="15" t="s">
        <v>26</v>
      </c>
      <c r="D17" s="11">
        <v>83204.034449771003</v>
      </c>
      <c r="E17" s="12">
        <v>81974.41817711429</v>
      </c>
      <c r="F17" s="13">
        <f t="shared" si="16"/>
        <v>82589.226313442647</v>
      </c>
      <c r="G17" s="11">
        <v>89417.40479142229</v>
      </c>
      <c r="H17" s="12">
        <v>88095.965311746098</v>
      </c>
      <c r="I17" s="13">
        <f t="shared" si="0"/>
        <v>88756.685051584194</v>
      </c>
      <c r="J17" s="11">
        <v>159399.54578034359</v>
      </c>
      <c r="K17" s="12">
        <v>157043.8874683188</v>
      </c>
      <c r="L17" s="13">
        <f t="shared" si="1"/>
        <v>158221.71662433119</v>
      </c>
      <c r="M17" s="11">
        <v>89417.40479142229</v>
      </c>
      <c r="N17" s="12">
        <v>88095.965311746098</v>
      </c>
      <c r="O17" s="13">
        <f t="shared" si="2"/>
        <v>88756.685051584194</v>
      </c>
      <c r="P17" s="11">
        <v>136589.528330931</v>
      </c>
      <c r="Q17" s="12">
        <v>134570.96387283842</v>
      </c>
      <c r="R17" s="13">
        <f t="shared" si="3"/>
        <v>135580.2461018847</v>
      </c>
      <c r="S17" s="11">
        <v>89417.40479142229</v>
      </c>
      <c r="T17" s="12">
        <v>88095.965311746098</v>
      </c>
      <c r="U17" s="13">
        <f t="shared" si="4"/>
        <v>88756.685051584194</v>
      </c>
      <c r="V17" s="11">
        <v>136589.528330931</v>
      </c>
      <c r="W17" s="12">
        <v>134570.96387283842</v>
      </c>
      <c r="X17" s="13">
        <f t="shared" si="5"/>
        <v>135580.2461018847</v>
      </c>
      <c r="Y17" s="11">
        <v>136589.528330931</v>
      </c>
      <c r="Z17" s="12">
        <v>134570.96387283842</v>
      </c>
      <c r="AA17" s="13">
        <f t="shared" si="6"/>
        <v>135580.2461018847</v>
      </c>
      <c r="AB17" s="11">
        <v>123555.23264555234</v>
      </c>
      <c r="AC17" s="12">
        <v>121729.29324684961</v>
      </c>
      <c r="AD17" s="13">
        <f t="shared" si="7"/>
        <v>122642.26294620098</v>
      </c>
      <c r="AE17" s="11">
        <v>180714.59771735326</v>
      </c>
      <c r="AF17" s="12">
        <v>178043.93863778646</v>
      </c>
      <c r="AG17" s="13">
        <f t="shared" si="8"/>
        <v>179379.26817756984</v>
      </c>
      <c r="AH17" s="11">
        <v>89417.40479142229</v>
      </c>
      <c r="AI17" s="12">
        <v>88095.965311746098</v>
      </c>
      <c r="AJ17" s="13">
        <f t="shared" si="9"/>
        <v>88756.685051584194</v>
      </c>
      <c r="AK17" s="11">
        <v>136589.528330931</v>
      </c>
      <c r="AL17" s="12">
        <v>134570.96387283842</v>
      </c>
      <c r="AM17" s="13">
        <f t="shared" si="10"/>
        <v>135580.2461018847</v>
      </c>
      <c r="AN17" s="11">
        <v>148841.76627518688</v>
      </c>
      <c r="AO17" s="12">
        <v>146642.13426126787</v>
      </c>
      <c r="AP17" s="13">
        <f t="shared" si="11"/>
        <v>147741.95026822737</v>
      </c>
      <c r="AQ17" s="11">
        <v>89417.40479142229</v>
      </c>
      <c r="AR17" s="12">
        <v>88095.965311746098</v>
      </c>
      <c r="AS17" s="13">
        <f t="shared" si="12"/>
        <v>88756.685051584194</v>
      </c>
      <c r="AT17" s="11">
        <v>89417.40479142229</v>
      </c>
      <c r="AU17" s="12">
        <v>88095.965311746098</v>
      </c>
      <c r="AV17" s="13">
        <f t="shared" si="13"/>
        <v>88756.685051584194</v>
      </c>
      <c r="AW17" s="11">
        <v>136589.528330931</v>
      </c>
      <c r="AX17" s="12">
        <v>134570.96387283842</v>
      </c>
      <c r="AY17" s="13">
        <f t="shared" si="14"/>
        <v>135580.2461018847</v>
      </c>
      <c r="AZ17" s="11">
        <v>180714.59771735326</v>
      </c>
      <c r="BA17" s="12">
        <v>178043.93863778646</v>
      </c>
      <c r="BB17" s="13">
        <f t="shared" si="15"/>
        <v>179379.26817756984</v>
      </c>
    </row>
    <row r="18" spans="2:54" x14ac:dyDescent="0.25">
      <c r="B18" s="9" t="s">
        <v>27</v>
      </c>
      <c r="C18" s="15" t="s">
        <v>28</v>
      </c>
      <c r="D18" s="16">
        <v>81371.387974432029</v>
      </c>
      <c r="E18" s="12">
        <v>79775.870563168661</v>
      </c>
      <c r="F18" s="13">
        <f t="shared" si="16"/>
        <v>80573.629268800345</v>
      </c>
      <c r="G18" s="16">
        <v>87447.903038188422</v>
      </c>
      <c r="H18" s="12">
        <v>85733.238272733754</v>
      </c>
      <c r="I18" s="13">
        <f t="shared" si="0"/>
        <v>86590.570655461081</v>
      </c>
      <c r="J18" s="16">
        <v>134655.74186646065</v>
      </c>
      <c r="K18" s="12">
        <v>132015.43320241239</v>
      </c>
      <c r="L18" s="13">
        <f t="shared" si="1"/>
        <v>133335.58753443652</v>
      </c>
      <c r="M18" s="16">
        <v>87447.903038188422</v>
      </c>
      <c r="N18" s="12">
        <v>85733.238272733754</v>
      </c>
      <c r="O18" s="13">
        <f t="shared" si="2"/>
        <v>86590.570655461081</v>
      </c>
      <c r="P18" s="16">
        <v>112348.13632961368</v>
      </c>
      <c r="Q18" s="12">
        <v>110145.23169569969</v>
      </c>
      <c r="R18" s="13">
        <f t="shared" si="3"/>
        <v>111246.68401265668</v>
      </c>
      <c r="S18" s="16">
        <v>87447.903038188422</v>
      </c>
      <c r="T18" s="12">
        <v>85733.238272733754</v>
      </c>
      <c r="U18" s="13">
        <f t="shared" si="4"/>
        <v>86590.570655461081</v>
      </c>
      <c r="V18" s="16">
        <v>112348.13632961368</v>
      </c>
      <c r="W18" s="12">
        <v>110145.23169569969</v>
      </c>
      <c r="X18" s="13">
        <f t="shared" si="5"/>
        <v>111246.68401265668</v>
      </c>
      <c r="Y18" s="16">
        <v>112348.13632961368</v>
      </c>
      <c r="Z18" s="12">
        <v>110145.23169569969</v>
      </c>
      <c r="AA18" s="13">
        <f t="shared" si="6"/>
        <v>111246.68401265668</v>
      </c>
      <c r="AB18" s="16">
        <v>99600.933165701121</v>
      </c>
      <c r="AC18" s="12">
        <v>97647.973691863837</v>
      </c>
      <c r="AD18" s="13">
        <f t="shared" si="7"/>
        <v>98624.453428782479</v>
      </c>
      <c r="AE18" s="16">
        <v>155501.30990088853</v>
      </c>
      <c r="AF18" s="12">
        <v>152452.26460871423</v>
      </c>
      <c r="AG18" s="13">
        <f t="shared" si="8"/>
        <v>153976.78725480137</v>
      </c>
      <c r="AH18" s="16">
        <v>87447.903038188422</v>
      </c>
      <c r="AI18" s="12">
        <v>85733.238272733754</v>
      </c>
      <c r="AJ18" s="13">
        <f t="shared" si="9"/>
        <v>86590.570655461081</v>
      </c>
      <c r="AK18" s="16">
        <v>112348.13632961368</v>
      </c>
      <c r="AL18" s="12">
        <v>110145.23169569969</v>
      </c>
      <c r="AM18" s="13">
        <f t="shared" si="10"/>
        <v>111246.68401265668</v>
      </c>
      <c r="AN18" s="16">
        <v>124330.5073036915</v>
      </c>
      <c r="AO18" s="12">
        <v>121892.65421930539</v>
      </c>
      <c r="AP18" s="13">
        <f t="shared" si="11"/>
        <v>123111.58076149845</v>
      </c>
      <c r="AQ18" s="16">
        <v>87447.903038188422</v>
      </c>
      <c r="AR18" s="12">
        <v>85733.238272733754</v>
      </c>
      <c r="AS18" s="13">
        <f t="shared" si="12"/>
        <v>86590.570655461081</v>
      </c>
      <c r="AT18" s="16">
        <v>87447.903038188422</v>
      </c>
      <c r="AU18" s="12">
        <v>85733.238272733754</v>
      </c>
      <c r="AV18" s="13">
        <f t="shared" si="13"/>
        <v>86590.570655461081</v>
      </c>
      <c r="AW18" s="16">
        <v>112348.13632961368</v>
      </c>
      <c r="AX18" s="12">
        <v>110145.23169569969</v>
      </c>
      <c r="AY18" s="13">
        <f t="shared" si="14"/>
        <v>111246.68401265668</v>
      </c>
      <c r="AZ18" s="16">
        <v>155501.30990088853</v>
      </c>
      <c r="BA18" s="12">
        <v>152452.26460871423</v>
      </c>
      <c r="BB18" s="13">
        <f t="shared" si="15"/>
        <v>153976.78725480137</v>
      </c>
    </row>
    <row r="19" spans="2:54" x14ac:dyDescent="0.25">
      <c r="B19" s="5">
        <v>2</v>
      </c>
      <c r="C19" s="6" t="s">
        <v>29</v>
      </c>
      <c r="D19" s="97">
        <v>0</v>
      </c>
      <c r="E19" s="97">
        <v>0</v>
      </c>
      <c r="F19" s="97"/>
      <c r="G19" s="97">
        <v>0</v>
      </c>
      <c r="H19" s="97">
        <v>0</v>
      </c>
      <c r="I19" s="13">
        <f t="shared" si="0"/>
        <v>0</v>
      </c>
      <c r="J19" s="97">
        <v>0</v>
      </c>
      <c r="K19" s="97">
        <v>0</v>
      </c>
      <c r="L19" s="13">
        <f t="shared" si="1"/>
        <v>0</v>
      </c>
      <c r="M19" s="97">
        <v>0</v>
      </c>
      <c r="N19" s="97">
        <v>0</v>
      </c>
      <c r="O19" s="13">
        <f t="shared" si="2"/>
        <v>0</v>
      </c>
      <c r="P19" s="97">
        <v>0</v>
      </c>
      <c r="Q19" s="97">
        <v>0</v>
      </c>
      <c r="R19" s="13">
        <f t="shared" si="3"/>
        <v>0</v>
      </c>
      <c r="S19" s="97">
        <v>0</v>
      </c>
      <c r="T19" s="97">
        <v>0</v>
      </c>
      <c r="U19" s="13">
        <f t="shared" si="4"/>
        <v>0</v>
      </c>
      <c r="V19" s="97">
        <v>0</v>
      </c>
      <c r="W19" s="97">
        <v>0</v>
      </c>
      <c r="X19" s="13">
        <f t="shared" si="5"/>
        <v>0</v>
      </c>
      <c r="Y19" s="97">
        <v>0</v>
      </c>
      <c r="Z19" s="97">
        <v>0</v>
      </c>
      <c r="AA19" s="13">
        <f t="shared" si="6"/>
        <v>0</v>
      </c>
      <c r="AB19" s="97">
        <v>0</v>
      </c>
      <c r="AC19" s="97">
        <v>0</v>
      </c>
      <c r="AD19" s="13">
        <f t="shared" si="7"/>
        <v>0</v>
      </c>
      <c r="AE19" s="97">
        <v>0</v>
      </c>
      <c r="AF19" s="97">
        <v>0</v>
      </c>
      <c r="AG19" s="13">
        <f t="shared" si="8"/>
        <v>0</v>
      </c>
      <c r="AH19" s="97">
        <v>0</v>
      </c>
      <c r="AI19" s="97">
        <v>0</v>
      </c>
      <c r="AJ19" s="13">
        <f t="shared" si="9"/>
        <v>0</v>
      </c>
      <c r="AK19" s="97">
        <v>0</v>
      </c>
      <c r="AL19" s="97">
        <v>0</v>
      </c>
      <c r="AM19" s="13">
        <f t="shared" si="10"/>
        <v>0</v>
      </c>
      <c r="AN19" s="97">
        <v>0</v>
      </c>
      <c r="AO19" s="97">
        <v>0</v>
      </c>
      <c r="AP19" s="13">
        <f t="shared" si="11"/>
        <v>0</v>
      </c>
      <c r="AQ19" s="97">
        <v>0</v>
      </c>
      <c r="AR19" s="97">
        <v>0</v>
      </c>
      <c r="AS19" s="13">
        <f t="shared" si="12"/>
        <v>0</v>
      </c>
      <c r="AT19" s="97">
        <v>0</v>
      </c>
      <c r="AU19" s="97">
        <v>0</v>
      </c>
      <c r="AV19" s="13">
        <f t="shared" si="13"/>
        <v>0</v>
      </c>
      <c r="AW19" s="97">
        <v>0</v>
      </c>
      <c r="AX19" s="97">
        <v>0</v>
      </c>
      <c r="AY19" s="13">
        <f t="shared" si="14"/>
        <v>0</v>
      </c>
      <c r="AZ19" s="97">
        <v>0</v>
      </c>
      <c r="BA19" s="97">
        <v>0</v>
      </c>
      <c r="BB19" s="13">
        <f t="shared" si="15"/>
        <v>0</v>
      </c>
    </row>
    <row r="20" spans="2:54" x14ac:dyDescent="0.25">
      <c r="B20" s="9" t="s">
        <v>30</v>
      </c>
      <c r="C20" s="10" t="s">
        <v>31</v>
      </c>
      <c r="D20" s="11">
        <v>111607.69923079523</v>
      </c>
      <c r="E20" s="12">
        <v>108356.98954446139</v>
      </c>
      <c r="F20" s="13">
        <f t="shared" si="16"/>
        <v>109982.34438762831</v>
      </c>
      <c r="G20" s="11">
        <v>119942.15047329108</v>
      </c>
      <c r="H20" s="12">
        <v>116448.68977989427</v>
      </c>
      <c r="I20" s="13">
        <f t="shared" si="0"/>
        <v>118195.42012659268</v>
      </c>
      <c r="J20" s="11">
        <v>184691.67003337503</v>
      </c>
      <c r="K20" s="12">
        <v>179312.30100327675</v>
      </c>
      <c r="L20" s="13">
        <f t="shared" si="1"/>
        <v>182001.98551832588</v>
      </c>
      <c r="M20" s="11">
        <v>119942.15047329108</v>
      </c>
      <c r="N20" s="12">
        <v>116448.68977989427</v>
      </c>
      <c r="O20" s="13">
        <f t="shared" si="2"/>
        <v>118195.42012659268</v>
      </c>
      <c r="P20" s="11">
        <v>154094.91371286177</v>
      </c>
      <c r="Q20" s="12">
        <v>149606.71234258424</v>
      </c>
      <c r="R20" s="13">
        <f t="shared" si="3"/>
        <v>151850.81302772299</v>
      </c>
      <c r="S20" s="11">
        <v>119942.15047329108</v>
      </c>
      <c r="T20" s="12">
        <v>116448.68977989427</v>
      </c>
      <c r="U20" s="13">
        <f t="shared" si="4"/>
        <v>118195.42012659268</v>
      </c>
      <c r="V20" s="11">
        <v>154094.91371286177</v>
      </c>
      <c r="W20" s="12">
        <v>149606.71234258424</v>
      </c>
      <c r="X20" s="13">
        <f t="shared" si="5"/>
        <v>151850.81302772299</v>
      </c>
      <c r="Y20" s="11">
        <v>154094.91371286177</v>
      </c>
      <c r="Z20" s="12">
        <v>149606.71234258424</v>
      </c>
      <c r="AA20" s="13">
        <f t="shared" si="6"/>
        <v>151850.81302772299</v>
      </c>
      <c r="AB20" s="11">
        <v>136611.05295828276</v>
      </c>
      <c r="AC20" s="12">
        <v>132632.09025075997</v>
      </c>
      <c r="AD20" s="13">
        <f t="shared" si="7"/>
        <v>134621.57160452136</v>
      </c>
      <c r="AE20" s="11">
        <v>213283.11901065597</v>
      </c>
      <c r="AF20" s="12">
        <v>207070.98933073395</v>
      </c>
      <c r="AG20" s="13">
        <f t="shared" si="8"/>
        <v>210177.05417069496</v>
      </c>
      <c r="AH20" s="11">
        <v>119942.15047329108</v>
      </c>
      <c r="AI20" s="12">
        <v>116448.68977989427</v>
      </c>
      <c r="AJ20" s="13">
        <f t="shared" si="9"/>
        <v>118195.42012659268</v>
      </c>
      <c r="AK20" s="11">
        <v>154094.91371286177</v>
      </c>
      <c r="AL20" s="12">
        <v>149606.71234258424</v>
      </c>
      <c r="AM20" s="13">
        <f t="shared" si="10"/>
        <v>151850.81302772299</v>
      </c>
      <c r="AN20" s="11">
        <v>170529.74282216612</v>
      </c>
      <c r="AO20" s="12">
        <v>165562.85710889913</v>
      </c>
      <c r="AP20" s="13">
        <f t="shared" si="11"/>
        <v>168046.29996553261</v>
      </c>
      <c r="AQ20" s="11">
        <v>119942.15047329108</v>
      </c>
      <c r="AR20" s="12">
        <v>116448.68977989427</v>
      </c>
      <c r="AS20" s="13">
        <f t="shared" si="12"/>
        <v>118195.42012659268</v>
      </c>
      <c r="AT20" s="11">
        <v>119942.15047329108</v>
      </c>
      <c r="AU20" s="12">
        <v>116448.68977989427</v>
      </c>
      <c r="AV20" s="13">
        <f t="shared" si="13"/>
        <v>118195.42012659268</v>
      </c>
      <c r="AW20" s="11">
        <v>154094.91371286177</v>
      </c>
      <c r="AX20" s="12">
        <v>149606.71234258424</v>
      </c>
      <c r="AY20" s="13">
        <f t="shared" si="14"/>
        <v>151850.81302772299</v>
      </c>
      <c r="AZ20" s="11">
        <v>213283.11901065597</v>
      </c>
      <c r="BA20" s="12">
        <v>207070.98933073395</v>
      </c>
      <c r="BB20" s="13">
        <f t="shared" si="15"/>
        <v>210177.05417069496</v>
      </c>
    </row>
    <row r="21" spans="2:54" x14ac:dyDescent="0.25">
      <c r="B21" s="9" t="s">
        <v>32</v>
      </c>
      <c r="C21" s="10" t="s">
        <v>33</v>
      </c>
      <c r="D21" s="11">
        <v>179439.17468562807</v>
      </c>
      <c r="E21" s="12">
        <v>173371.18327113823</v>
      </c>
      <c r="F21" s="13">
        <f t="shared" si="16"/>
        <v>176405.17897838313</v>
      </c>
      <c r="G21" s="11">
        <v>192839.03027550492</v>
      </c>
      <c r="H21" s="12">
        <v>186317.90364783086</v>
      </c>
      <c r="I21" s="13">
        <f t="shared" si="0"/>
        <v>189578.46696166787</v>
      </c>
      <c r="J21" s="11">
        <v>296941.17046142626</v>
      </c>
      <c r="K21" s="12">
        <v>286899.68160524272</v>
      </c>
      <c r="L21" s="13">
        <f t="shared" si="1"/>
        <v>291920.42603333446</v>
      </c>
      <c r="M21" s="11">
        <v>192839.03027550492</v>
      </c>
      <c r="N21" s="12">
        <v>186317.90364783086</v>
      </c>
      <c r="O21" s="13">
        <f t="shared" si="2"/>
        <v>189578.46696166787</v>
      </c>
      <c r="P21" s="11">
        <v>247748.71563931953</v>
      </c>
      <c r="Q21" s="12">
        <v>239370.73974813483</v>
      </c>
      <c r="R21" s="13">
        <f t="shared" si="3"/>
        <v>243559.72769372718</v>
      </c>
      <c r="S21" s="11">
        <v>192839.03027550492</v>
      </c>
      <c r="T21" s="12">
        <v>186317.90364783086</v>
      </c>
      <c r="U21" s="13">
        <f t="shared" si="4"/>
        <v>189578.46696166787</v>
      </c>
      <c r="V21" s="11">
        <v>247748.71563931953</v>
      </c>
      <c r="W21" s="12">
        <v>239370.73974813483</v>
      </c>
      <c r="X21" s="13">
        <f t="shared" si="5"/>
        <v>243559.72769372718</v>
      </c>
      <c r="Y21" s="11">
        <v>247748.71563931953</v>
      </c>
      <c r="Z21" s="12">
        <v>239370.73974813483</v>
      </c>
      <c r="AA21" s="13">
        <f t="shared" si="6"/>
        <v>243559.72769372718</v>
      </c>
      <c r="AB21" s="11">
        <v>219638.74145525854</v>
      </c>
      <c r="AC21" s="12">
        <v>212211.34440121596</v>
      </c>
      <c r="AD21" s="13">
        <f t="shared" si="7"/>
        <v>215925.04292823724</v>
      </c>
      <c r="AE21" s="11">
        <v>342909.5583316955</v>
      </c>
      <c r="AF21" s="12">
        <v>331313.58292917442</v>
      </c>
      <c r="AG21" s="13">
        <f t="shared" si="8"/>
        <v>337111.57063043496</v>
      </c>
      <c r="AH21" s="11">
        <v>192839.03027550492</v>
      </c>
      <c r="AI21" s="12">
        <v>186317.90364783086</v>
      </c>
      <c r="AJ21" s="13">
        <f t="shared" si="9"/>
        <v>189578.46696166787</v>
      </c>
      <c r="AK21" s="11">
        <v>247748.71563931953</v>
      </c>
      <c r="AL21" s="12">
        <v>239370.73974813483</v>
      </c>
      <c r="AM21" s="13">
        <f t="shared" si="10"/>
        <v>243559.72769372718</v>
      </c>
      <c r="AN21" s="11">
        <v>274172.0913723369</v>
      </c>
      <c r="AO21" s="12">
        <v>264900.57137423853</v>
      </c>
      <c r="AP21" s="13">
        <f t="shared" si="11"/>
        <v>269536.33137328771</v>
      </c>
      <c r="AQ21" s="11">
        <v>192839.03027550492</v>
      </c>
      <c r="AR21" s="12">
        <v>186317.90364783086</v>
      </c>
      <c r="AS21" s="13">
        <f t="shared" si="12"/>
        <v>189578.46696166787</v>
      </c>
      <c r="AT21" s="11">
        <v>192839.03027550492</v>
      </c>
      <c r="AU21" s="12">
        <v>186317.90364783086</v>
      </c>
      <c r="AV21" s="13">
        <f t="shared" si="13"/>
        <v>189578.46696166787</v>
      </c>
      <c r="AW21" s="11">
        <v>247748.71563931953</v>
      </c>
      <c r="AX21" s="12">
        <v>239370.73974813483</v>
      </c>
      <c r="AY21" s="13">
        <f t="shared" si="14"/>
        <v>243559.72769372718</v>
      </c>
      <c r="AZ21" s="11">
        <v>342909.5583316955</v>
      </c>
      <c r="BA21" s="12">
        <v>331313.58292917442</v>
      </c>
      <c r="BB21" s="13">
        <f t="shared" si="15"/>
        <v>337111.57063043496</v>
      </c>
    </row>
    <row r="22" spans="2:54" x14ac:dyDescent="0.25">
      <c r="B22" s="9" t="s">
        <v>34</v>
      </c>
      <c r="C22" s="14" t="s">
        <v>35</v>
      </c>
      <c r="D22" s="11">
        <v>170499.72304821003</v>
      </c>
      <c r="E22" s="12">
        <v>164734.03193063769</v>
      </c>
      <c r="F22" s="13">
        <f t="shared" si="16"/>
        <v>167616.87748942384</v>
      </c>
      <c r="G22" s="11">
        <v>183232.01336866361</v>
      </c>
      <c r="H22" s="12">
        <v>177035.76170885377</v>
      </c>
      <c r="I22" s="13">
        <f t="shared" si="0"/>
        <v>180133.88753875869</v>
      </c>
      <c r="J22" s="11">
        <v>282147.90562865598</v>
      </c>
      <c r="K22" s="12">
        <v>272606.67210498161</v>
      </c>
      <c r="L22" s="13">
        <f t="shared" si="1"/>
        <v>277377.28886681877</v>
      </c>
      <c r="M22" s="11">
        <v>183232.01336866361</v>
      </c>
      <c r="N22" s="12">
        <v>177035.76170885377</v>
      </c>
      <c r="O22" s="13">
        <f t="shared" si="2"/>
        <v>180133.88753875869</v>
      </c>
      <c r="P22" s="11">
        <v>235406.16187105631</v>
      </c>
      <c r="Q22" s="12">
        <v>227445.5670251752</v>
      </c>
      <c r="R22" s="13">
        <f t="shared" si="3"/>
        <v>231425.86444811575</v>
      </c>
      <c r="S22" s="11">
        <v>183232.01336866361</v>
      </c>
      <c r="T22" s="12">
        <v>177035.76170885377</v>
      </c>
      <c r="U22" s="13">
        <f t="shared" si="4"/>
        <v>180133.88753875869</v>
      </c>
      <c r="V22" s="11">
        <v>235406.16187105631</v>
      </c>
      <c r="W22" s="12">
        <v>227445.5670251752</v>
      </c>
      <c r="X22" s="13">
        <f t="shared" si="5"/>
        <v>231425.86444811575</v>
      </c>
      <c r="Y22" s="11">
        <v>235406.16187105631</v>
      </c>
      <c r="Z22" s="12">
        <v>227445.5670251752</v>
      </c>
      <c r="AA22" s="13">
        <f t="shared" si="6"/>
        <v>231425.86444811575</v>
      </c>
      <c r="AB22" s="11">
        <v>208696.59400957084</v>
      </c>
      <c r="AC22" s="12">
        <v>201639.22126528583</v>
      </c>
      <c r="AD22" s="13">
        <f t="shared" si="7"/>
        <v>205167.90763742832</v>
      </c>
      <c r="AE22" s="11">
        <v>325826.2017119099</v>
      </c>
      <c r="AF22" s="12">
        <v>314807.92435933324</v>
      </c>
      <c r="AG22" s="13">
        <f t="shared" si="8"/>
        <v>320317.06303562154</v>
      </c>
      <c r="AH22" s="11">
        <v>183232.01336866361</v>
      </c>
      <c r="AI22" s="12">
        <v>177035.76170885377</v>
      </c>
      <c r="AJ22" s="13">
        <f t="shared" si="9"/>
        <v>180133.88753875869</v>
      </c>
      <c r="AK22" s="11">
        <v>235406.16187105631</v>
      </c>
      <c r="AL22" s="12">
        <v>227445.5670251752</v>
      </c>
      <c r="AM22" s="13">
        <f t="shared" si="10"/>
        <v>231425.86444811575</v>
      </c>
      <c r="AN22" s="11">
        <v>260513.15566085267</v>
      </c>
      <c r="AO22" s="12">
        <v>251703.53203947117</v>
      </c>
      <c r="AP22" s="13">
        <f t="shared" si="11"/>
        <v>256108.34385016194</v>
      </c>
      <c r="AQ22" s="11">
        <v>183232.01336866361</v>
      </c>
      <c r="AR22" s="12">
        <v>177035.76170885377</v>
      </c>
      <c r="AS22" s="13">
        <f t="shared" si="12"/>
        <v>180133.88753875869</v>
      </c>
      <c r="AT22" s="11">
        <v>183232.01336866361</v>
      </c>
      <c r="AU22" s="12">
        <v>177035.76170885377</v>
      </c>
      <c r="AV22" s="13">
        <f t="shared" si="13"/>
        <v>180133.88753875869</v>
      </c>
      <c r="AW22" s="11">
        <v>235406.16187105631</v>
      </c>
      <c r="AX22" s="12">
        <v>227445.5670251752</v>
      </c>
      <c r="AY22" s="13">
        <f t="shared" si="14"/>
        <v>231425.86444811575</v>
      </c>
      <c r="AZ22" s="11">
        <v>325826.2017119099</v>
      </c>
      <c r="BA22" s="12">
        <v>314807.92435933324</v>
      </c>
      <c r="BB22" s="13">
        <f t="shared" si="15"/>
        <v>320317.06303562154</v>
      </c>
    </row>
    <row r="23" spans="2:54" x14ac:dyDescent="0.25">
      <c r="B23" s="9" t="s">
        <v>36</v>
      </c>
      <c r="C23" s="14" t="s">
        <v>37</v>
      </c>
      <c r="D23" s="11">
        <v>209075.15356309048</v>
      </c>
      <c r="E23" s="12">
        <v>202985.58598358301</v>
      </c>
      <c r="F23" s="13">
        <f t="shared" si="16"/>
        <v>206030.36977333674</v>
      </c>
      <c r="G23" s="11">
        <v>206998.42785303565</v>
      </c>
      <c r="H23" s="12">
        <v>200969.34743013169</v>
      </c>
      <c r="I23" s="13">
        <f t="shared" si="0"/>
        <v>203983.88764158369</v>
      </c>
      <c r="J23" s="11">
        <v>317922.42574615974</v>
      </c>
      <c r="K23" s="12">
        <v>308662.5492681163</v>
      </c>
      <c r="L23" s="13">
        <f t="shared" si="1"/>
        <v>313292.48750713805</v>
      </c>
      <c r="M23" s="11">
        <v>209327.09194288173</v>
      </c>
      <c r="N23" s="12">
        <v>203230.18635231236</v>
      </c>
      <c r="O23" s="13">
        <f t="shared" si="2"/>
        <v>206278.63914759704</v>
      </c>
      <c r="P23" s="11">
        <v>226028.61691620998</v>
      </c>
      <c r="Q23" s="12">
        <v>219445.25914195142</v>
      </c>
      <c r="R23" s="13">
        <f t="shared" si="3"/>
        <v>222736.93802908069</v>
      </c>
      <c r="S23" s="11">
        <v>170017.6410025568</v>
      </c>
      <c r="T23" s="12">
        <v>165065.67087626873</v>
      </c>
      <c r="U23" s="13">
        <f t="shared" si="4"/>
        <v>167541.65593941277</v>
      </c>
      <c r="V23" s="11">
        <v>217691.88959489355</v>
      </c>
      <c r="W23" s="12">
        <v>211351.34912125586</v>
      </c>
      <c r="X23" s="13">
        <f t="shared" si="5"/>
        <v>214521.61935807471</v>
      </c>
      <c r="Y23" s="11">
        <v>206406.46291882425</v>
      </c>
      <c r="Z23" s="12">
        <v>200394.62419303326</v>
      </c>
      <c r="AA23" s="13">
        <f t="shared" si="6"/>
        <v>203400.54355592874</v>
      </c>
      <c r="AB23" s="11">
        <v>207674.1878063074</v>
      </c>
      <c r="AC23" s="12">
        <v>201625.42505466737</v>
      </c>
      <c r="AD23" s="13">
        <f t="shared" si="7"/>
        <v>204649.80643048737</v>
      </c>
      <c r="AE23" s="11">
        <v>343401.42363135889</v>
      </c>
      <c r="AF23" s="12">
        <v>333399.44041879498</v>
      </c>
      <c r="AG23" s="13">
        <f t="shared" si="8"/>
        <v>338400.43202507694</v>
      </c>
      <c r="AH23" s="11">
        <v>202263.39905153855</v>
      </c>
      <c r="AI23" s="12">
        <v>196372.23208887241</v>
      </c>
      <c r="AJ23" s="13">
        <f t="shared" si="9"/>
        <v>199317.81557020548</v>
      </c>
      <c r="AK23" s="11">
        <v>207434.62266189753</v>
      </c>
      <c r="AL23" s="12">
        <v>201392.83753582285</v>
      </c>
      <c r="AM23" s="13">
        <f t="shared" si="10"/>
        <v>204413.73009886019</v>
      </c>
      <c r="AN23" s="11">
        <v>288514.01213247195</v>
      </c>
      <c r="AO23" s="12">
        <v>280110.69139074942</v>
      </c>
      <c r="AP23" s="13">
        <f t="shared" si="11"/>
        <v>284312.35176161071</v>
      </c>
      <c r="AQ23" s="11">
        <v>211855.10914321692</v>
      </c>
      <c r="AR23" s="12">
        <v>205684.57198370574</v>
      </c>
      <c r="AS23" s="13">
        <f t="shared" si="12"/>
        <v>208769.84056346133</v>
      </c>
      <c r="AT23" s="11">
        <v>202263.39905153855</v>
      </c>
      <c r="AU23" s="12">
        <v>196372.23208887241</v>
      </c>
      <c r="AV23" s="13">
        <f t="shared" si="13"/>
        <v>199317.81557020548</v>
      </c>
      <c r="AW23" s="11">
        <v>241780.65206390529</v>
      </c>
      <c r="AX23" s="12">
        <v>234738.49714942262</v>
      </c>
      <c r="AY23" s="13">
        <f t="shared" si="14"/>
        <v>238259.57460666395</v>
      </c>
      <c r="AZ23" s="11">
        <v>351217.79224301304</v>
      </c>
      <c r="BA23" s="12">
        <v>340988.14780875051</v>
      </c>
      <c r="BB23" s="13">
        <f t="shared" si="15"/>
        <v>346102.97002588178</v>
      </c>
    </row>
    <row r="24" spans="2:54" x14ac:dyDescent="0.25">
      <c r="B24" s="9" t="s">
        <v>38</v>
      </c>
      <c r="C24" s="14" t="s">
        <v>39</v>
      </c>
      <c r="D24" s="11">
        <v>392915.79241301597</v>
      </c>
      <c r="E24" s="12">
        <v>383332.4804029424</v>
      </c>
      <c r="F24" s="13">
        <f t="shared" si="16"/>
        <v>388124.13640797918</v>
      </c>
      <c r="G24" s="11">
        <v>422257.29427034769</v>
      </c>
      <c r="H24" s="12">
        <v>411958.33587350993</v>
      </c>
      <c r="I24" s="13">
        <f t="shared" si="0"/>
        <v>417107.81507192878</v>
      </c>
      <c r="J24" s="11">
        <v>650208.49263438198</v>
      </c>
      <c r="K24" s="12">
        <v>634349.74891159218</v>
      </c>
      <c r="L24" s="13">
        <f t="shared" si="1"/>
        <v>642279.12077298714</v>
      </c>
      <c r="M24" s="11">
        <v>422257.29427034769</v>
      </c>
      <c r="N24" s="12">
        <v>411958.33587350993</v>
      </c>
      <c r="O24" s="13">
        <f t="shared" si="2"/>
        <v>417107.81507192878</v>
      </c>
      <c r="P24" s="11">
        <v>542492.3687666005</v>
      </c>
      <c r="Q24" s="12">
        <v>529260.84757717117</v>
      </c>
      <c r="R24" s="13">
        <f t="shared" si="3"/>
        <v>535876.60817188583</v>
      </c>
      <c r="S24" s="11">
        <v>422257.29427034769</v>
      </c>
      <c r="T24" s="12">
        <v>411958.33587350993</v>
      </c>
      <c r="U24" s="13">
        <f t="shared" si="4"/>
        <v>417107.81507192878</v>
      </c>
      <c r="V24" s="11">
        <v>542492.3687666005</v>
      </c>
      <c r="W24" s="12">
        <v>529260.84757717117</v>
      </c>
      <c r="X24" s="13">
        <f t="shared" si="5"/>
        <v>535876.60817188583</v>
      </c>
      <c r="Y24" s="11">
        <v>542492.3687666005</v>
      </c>
      <c r="Z24" s="12">
        <v>529260.84757717117</v>
      </c>
      <c r="AA24" s="13">
        <f t="shared" si="6"/>
        <v>535876.60817188583</v>
      </c>
      <c r="AB24" s="11">
        <v>480940.29798501119</v>
      </c>
      <c r="AC24" s="12">
        <v>469210.04681464506</v>
      </c>
      <c r="AD24" s="13">
        <f t="shared" si="7"/>
        <v>475075.17239982809</v>
      </c>
      <c r="AE24" s="11">
        <v>750864.91605830402</v>
      </c>
      <c r="AF24" s="12">
        <v>732551.13761785766</v>
      </c>
      <c r="AG24" s="13">
        <f t="shared" si="8"/>
        <v>741708.02683808084</v>
      </c>
      <c r="AH24" s="11">
        <v>422257.29427034769</v>
      </c>
      <c r="AI24" s="12">
        <v>411958.33587350993</v>
      </c>
      <c r="AJ24" s="13">
        <f t="shared" si="9"/>
        <v>417107.81507192878</v>
      </c>
      <c r="AK24" s="11">
        <v>542492.3687666005</v>
      </c>
      <c r="AL24" s="12">
        <v>529260.84757717117</v>
      </c>
      <c r="AM24" s="13">
        <f t="shared" si="10"/>
        <v>535876.60817188583</v>
      </c>
      <c r="AN24" s="11">
        <v>600351.31530129444</v>
      </c>
      <c r="AO24" s="12">
        <v>585708.60029394587</v>
      </c>
      <c r="AP24" s="13">
        <f t="shared" si="11"/>
        <v>593029.95779762021</v>
      </c>
      <c r="AQ24" s="11">
        <v>422257.29427034769</v>
      </c>
      <c r="AR24" s="12">
        <v>411958.33587350993</v>
      </c>
      <c r="AS24" s="13">
        <f t="shared" si="12"/>
        <v>417107.81507192878</v>
      </c>
      <c r="AT24" s="11">
        <v>422257.29427034769</v>
      </c>
      <c r="AU24" s="12">
        <v>411958.33587350993</v>
      </c>
      <c r="AV24" s="13">
        <f t="shared" si="13"/>
        <v>417107.81507192878</v>
      </c>
      <c r="AW24" s="11">
        <v>542492.3687666005</v>
      </c>
      <c r="AX24" s="12">
        <v>529260.84757717117</v>
      </c>
      <c r="AY24" s="13">
        <f t="shared" si="14"/>
        <v>535876.60817188583</v>
      </c>
      <c r="AZ24" s="11">
        <v>750864.91605830402</v>
      </c>
      <c r="BA24" s="12">
        <v>732551.13761785766</v>
      </c>
      <c r="BB24" s="13">
        <f t="shared" si="15"/>
        <v>741708.02683808084</v>
      </c>
    </row>
    <row r="25" spans="2:54" x14ac:dyDescent="0.25">
      <c r="B25" s="9" t="s">
        <v>40</v>
      </c>
      <c r="C25" s="14" t="s">
        <v>41</v>
      </c>
      <c r="D25" s="11">
        <v>287522.91616949905</v>
      </c>
      <c r="E25" s="12">
        <v>281885.21193088143</v>
      </c>
      <c r="F25" s="13">
        <f t="shared" si="16"/>
        <v>284704.06405019027</v>
      </c>
      <c r="G25" s="11">
        <v>308994.06683769327</v>
      </c>
      <c r="H25" s="12">
        <v>302935.35964479734</v>
      </c>
      <c r="I25" s="13">
        <f t="shared" si="0"/>
        <v>305964.71324124531</v>
      </c>
      <c r="J25" s="11">
        <v>475801.29261869448</v>
      </c>
      <c r="K25" s="12">
        <v>466471.85550852405</v>
      </c>
      <c r="L25" s="13">
        <f t="shared" si="1"/>
        <v>471136.57406360924</v>
      </c>
      <c r="M25" s="11">
        <v>308994.06683769327</v>
      </c>
      <c r="N25" s="12">
        <v>302935.35964479734</v>
      </c>
      <c r="O25" s="13">
        <f t="shared" si="2"/>
        <v>305964.71324124531</v>
      </c>
      <c r="P25" s="11">
        <v>396978.15888121369</v>
      </c>
      <c r="Q25" s="12">
        <v>389194.27341295459</v>
      </c>
      <c r="R25" s="13">
        <f t="shared" si="3"/>
        <v>393086.21614708414</v>
      </c>
      <c r="S25" s="11">
        <v>308994.06683769327</v>
      </c>
      <c r="T25" s="12">
        <v>302935.35964479734</v>
      </c>
      <c r="U25" s="13">
        <f t="shared" si="4"/>
        <v>305964.71324124531</v>
      </c>
      <c r="V25" s="11">
        <v>396978.15888121369</v>
      </c>
      <c r="W25" s="12">
        <v>389194.27341295459</v>
      </c>
      <c r="X25" s="13">
        <f t="shared" si="5"/>
        <v>393086.21614708414</v>
      </c>
      <c r="Y25" s="11">
        <v>396978.15888121369</v>
      </c>
      <c r="Z25" s="12">
        <v>389194.27341295459</v>
      </c>
      <c r="AA25" s="13">
        <f t="shared" si="6"/>
        <v>393086.21614708414</v>
      </c>
      <c r="AB25" s="11">
        <v>351936.36817408167</v>
      </c>
      <c r="AC25" s="12">
        <v>345035.6550726291</v>
      </c>
      <c r="AD25" s="13">
        <f t="shared" si="7"/>
        <v>348486.01162335539</v>
      </c>
      <c r="AE25" s="11">
        <v>549458.36864585604</v>
      </c>
      <c r="AF25" s="12">
        <v>538684.67514299601</v>
      </c>
      <c r="AG25" s="13">
        <f t="shared" si="8"/>
        <v>544071.52189442609</v>
      </c>
      <c r="AH25" s="11">
        <v>308994.06683769327</v>
      </c>
      <c r="AI25" s="12">
        <v>302935.35964479734</v>
      </c>
      <c r="AJ25" s="13">
        <f t="shared" si="9"/>
        <v>305964.71324124531</v>
      </c>
      <c r="AK25" s="11">
        <v>396978.15888121369</v>
      </c>
      <c r="AL25" s="12">
        <v>389194.27341295459</v>
      </c>
      <c r="AM25" s="13">
        <f t="shared" si="10"/>
        <v>393086.21614708414</v>
      </c>
      <c r="AN25" s="11">
        <v>439317.44214591768</v>
      </c>
      <c r="AO25" s="12">
        <v>430703.37465286051</v>
      </c>
      <c r="AP25" s="13">
        <f t="shared" si="11"/>
        <v>435010.40839938913</v>
      </c>
      <c r="AQ25" s="11">
        <v>308994.06683769327</v>
      </c>
      <c r="AR25" s="12">
        <v>302935.35964479734</v>
      </c>
      <c r="AS25" s="13">
        <f t="shared" si="12"/>
        <v>305964.71324124531</v>
      </c>
      <c r="AT25" s="11">
        <v>308994.06683769327</v>
      </c>
      <c r="AU25" s="12">
        <v>302935.35964479734</v>
      </c>
      <c r="AV25" s="13">
        <f t="shared" si="13"/>
        <v>305964.71324124531</v>
      </c>
      <c r="AW25" s="11">
        <v>396978.15888121369</v>
      </c>
      <c r="AX25" s="12">
        <v>389194.27341295459</v>
      </c>
      <c r="AY25" s="13">
        <f t="shared" si="14"/>
        <v>393086.21614708414</v>
      </c>
      <c r="AZ25" s="11">
        <v>549458.36864585604</v>
      </c>
      <c r="BA25" s="12">
        <v>538684.67514299601</v>
      </c>
      <c r="BB25" s="13">
        <f t="shared" si="15"/>
        <v>544071.52189442609</v>
      </c>
    </row>
    <row r="26" spans="2:54" x14ac:dyDescent="0.25">
      <c r="B26" s="9" t="s">
        <v>42</v>
      </c>
      <c r="C26" s="14" t="s">
        <v>43</v>
      </c>
      <c r="D26" s="11">
        <v>573980.32194181101</v>
      </c>
      <c r="E26" s="12">
        <v>565497.85412986309</v>
      </c>
      <c r="F26" s="13">
        <f t="shared" si="16"/>
        <v>569739.08803583705</v>
      </c>
      <c r="G26" s="11">
        <v>573980.32194181101</v>
      </c>
      <c r="H26" s="12">
        <v>565497.85412986309</v>
      </c>
      <c r="I26" s="13">
        <f t="shared" si="0"/>
        <v>569739.08803583705</v>
      </c>
      <c r="J26" s="11">
        <v>821251.14875863702</v>
      </c>
      <c r="K26" s="12">
        <v>809114.43227451923</v>
      </c>
      <c r="L26" s="13">
        <f t="shared" si="1"/>
        <v>815182.79051657813</v>
      </c>
      <c r="M26" s="11">
        <v>573980.32194181101</v>
      </c>
      <c r="N26" s="12">
        <v>565497.85412986309</v>
      </c>
      <c r="O26" s="13">
        <f t="shared" si="2"/>
        <v>569739.08803583705</v>
      </c>
      <c r="P26" s="11">
        <v>663896.98623883864</v>
      </c>
      <c r="Q26" s="12">
        <v>654085.70072791982</v>
      </c>
      <c r="R26" s="13">
        <f t="shared" si="3"/>
        <v>658991.34348337923</v>
      </c>
      <c r="S26" s="11">
        <v>573980.32194181101</v>
      </c>
      <c r="T26" s="12">
        <v>565497.85412986309</v>
      </c>
      <c r="U26" s="13">
        <f t="shared" si="4"/>
        <v>569739.08803583705</v>
      </c>
      <c r="V26" s="11">
        <v>663896.98623883864</v>
      </c>
      <c r="W26" s="12">
        <v>654085.70072791982</v>
      </c>
      <c r="X26" s="13">
        <f t="shared" si="5"/>
        <v>658991.34348337923</v>
      </c>
      <c r="Y26" s="11">
        <v>663896.98623883864</v>
      </c>
      <c r="Z26" s="12">
        <v>654085.70072791982</v>
      </c>
      <c r="AA26" s="13">
        <f t="shared" si="6"/>
        <v>658991.34348337923</v>
      </c>
      <c r="AB26" s="11">
        <v>573980.32194181101</v>
      </c>
      <c r="AC26" s="12">
        <v>565497.85412986309</v>
      </c>
      <c r="AD26" s="13">
        <f t="shared" si="7"/>
        <v>569739.08803583705</v>
      </c>
      <c r="AE26" s="11">
        <v>968292.34037774021</v>
      </c>
      <c r="AF26" s="12">
        <v>953982.60135737946</v>
      </c>
      <c r="AG26" s="13">
        <f t="shared" si="8"/>
        <v>961137.47086755978</v>
      </c>
      <c r="AH26" s="11">
        <v>573980.32194181101</v>
      </c>
      <c r="AI26" s="12">
        <v>565497.85412986309</v>
      </c>
      <c r="AJ26" s="13">
        <f t="shared" si="9"/>
        <v>569739.08803583705</v>
      </c>
      <c r="AK26" s="11">
        <v>663896.98623883864</v>
      </c>
      <c r="AL26" s="12">
        <v>654085.70072791982</v>
      </c>
      <c r="AM26" s="13">
        <f t="shared" si="10"/>
        <v>658991.34348337923</v>
      </c>
      <c r="AN26" s="11">
        <v>748418.65067804477</v>
      </c>
      <c r="AO26" s="12">
        <v>737358.2765300934</v>
      </c>
      <c r="AP26" s="13">
        <f t="shared" si="11"/>
        <v>742888.46360406908</v>
      </c>
      <c r="AQ26" s="11">
        <v>573980.32194181101</v>
      </c>
      <c r="AR26" s="12">
        <v>565497.85412986309</v>
      </c>
      <c r="AS26" s="13">
        <f t="shared" si="12"/>
        <v>569739.08803583705</v>
      </c>
      <c r="AT26" s="11">
        <v>573980.32194181101</v>
      </c>
      <c r="AU26" s="12">
        <v>565497.85412986309</v>
      </c>
      <c r="AV26" s="13">
        <f t="shared" si="13"/>
        <v>569739.08803583705</v>
      </c>
      <c r="AW26" s="11">
        <v>663896.98623883864</v>
      </c>
      <c r="AX26" s="12">
        <v>654085.70072791982</v>
      </c>
      <c r="AY26" s="13">
        <f t="shared" si="14"/>
        <v>658991.34348337923</v>
      </c>
      <c r="AZ26" s="11">
        <v>968292.34037774021</v>
      </c>
      <c r="BA26" s="12">
        <v>953982.60135737946</v>
      </c>
      <c r="BB26" s="13">
        <f t="shared" si="15"/>
        <v>961137.47086755978</v>
      </c>
    </row>
    <row r="27" spans="2:54" x14ac:dyDescent="0.25">
      <c r="B27" s="9" t="s">
        <v>44</v>
      </c>
      <c r="C27" s="14" t="s">
        <v>45</v>
      </c>
      <c r="D27" s="11">
        <v>571152.83267116174</v>
      </c>
      <c r="E27" s="12">
        <v>565497.85412986309</v>
      </c>
      <c r="F27" s="13">
        <f t="shared" si="16"/>
        <v>568325.34340051236</v>
      </c>
      <c r="G27" s="11">
        <v>571152.83267116174</v>
      </c>
      <c r="H27" s="12">
        <v>565497.85412986309</v>
      </c>
      <c r="I27" s="13">
        <f t="shared" si="0"/>
        <v>568325.34340051236</v>
      </c>
      <c r="J27" s="11">
        <v>817205.5765972645</v>
      </c>
      <c r="K27" s="12">
        <v>809114.43227451923</v>
      </c>
      <c r="L27" s="13">
        <f t="shared" si="1"/>
        <v>813160.00443589187</v>
      </c>
      <c r="M27" s="11">
        <v>571152.83267116174</v>
      </c>
      <c r="N27" s="12">
        <v>565497.85412986309</v>
      </c>
      <c r="O27" s="13">
        <f t="shared" si="2"/>
        <v>568325.34340051236</v>
      </c>
      <c r="P27" s="11">
        <v>660626.55773519911</v>
      </c>
      <c r="Q27" s="12">
        <v>654085.70072791982</v>
      </c>
      <c r="R27" s="13">
        <f t="shared" si="3"/>
        <v>657356.12923155946</v>
      </c>
      <c r="S27" s="11">
        <v>571152.83267116174</v>
      </c>
      <c r="T27" s="12">
        <v>565497.85412986309</v>
      </c>
      <c r="U27" s="13">
        <f t="shared" si="4"/>
        <v>568325.34340051236</v>
      </c>
      <c r="V27" s="11">
        <v>660626.55773519911</v>
      </c>
      <c r="W27" s="12">
        <v>654085.70072791982</v>
      </c>
      <c r="X27" s="13">
        <f t="shared" si="5"/>
        <v>657356.12923155946</v>
      </c>
      <c r="Y27" s="11">
        <v>660626.55773519911</v>
      </c>
      <c r="Z27" s="12">
        <v>654085.70072791982</v>
      </c>
      <c r="AA27" s="13">
        <f t="shared" si="6"/>
        <v>657356.12923155946</v>
      </c>
      <c r="AB27" s="11">
        <v>571152.83267116174</v>
      </c>
      <c r="AC27" s="12">
        <v>565497.85412986309</v>
      </c>
      <c r="AD27" s="13">
        <f t="shared" si="7"/>
        <v>568325.34340051236</v>
      </c>
      <c r="AE27" s="11">
        <v>963522.42737095337</v>
      </c>
      <c r="AF27" s="12">
        <v>953982.60135737946</v>
      </c>
      <c r="AG27" s="13">
        <f t="shared" si="8"/>
        <v>958752.51436416642</v>
      </c>
      <c r="AH27" s="11">
        <v>571152.83267116174</v>
      </c>
      <c r="AI27" s="12">
        <v>565497.85412986309</v>
      </c>
      <c r="AJ27" s="13">
        <f t="shared" si="9"/>
        <v>568325.34340051236</v>
      </c>
      <c r="AK27" s="11">
        <v>660626.55773519911</v>
      </c>
      <c r="AL27" s="12">
        <v>654085.70072791982</v>
      </c>
      <c r="AM27" s="13">
        <f t="shared" si="10"/>
        <v>657356.12923155946</v>
      </c>
      <c r="AN27" s="11">
        <v>744731.85929539439</v>
      </c>
      <c r="AO27" s="12">
        <v>737358.2765300934</v>
      </c>
      <c r="AP27" s="13">
        <f t="shared" si="11"/>
        <v>741045.06791274389</v>
      </c>
      <c r="AQ27" s="11">
        <v>571152.83267116174</v>
      </c>
      <c r="AR27" s="12">
        <v>565497.85412986309</v>
      </c>
      <c r="AS27" s="13">
        <f t="shared" si="12"/>
        <v>568325.34340051236</v>
      </c>
      <c r="AT27" s="11">
        <v>571152.83267116174</v>
      </c>
      <c r="AU27" s="12">
        <v>565497.85412986309</v>
      </c>
      <c r="AV27" s="13">
        <f t="shared" si="13"/>
        <v>568325.34340051236</v>
      </c>
      <c r="AW27" s="11">
        <v>660626.55773519911</v>
      </c>
      <c r="AX27" s="12">
        <v>654085.70072791982</v>
      </c>
      <c r="AY27" s="13">
        <f t="shared" si="14"/>
        <v>657356.12923155946</v>
      </c>
      <c r="AZ27" s="11">
        <v>963522.42737095337</v>
      </c>
      <c r="BA27" s="12">
        <v>953982.60135737946</v>
      </c>
      <c r="BB27" s="13">
        <f t="shared" si="15"/>
        <v>958752.51436416642</v>
      </c>
    </row>
    <row r="28" spans="2:54" x14ac:dyDescent="0.25">
      <c r="B28" s="9" t="s">
        <v>46</v>
      </c>
      <c r="C28" s="14" t="s">
        <v>47</v>
      </c>
      <c r="D28" s="11">
        <v>211800.2251717544</v>
      </c>
      <c r="E28" s="12">
        <v>210746.49270821334</v>
      </c>
      <c r="F28" s="13">
        <f t="shared" si="16"/>
        <v>211273.35893998388</v>
      </c>
      <c r="G28" s="11">
        <v>227616.68462759588</v>
      </c>
      <c r="H28" s="12">
        <v>226484.2633110407</v>
      </c>
      <c r="I28" s="13">
        <f t="shared" si="0"/>
        <v>227050.47396931829</v>
      </c>
      <c r="J28" s="11">
        <v>350493.17896540486</v>
      </c>
      <c r="K28" s="12">
        <v>348749.431806373</v>
      </c>
      <c r="L28" s="13">
        <f t="shared" si="1"/>
        <v>349621.3053858889</v>
      </c>
      <c r="M28" s="11">
        <v>227616.68462759588</v>
      </c>
      <c r="N28" s="12">
        <v>226484.2633110407</v>
      </c>
      <c r="O28" s="13">
        <f t="shared" si="2"/>
        <v>227050.47396931829</v>
      </c>
      <c r="P28" s="11">
        <v>292429.08551241562</v>
      </c>
      <c r="Q28" s="12">
        <v>290974.21444021456</v>
      </c>
      <c r="R28" s="13">
        <f t="shared" si="3"/>
        <v>291701.64997631509</v>
      </c>
      <c r="S28" s="11">
        <v>227616.68462759588</v>
      </c>
      <c r="T28" s="12">
        <v>226484.2633110407</v>
      </c>
      <c r="U28" s="13">
        <f t="shared" si="4"/>
        <v>227050.47396931829</v>
      </c>
      <c r="V28" s="11">
        <v>292429.08551241562</v>
      </c>
      <c r="W28" s="12">
        <v>290974.21444021456</v>
      </c>
      <c r="X28" s="13">
        <f t="shared" si="5"/>
        <v>291701.64997631509</v>
      </c>
      <c r="Y28" s="11">
        <v>292429.08551241562</v>
      </c>
      <c r="Z28" s="12">
        <v>290974.21444021456</v>
      </c>
      <c r="AA28" s="13">
        <f t="shared" si="6"/>
        <v>291701.64997631509</v>
      </c>
      <c r="AB28" s="11">
        <v>259249.60353927896</v>
      </c>
      <c r="AC28" s="12">
        <v>257959.80451669547</v>
      </c>
      <c r="AD28" s="13">
        <f t="shared" si="7"/>
        <v>258604.7040279872</v>
      </c>
      <c r="AE28" s="11">
        <v>404751.75944964366</v>
      </c>
      <c r="AF28" s="12">
        <v>402738.06910412305</v>
      </c>
      <c r="AG28" s="13">
        <f t="shared" si="8"/>
        <v>403744.91427688336</v>
      </c>
      <c r="AH28" s="11">
        <v>227616.68462759588</v>
      </c>
      <c r="AI28" s="12">
        <v>226484.2633110407</v>
      </c>
      <c r="AJ28" s="13">
        <f t="shared" si="9"/>
        <v>227050.47396931829</v>
      </c>
      <c r="AK28" s="11">
        <v>292429.08551241562</v>
      </c>
      <c r="AL28" s="12">
        <v>290974.21444021456</v>
      </c>
      <c r="AM28" s="13">
        <f t="shared" si="10"/>
        <v>291701.64997631509</v>
      </c>
      <c r="AN28" s="11">
        <v>323617.79856716417</v>
      </c>
      <c r="AO28" s="12">
        <v>322007.75976832252</v>
      </c>
      <c r="AP28" s="13">
        <f t="shared" si="11"/>
        <v>322812.77916774334</v>
      </c>
      <c r="AQ28" s="11">
        <v>227616.68462759588</v>
      </c>
      <c r="AR28" s="12">
        <v>226484.2633110407</v>
      </c>
      <c r="AS28" s="13">
        <f t="shared" si="12"/>
        <v>227050.47396931829</v>
      </c>
      <c r="AT28" s="11">
        <v>227616.68462759588</v>
      </c>
      <c r="AU28" s="12">
        <v>226484.2633110407</v>
      </c>
      <c r="AV28" s="13">
        <f t="shared" si="13"/>
        <v>227050.47396931829</v>
      </c>
      <c r="AW28" s="11">
        <v>292429.08551241562</v>
      </c>
      <c r="AX28" s="12">
        <v>290974.21444021456</v>
      </c>
      <c r="AY28" s="13">
        <f t="shared" si="14"/>
        <v>291701.64997631509</v>
      </c>
      <c r="AZ28" s="11">
        <v>404751.75944964366</v>
      </c>
      <c r="BA28" s="12">
        <v>402738.06910412305</v>
      </c>
      <c r="BB28" s="13">
        <f t="shared" si="15"/>
        <v>403744.91427688336</v>
      </c>
    </row>
    <row r="29" spans="2:54" x14ac:dyDescent="0.25">
      <c r="B29" s="9" t="s">
        <v>48</v>
      </c>
      <c r="C29" s="14" t="s">
        <v>49</v>
      </c>
      <c r="D29" s="11">
        <v>39335.157595792298</v>
      </c>
      <c r="E29" s="12">
        <v>38945.700589893364</v>
      </c>
      <c r="F29" s="13">
        <f t="shared" si="16"/>
        <v>39140.429092842831</v>
      </c>
      <c r="G29" s="11">
        <v>42272.562052272333</v>
      </c>
      <c r="H29" s="12">
        <v>41854.021833933002</v>
      </c>
      <c r="I29" s="13">
        <f t="shared" si="0"/>
        <v>42063.291943102668</v>
      </c>
      <c r="J29" s="11">
        <v>65092.9639931895</v>
      </c>
      <c r="K29" s="12">
        <v>64448.479201177724</v>
      </c>
      <c r="L29" s="13">
        <f t="shared" si="1"/>
        <v>64770.721597183612</v>
      </c>
      <c r="M29" s="11">
        <v>42272.562052272333</v>
      </c>
      <c r="N29" s="12">
        <v>41854.021833933002</v>
      </c>
      <c r="O29" s="13">
        <f t="shared" si="2"/>
        <v>42063.291943102668</v>
      </c>
      <c r="P29" s="11">
        <v>54309.404793580426</v>
      </c>
      <c r="Q29" s="12">
        <v>53771.687914436065</v>
      </c>
      <c r="R29" s="13">
        <f t="shared" si="3"/>
        <v>54040.546354008242</v>
      </c>
      <c r="S29" s="11">
        <v>42272.562052272333</v>
      </c>
      <c r="T29" s="12">
        <v>41854.021833933002</v>
      </c>
      <c r="U29" s="13">
        <f t="shared" si="4"/>
        <v>42063.291943102668</v>
      </c>
      <c r="V29" s="11">
        <v>54309.404793580426</v>
      </c>
      <c r="W29" s="12">
        <v>53771.687914436065</v>
      </c>
      <c r="X29" s="13">
        <f t="shared" si="5"/>
        <v>54040.546354008242</v>
      </c>
      <c r="Y29" s="11">
        <v>54309.404793580426</v>
      </c>
      <c r="Z29" s="12">
        <v>53771.687914436065</v>
      </c>
      <c r="AA29" s="13">
        <f t="shared" si="6"/>
        <v>54040.546354008242</v>
      </c>
      <c r="AB29" s="11">
        <v>48147.370965232389</v>
      </c>
      <c r="AC29" s="12">
        <v>47670.664322012264</v>
      </c>
      <c r="AD29" s="13">
        <f t="shared" si="7"/>
        <v>47909.017643622326</v>
      </c>
      <c r="AE29" s="11">
        <v>75169.770155887294</v>
      </c>
      <c r="AF29" s="12">
        <v>74425.515005829016</v>
      </c>
      <c r="AG29" s="13">
        <f t="shared" si="8"/>
        <v>74797.642580858155</v>
      </c>
      <c r="AH29" s="11">
        <v>42272.562052272333</v>
      </c>
      <c r="AI29" s="12">
        <v>41854.021833933002</v>
      </c>
      <c r="AJ29" s="13">
        <f t="shared" si="9"/>
        <v>42063.291943102668</v>
      </c>
      <c r="AK29" s="11">
        <v>54309.404793580426</v>
      </c>
      <c r="AL29" s="12">
        <v>53771.687914436065</v>
      </c>
      <c r="AM29" s="13">
        <f t="shared" si="10"/>
        <v>54040.546354008242</v>
      </c>
      <c r="AN29" s="11">
        <v>60101.716592227604</v>
      </c>
      <c r="AO29" s="12">
        <v>59506.650091314463</v>
      </c>
      <c r="AP29" s="13">
        <f t="shared" si="11"/>
        <v>59804.18334177103</v>
      </c>
      <c r="AQ29" s="11">
        <v>42272.562052272333</v>
      </c>
      <c r="AR29" s="12">
        <v>41854.021833933002</v>
      </c>
      <c r="AS29" s="13">
        <f t="shared" si="12"/>
        <v>42063.291943102668</v>
      </c>
      <c r="AT29" s="11">
        <v>42272.562052272333</v>
      </c>
      <c r="AU29" s="12">
        <v>41854.021833933002</v>
      </c>
      <c r="AV29" s="13">
        <f t="shared" si="13"/>
        <v>42063.291943102668</v>
      </c>
      <c r="AW29" s="11">
        <v>54309.404793580426</v>
      </c>
      <c r="AX29" s="12">
        <v>53771.687914436065</v>
      </c>
      <c r="AY29" s="13">
        <f t="shared" si="14"/>
        <v>54040.546354008242</v>
      </c>
      <c r="AZ29" s="11">
        <v>75169.770155887294</v>
      </c>
      <c r="BA29" s="12">
        <v>74425.515005829016</v>
      </c>
      <c r="BB29" s="13">
        <f t="shared" si="15"/>
        <v>74797.642580858155</v>
      </c>
    </row>
    <row r="30" spans="2:54" x14ac:dyDescent="0.25">
      <c r="B30" s="9" t="s">
        <v>50</v>
      </c>
      <c r="C30" s="14" t="s">
        <v>51</v>
      </c>
      <c r="D30" s="11">
        <v>112525.7618400171</v>
      </c>
      <c r="E30" s="12">
        <v>110862.81954681488</v>
      </c>
      <c r="F30" s="13">
        <f t="shared" si="16"/>
        <v>111694.290693416</v>
      </c>
      <c r="G30" s="11">
        <v>117429.80126676103</v>
      </c>
      <c r="H30" s="12">
        <v>115694.38548449361</v>
      </c>
      <c r="I30" s="13">
        <f t="shared" si="0"/>
        <v>116562.09337562733</v>
      </c>
      <c r="J30" s="11">
        <v>127237.88012024887</v>
      </c>
      <c r="K30" s="12">
        <v>125357.5173598511</v>
      </c>
      <c r="L30" s="13">
        <f t="shared" si="1"/>
        <v>126297.69874004999</v>
      </c>
      <c r="M30" s="11">
        <v>117429.80126676103</v>
      </c>
      <c r="N30" s="12">
        <v>115694.38548449361</v>
      </c>
      <c r="O30" s="13">
        <f t="shared" si="2"/>
        <v>116562.09337562733</v>
      </c>
      <c r="P30" s="11">
        <v>127237.88012024887</v>
      </c>
      <c r="Q30" s="12">
        <v>125357.5173598511</v>
      </c>
      <c r="R30" s="13">
        <f t="shared" si="3"/>
        <v>126297.69874004999</v>
      </c>
      <c r="S30" s="11">
        <v>117429.80126676103</v>
      </c>
      <c r="T30" s="12">
        <v>115694.38548449361</v>
      </c>
      <c r="U30" s="13">
        <f t="shared" si="4"/>
        <v>116562.09337562733</v>
      </c>
      <c r="V30" s="11">
        <v>127237.88012024887</v>
      </c>
      <c r="W30" s="12">
        <v>125357.5173598511</v>
      </c>
      <c r="X30" s="13">
        <f t="shared" si="5"/>
        <v>126297.69874004999</v>
      </c>
      <c r="Y30" s="11">
        <v>127237.88012024887</v>
      </c>
      <c r="Z30" s="12">
        <v>125357.5173598511</v>
      </c>
      <c r="AA30" s="13">
        <f t="shared" si="6"/>
        <v>126297.69874004999</v>
      </c>
      <c r="AB30" s="11">
        <v>127237.88012024887</v>
      </c>
      <c r="AC30" s="12">
        <v>125357.5173598511</v>
      </c>
      <c r="AD30" s="13">
        <f t="shared" si="7"/>
        <v>126297.69874004999</v>
      </c>
      <c r="AE30" s="11">
        <v>127237.88012024887</v>
      </c>
      <c r="AF30" s="12">
        <v>125357.5173598511</v>
      </c>
      <c r="AG30" s="13">
        <f t="shared" si="8"/>
        <v>126297.69874004999</v>
      </c>
      <c r="AH30" s="11">
        <v>117429.80126676103</v>
      </c>
      <c r="AI30" s="12">
        <v>115694.38548449361</v>
      </c>
      <c r="AJ30" s="13">
        <f t="shared" si="9"/>
        <v>116562.09337562733</v>
      </c>
      <c r="AK30" s="11">
        <v>127237.88012024887</v>
      </c>
      <c r="AL30" s="12">
        <v>125357.5173598511</v>
      </c>
      <c r="AM30" s="13">
        <f t="shared" si="10"/>
        <v>126297.69874004999</v>
      </c>
      <c r="AN30" s="11">
        <v>127237.88012024887</v>
      </c>
      <c r="AO30" s="12">
        <v>125357.5173598511</v>
      </c>
      <c r="AP30" s="13">
        <f t="shared" si="11"/>
        <v>126297.69874004999</v>
      </c>
      <c r="AQ30" s="11">
        <v>117429.80126676103</v>
      </c>
      <c r="AR30" s="12">
        <v>115694.38548449361</v>
      </c>
      <c r="AS30" s="13">
        <f t="shared" si="12"/>
        <v>116562.09337562733</v>
      </c>
      <c r="AT30" s="11">
        <v>117429.80126676103</v>
      </c>
      <c r="AU30" s="12">
        <v>115694.38548449361</v>
      </c>
      <c r="AV30" s="13">
        <f t="shared" si="13"/>
        <v>116562.09337562733</v>
      </c>
      <c r="AW30" s="11">
        <v>127237.88012024887</v>
      </c>
      <c r="AX30" s="12">
        <v>125357.5173598511</v>
      </c>
      <c r="AY30" s="13">
        <f t="shared" si="14"/>
        <v>126297.69874004999</v>
      </c>
      <c r="AZ30" s="11">
        <v>127237.88012024887</v>
      </c>
      <c r="BA30" s="12">
        <v>125357.5173598511</v>
      </c>
      <c r="BB30" s="13">
        <f t="shared" si="15"/>
        <v>126297.69874004999</v>
      </c>
    </row>
    <row r="31" spans="2:54" x14ac:dyDescent="0.25">
      <c r="B31" s="9" t="s">
        <v>52</v>
      </c>
      <c r="C31" s="15" t="s">
        <v>53</v>
      </c>
      <c r="D31" s="11">
        <v>46452.170300364756</v>
      </c>
      <c r="E31" s="12">
        <v>45541.343431730151</v>
      </c>
      <c r="F31" s="13">
        <f t="shared" si="16"/>
        <v>45996.75686604745</v>
      </c>
      <c r="G31" s="11">
        <v>49921.047009989459</v>
      </c>
      <c r="H31" s="12">
        <v>48942.202950970051</v>
      </c>
      <c r="I31" s="13">
        <f t="shared" si="0"/>
        <v>49431.624980479755</v>
      </c>
      <c r="J31" s="11">
        <v>56858.800429238836</v>
      </c>
      <c r="K31" s="12">
        <v>55743.921989449838</v>
      </c>
      <c r="L31" s="13">
        <f t="shared" si="1"/>
        <v>56301.361209344337</v>
      </c>
      <c r="M31" s="11">
        <v>49921.047009989459</v>
      </c>
      <c r="N31" s="12">
        <v>48942.202950970051</v>
      </c>
      <c r="O31" s="13">
        <f t="shared" si="2"/>
        <v>49431.624980479755</v>
      </c>
      <c r="P31" s="11">
        <v>56858.800429238836</v>
      </c>
      <c r="Q31" s="12">
        <v>55743.921989449838</v>
      </c>
      <c r="R31" s="13">
        <f t="shared" si="3"/>
        <v>56301.361209344337</v>
      </c>
      <c r="S31" s="11">
        <v>49921.047009989459</v>
      </c>
      <c r="T31" s="12">
        <v>48942.202950970051</v>
      </c>
      <c r="U31" s="13">
        <f t="shared" si="4"/>
        <v>49431.624980479755</v>
      </c>
      <c r="V31" s="11">
        <v>56858.800429238836</v>
      </c>
      <c r="W31" s="12">
        <v>55743.921989449838</v>
      </c>
      <c r="X31" s="13">
        <f t="shared" si="5"/>
        <v>56301.361209344337</v>
      </c>
      <c r="Y31" s="11">
        <v>56858.800429238836</v>
      </c>
      <c r="Z31" s="12">
        <v>55743.921989449838</v>
      </c>
      <c r="AA31" s="13">
        <f t="shared" si="6"/>
        <v>56301.361209344337</v>
      </c>
      <c r="AB31" s="11">
        <v>56858.800429238836</v>
      </c>
      <c r="AC31" s="12">
        <v>55743.921989449838</v>
      </c>
      <c r="AD31" s="13">
        <f t="shared" si="7"/>
        <v>56301.361209344337</v>
      </c>
      <c r="AE31" s="11">
        <v>56858.800429238836</v>
      </c>
      <c r="AF31" s="12">
        <v>55743.921989449838</v>
      </c>
      <c r="AG31" s="13">
        <f t="shared" si="8"/>
        <v>56301.361209344337</v>
      </c>
      <c r="AH31" s="11">
        <v>49921.047009989459</v>
      </c>
      <c r="AI31" s="12">
        <v>48942.202950970051</v>
      </c>
      <c r="AJ31" s="13">
        <f t="shared" si="9"/>
        <v>49431.624980479755</v>
      </c>
      <c r="AK31" s="11">
        <v>56858.800429238836</v>
      </c>
      <c r="AL31" s="12">
        <v>55743.921989449838</v>
      </c>
      <c r="AM31" s="13">
        <f t="shared" si="10"/>
        <v>56301.361209344337</v>
      </c>
      <c r="AN31" s="11">
        <v>56858.800429238836</v>
      </c>
      <c r="AO31" s="12">
        <v>55743.921989449838</v>
      </c>
      <c r="AP31" s="13">
        <f t="shared" si="11"/>
        <v>56301.361209344337</v>
      </c>
      <c r="AQ31" s="11">
        <v>49921.047009989459</v>
      </c>
      <c r="AR31" s="12">
        <v>48942.202950970051</v>
      </c>
      <c r="AS31" s="13">
        <f t="shared" si="12"/>
        <v>49431.624980479755</v>
      </c>
      <c r="AT31" s="11">
        <v>49921.047009989459</v>
      </c>
      <c r="AU31" s="12">
        <v>48942.202950970051</v>
      </c>
      <c r="AV31" s="13">
        <f t="shared" si="13"/>
        <v>49431.624980479755</v>
      </c>
      <c r="AW31" s="11">
        <v>56858.800429238836</v>
      </c>
      <c r="AX31" s="12">
        <v>55743.921989449838</v>
      </c>
      <c r="AY31" s="13">
        <f t="shared" si="14"/>
        <v>56301.361209344337</v>
      </c>
      <c r="AZ31" s="11">
        <v>56858.800429238836</v>
      </c>
      <c r="BA31" s="12">
        <v>55743.921989449838</v>
      </c>
      <c r="BB31" s="13">
        <f t="shared" si="15"/>
        <v>56301.361209344337</v>
      </c>
    </row>
    <row r="32" spans="2:54" x14ac:dyDescent="0.25">
      <c r="B32" s="9" t="s">
        <v>54</v>
      </c>
      <c r="C32" s="15" t="s">
        <v>55</v>
      </c>
      <c r="D32" s="11">
        <v>168987.86245842953</v>
      </c>
      <c r="E32" s="12">
        <v>164866.20727651662</v>
      </c>
      <c r="F32" s="13">
        <f t="shared" si="16"/>
        <v>166927.03486747306</v>
      </c>
      <c r="G32" s="11">
        <v>168987.86245842953</v>
      </c>
      <c r="H32" s="12">
        <v>164866.20727651662</v>
      </c>
      <c r="I32" s="13">
        <f t="shared" si="0"/>
        <v>166927.03486747306</v>
      </c>
      <c r="J32" s="11">
        <v>243062.308853328</v>
      </c>
      <c r="K32" s="12">
        <v>237133.95985690533</v>
      </c>
      <c r="L32" s="13">
        <f t="shared" si="1"/>
        <v>240098.13435511666</v>
      </c>
      <c r="M32" s="11">
        <v>168136.52363611531</v>
      </c>
      <c r="N32" s="12">
        <v>164035.63281572223</v>
      </c>
      <c r="O32" s="13">
        <f t="shared" si="2"/>
        <v>166086.07822591875</v>
      </c>
      <c r="P32" s="11">
        <v>159361.54301000285</v>
      </c>
      <c r="Q32" s="12">
        <v>155474.67610731983</v>
      </c>
      <c r="R32" s="13">
        <f t="shared" si="3"/>
        <v>157418.10955866135</v>
      </c>
      <c r="S32" s="11">
        <v>138552.89008309031</v>
      </c>
      <c r="T32" s="12">
        <v>135173.55130057593</v>
      </c>
      <c r="U32" s="13">
        <f t="shared" si="4"/>
        <v>136863.22069183312</v>
      </c>
      <c r="V32" s="11">
        <v>175744.7385484101</v>
      </c>
      <c r="W32" s="12">
        <v>171458.28151064398</v>
      </c>
      <c r="X32" s="13">
        <f t="shared" si="5"/>
        <v>173601.51002952704</v>
      </c>
      <c r="Y32" s="11">
        <v>185390.64171866799</v>
      </c>
      <c r="Z32" s="12">
        <v>180868.91874992001</v>
      </c>
      <c r="AA32" s="13">
        <f t="shared" si="6"/>
        <v>183129.78023429401</v>
      </c>
      <c r="AB32" s="11">
        <v>171495.79728269659</v>
      </c>
      <c r="AC32" s="12">
        <v>167312.97295872838</v>
      </c>
      <c r="AD32" s="13">
        <f t="shared" si="7"/>
        <v>169404.38512071248</v>
      </c>
      <c r="AE32" s="11">
        <v>257093.18976253385</v>
      </c>
      <c r="AF32" s="12">
        <v>250822.62415856961</v>
      </c>
      <c r="AG32" s="13">
        <f t="shared" si="8"/>
        <v>253957.90696055174</v>
      </c>
      <c r="AH32" s="11">
        <v>171503.60773060773</v>
      </c>
      <c r="AI32" s="12">
        <v>167320.59290790997</v>
      </c>
      <c r="AJ32" s="13">
        <f t="shared" si="9"/>
        <v>169412.10031925887</v>
      </c>
      <c r="AK32" s="11">
        <v>224442.881274368</v>
      </c>
      <c r="AL32" s="12">
        <v>218968.66465791999</v>
      </c>
      <c r="AM32" s="13">
        <f t="shared" si="10"/>
        <v>221705.772966144</v>
      </c>
      <c r="AN32" s="11">
        <v>230822.82169203373</v>
      </c>
      <c r="AO32" s="12">
        <v>225192.99677271582</v>
      </c>
      <c r="AP32" s="13">
        <f t="shared" si="11"/>
        <v>228007.90923237478</v>
      </c>
      <c r="AQ32" s="11">
        <v>205724.30420847656</v>
      </c>
      <c r="AR32" s="12">
        <v>200706.63825217224</v>
      </c>
      <c r="AS32" s="13">
        <f t="shared" si="12"/>
        <v>203215.47123032442</v>
      </c>
      <c r="AT32" s="11">
        <v>179329.67653757002</v>
      </c>
      <c r="AU32" s="12">
        <v>174955.7819878732</v>
      </c>
      <c r="AV32" s="13">
        <f t="shared" si="13"/>
        <v>177142.72926272161</v>
      </c>
      <c r="AW32" s="11">
        <v>215039.88303414659</v>
      </c>
      <c r="AX32" s="12">
        <v>209795.00783819178</v>
      </c>
      <c r="AY32" s="13">
        <f t="shared" si="14"/>
        <v>212417.44543616919</v>
      </c>
      <c r="AZ32" s="11">
        <v>269610.9946297179</v>
      </c>
      <c r="BA32" s="12">
        <v>263035.11671191989</v>
      </c>
      <c r="BB32" s="13">
        <f t="shared" si="15"/>
        <v>266323.0556708189</v>
      </c>
    </row>
    <row r="33" spans="2:54" x14ac:dyDescent="0.25">
      <c r="B33" s="9" t="s">
        <v>56</v>
      </c>
      <c r="C33" s="15" t="s">
        <v>57</v>
      </c>
      <c r="D33" s="11">
        <v>69229.1235808411</v>
      </c>
      <c r="E33" s="12">
        <v>67212.741340622422</v>
      </c>
      <c r="F33" s="13">
        <f t="shared" si="16"/>
        <v>68220.932460731769</v>
      </c>
      <c r="G33" s="11">
        <v>74398.899134157356</v>
      </c>
      <c r="H33" s="12">
        <v>72231.94090694889</v>
      </c>
      <c r="I33" s="13">
        <f t="shared" si="0"/>
        <v>73315.420020553123</v>
      </c>
      <c r="J33" s="11">
        <v>114562.36923809348</v>
      </c>
      <c r="K33" s="12">
        <v>111225.6012020325</v>
      </c>
      <c r="L33" s="13">
        <f t="shared" si="1"/>
        <v>112893.98522006298</v>
      </c>
      <c r="M33" s="11">
        <v>74398.899134157356</v>
      </c>
      <c r="N33" s="12">
        <v>72231.94090694889</v>
      </c>
      <c r="O33" s="13">
        <f t="shared" si="2"/>
        <v>73315.420020553123</v>
      </c>
      <c r="P33" s="11">
        <v>95583.51169435482</v>
      </c>
      <c r="Q33" s="12">
        <v>92799.52591684935</v>
      </c>
      <c r="R33" s="13">
        <f t="shared" si="3"/>
        <v>94191.518805602085</v>
      </c>
      <c r="S33" s="11">
        <v>74398.899134157356</v>
      </c>
      <c r="T33" s="12">
        <v>72231.94090694889</v>
      </c>
      <c r="U33" s="13">
        <f t="shared" si="4"/>
        <v>73315.420020553123</v>
      </c>
      <c r="V33" s="11">
        <v>95583.51169435482</v>
      </c>
      <c r="W33" s="12">
        <v>92799.52591684935</v>
      </c>
      <c r="X33" s="13">
        <f t="shared" si="5"/>
        <v>94191.518805602085</v>
      </c>
      <c r="Y33" s="11">
        <v>95583.51169435482</v>
      </c>
      <c r="Z33" s="12">
        <v>92799.52591684935</v>
      </c>
      <c r="AA33" s="13">
        <f t="shared" si="6"/>
        <v>94191.518805602085</v>
      </c>
      <c r="AB33" s="11">
        <v>84738.450240789884</v>
      </c>
      <c r="AC33" s="12">
        <v>82270.340039601826</v>
      </c>
      <c r="AD33" s="13">
        <f t="shared" si="7"/>
        <v>83504.395140195847</v>
      </c>
      <c r="AE33" s="11">
        <v>132297.35498052282</v>
      </c>
      <c r="AF33" s="12">
        <v>128444.03396167264</v>
      </c>
      <c r="AG33" s="13">
        <f t="shared" si="8"/>
        <v>130370.69447109773</v>
      </c>
      <c r="AH33" s="11">
        <v>74398.899134157356</v>
      </c>
      <c r="AI33" s="12">
        <v>72231.94090694889</v>
      </c>
      <c r="AJ33" s="13">
        <f t="shared" si="9"/>
        <v>73315.420020553123</v>
      </c>
      <c r="AK33" s="11">
        <v>95583.51169435482</v>
      </c>
      <c r="AL33" s="12">
        <v>92799.52591684935</v>
      </c>
      <c r="AM33" s="13">
        <f t="shared" si="10"/>
        <v>94191.518805602085</v>
      </c>
      <c r="AN33" s="11">
        <v>105777.8694607059</v>
      </c>
      <c r="AO33" s="12">
        <v>102696.96064146204</v>
      </c>
      <c r="AP33" s="13">
        <f t="shared" si="11"/>
        <v>104237.41505108397</v>
      </c>
      <c r="AQ33" s="11">
        <v>74398.899134157356</v>
      </c>
      <c r="AR33" s="12">
        <v>72231.94090694889</v>
      </c>
      <c r="AS33" s="13">
        <f t="shared" si="12"/>
        <v>73315.420020553123</v>
      </c>
      <c r="AT33" s="11">
        <v>74398.899134157356</v>
      </c>
      <c r="AU33" s="12">
        <v>72231.94090694889</v>
      </c>
      <c r="AV33" s="13">
        <f t="shared" si="13"/>
        <v>73315.420020553123</v>
      </c>
      <c r="AW33" s="11">
        <v>95583.51169435482</v>
      </c>
      <c r="AX33" s="12">
        <v>92799.52591684935</v>
      </c>
      <c r="AY33" s="13">
        <f t="shared" si="14"/>
        <v>94191.518805602085</v>
      </c>
      <c r="AZ33" s="11">
        <v>132297.35498052282</v>
      </c>
      <c r="BA33" s="12">
        <v>128444.03396167264</v>
      </c>
      <c r="BB33" s="13">
        <f t="shared" si="15"/>
        <v>130370.69447109773</v>
      </c>
    </row>
    <row r="34" spans="2:54" x14ac:dyDescent="0.25">
      <c r="B34" s="9" t="s">
        <v>58</v>
      </c>
      <c r="C34" s="17" t="s">
        <v>59</v>
      </c>
      <c r="D34" s="11">
        <v>195692.72311729728</v>
      </c>
      <c r="E34" s="12">
        <v>189075.09479932106</v>
      </c>
      <c r="F34" s="13">
        <f t="shared" si="16"/>
        <v>192383.90895830916</v>
      </c>
      <c r="G34" s="11">
        <v>210306.33374248905</v>
      </c>
      <c r="H34" s="12">
        <v>203194.52535506189</v>
      </c>
      <c r="I34" s="13">
        <f t="shared" si="0"/>
        <v>206750.42954877549</v>
      </c>
      <c r="J34" s="11">
        <v>323838.01561191783</v>
      </c>
      <c r="K34" s="12">
        <v>312886.97160571773</v>
      </c>
      <c r="L34" s="13">
        <f t="shared" si="1"/>
        <v>318362.49360881781</v>
      </c>
      <c r="M34" s="11">
        <v>210306.33374248905</v>
      </c>
      <c r="N34" s="12">
        <v>203194.52535506189</v>
      </c>
      <c r="O34" s="13">
        <f t="shared" si="2"/>
        <v>206750.42954877549</v>
      </c>
      <c r="P34" s="11">
        <v>270189.72249070718</v>
      </c>
      <c r="Q34" s="12">
        <v>261052.87197169775</v>
      </c>
      <c r="R34" s="13">
        <f t="shared" si="3"/>
        <v>265621.29723120248</v>
      </c>
      <c r="S34" s="11">
        <v>210306.33374248905</v>
      </c>
      <c r="T34" s="12">
        <v>203194.52535506189</v>
      </c>
      <c r="U34" s="13">
        <f t="shared" si="4"/>
        <v>206750.42954877549</v>
      </c>
      <c r="V34" s="11">
        <v>270189.72249070718</v>
      </c>
      <c r="W34" s="12">
        <v>261052.87197169775</v>
      </c>
      <c r="X34" s="13">
        <f t="shared" si="5"/>
        <v>265621.29723120248</v>
      </c>
      <c r="Y34" s="11">
        <v>270189.72249070718</v>
      </c>
      <c r="Z34" s="12">
        <v>261052.87197169775</v>
      </c>
      <c r="AA34" s="13">
        <f t="shared" si="6"/>
        <v>265621.29723120248</v>
      </c>
      <c r="AB34" s="11">
        <v>239533.55499287252</v>
      </c>
      <c r="AC34" s="12">
        <v>231433.38646654348</v>
      </c>
      <c r="AD34" s="13">
        <f t="shared" si="7"/>
        <v>235483.470729708</v>
      </c>
      <c r="AE34" s="11">
        <v>373970.20673130557</v>
      </c>
      <c r="AF34" s="12">
        <v>361323.87123797636</v>
      </c>
      <c r="AG34" s="13">
        <f t="shared" si="8"/>
        <v>367647.03898464097</v>
      </c>
      <c r="AH34" s="11">
        <v>210306.33374248905</v>
      </c>
      <c r="AI34" s="12">
        <v>203194.52535506189</v>
      </c>
      <c r="AJ34" s="13">
        <f t="shared" si="9"/>
        <v>206750.42954877549</v>
      </c>
      <c r="AK34" s="11">
        <v>270189.72249070718</v>
      </c>
      <c r="AL34" s="12">
        <v>261052.87197169775</v>
      </c>
      <c r="AM34" s="13">
        <f t="shared" si="10"/>
        <v>265621.29723120248</v>
      </c>
      <c r="AN34" s="11">
        <v>299006.51993867173</v>
      </c>
      <c r="AO34" s="12">
        <v>288895.18834654277</v>
      </c>
      <c r="AP34" s="13">
        <f t="shared" si="11"/>
        <v>293950.85414260725</v>
      </c>
      <c r="AQ34" s="11">
        <v>210306.33374248905</v>
      </c>
      <c r="AR34" s="12">
        <v>203194.52535506189</v>
      </c>
      <c r="AS34" s="13">
        <f t="shared" si="12"/>
        <v>206750.42954877549</v>
      </c>
      <c r="AT34" s="11">
        <v>210306.33374248905</v>
      </c>
      <c r="AU34" s="12">
        <v>203194.52535506189</v>
      </c>
      <c r="AV34" s="13">
        <f t="shared" si="13"/>
        <v>206750.42954877549</v>
      </c>
      <c r="AW34" s="11">
        <v>270189.72249070718</v>
      </c>
      <c r="AX34" s="12">
        <v>261052.87197169775</v>
      </c>
      <c r="AY34" s="13">
        <f t="shared" si="14"/>
        <v>265621.29723120248</v>
      </c>
      <c r="AZ34" s="11">
        <v>373970.20673130557</v>
      </c>
      <c r="BA34" s="12">
        <v>361323.87123797636</v>
      </c>
      <c r="BB34" s="13">
        <f t="shared" si="15"/>
        <v>367647.03898464097</v>
      </c>
    </row>
    <row r="35" spans="2:54" x14ac:dyDescent="0.25">
      <c r="B35" s="9" t="s">
        <v>60</v>
      </c>
      <c r="C35" s="15" t="s">
        <v>61</v>
      </c>
      <c r="D35" s="11">
        <v>186590.73599556251</v>
      </c>
      <c r="E35" s="12">
        <v>180280.90434353866</v>
      </c>
      <c r="F35" s="13">
        <f t="shared" si="16"/>
        <v>183435.8201695506</v>
      </c>
      <c r="G35" s="11">
        <v>200524.64380097791</v>
      </c>
      <c r="H35" s="12">
        <v>193743.61719901246</v>
      </c>
      <c r="I35" s="13">
        <f t="shared" si="0"/>
        <v>197134.1304999952</v>
      </c>
      <c r="J35" s="11">
        <v>308775.78232764255</v>
      </c>
      <c r="K35" s="12">
        <v>298334.08920545172</v>
      </c>
      <c r="L35" s="13">
        <f t="shared" si="1"/>
        <v>303554.9357665471</v>
      </c>
      <c r="M35" s="11">
        <v>200524.64380097791</v>
      </c>
      <c r="N35" s="12">
        <v>193743.61719901246</v>
      </c>
      <c r="O35" s="13">
        <f t="shared" si="2"/>
        <v>197134.1304999952</v>
      </c>
      <c r="P35" s="11">
        <v>257622.75865393001</v>
      </c>
      <c r="Q35" s="12">
        <v>248910.87792650244</v>
      </c>
      <c r="R35" s="13">
        <f t="shared" si="3"/>
        <v>253266.81829021621</v>
      </c>
      <c r="S35" s="11">
        <v>200524.64380097791</v>
      </c>
      <c r="T35" s="12">
        <v>193743.61719901246</v>
      </c>
      <c r="U35" s="13">
        <f t="shared" si="4"/>
        <v>197134.1304999952</v>
      </c>
      <c r="V35" s="11">
        <v>257622.75865393001</v>
      </c>
      <c r="W35" s="12">
        <v>248910.87792650244</v>
      </c>
      <c r="X35" s="13">
        <f t="shared" si="5"/>
        <v>253266.81829021621</v>
      </c>
      <c r="Y35" s="11">
        <v>257622.75865393001</v>
      </c>
      <c r="Z35" s="12">
        <v>248910.87792650244</v>
      </c>
      <c r="AA35" s="13">
        <f t="shared" si="6"/>
        <v>253266.81829021621</v>
      </c>
      <c r="AB35" s="11">
        <v>228392.4594118087</v>
      </c>
      <c r="AC35" s="12">
        <v>220669.04290996009</v>
      </c>
      <c r="AD35" s="13">
        <f t="shared" si="7"/>
        <v>224530.75116088439</v>
      </c>
      <c r="AE35" s="11">
        <v>356576.24362752389</v>
      </c>
      <c r="AF35" s="12">
        <v>344518.10978504724</v>
      </c>
      <c r="AG35" s="13">
        <f t="shared" si="8"/>
        <v>350547.17670628557</v>
      </c>
      <c r="AH35" s="11">
        <v>200524.64380097791</v>
      </c>
      <c r="AI35" s="12">
        <v>193743.61719901246</v>
      </c>
      <c r="AJ35" s="13">
        <f t="shared" si="9"/>
        <v>197134.1304999952</v>
      </c>
      <c r="AK35" s="11">
        <v>257622.75865393001</v>
      </c>
      <c r="AL35" s="12">
        <v>248910.87792650244</v>
      </c>
      <c r="AM35" s="13">
        <f t="shared" si="10"/>
        <v>253266.81829021621</v>
      </c>
      <c r="AN35" s="11">
        <v>285099.23994152423</v>
      </c>
      <c r="AO35" s="12">
        <v>275458.20284205239</v>
      </c>
      <c r="AP35" s="13">
        <f t="shared" si="11"/>
        <v>280278.72139178833</v>
      </c>
      <c r="AQ35" s="11">
        <v>200524.64380097791</v>
      </c>
      <c r="AR35" s="12">
        <v>193743.61719901246</v>
      </c>
      <c r="AS35" s="13">
        <f t="shared" si="12"/>
        <v>197134.1304999952</v>
      </c>
      <c r="AT35" s="11">
        <v>200524.64380097791</v>
      </c>
      <c r="AU35" s="12">
        <v>193743.61719901246</v>
      </c>
      <c r="AV35" s="13">
        <f t="shared" si="13"/>
        <v>197134.1304999952</v>
      </c>
      <c r="AW35" s="11">
        <v>257622.75865393001</v>
      </c>
      <c r="AX35" s="12">
        <v>248910.87792650244</v>
      </c>
      <c r="AY35" s="13">
        <f t="shared" si="14"/>
        <v>253266.81829021621</v>
      </c>
      <c r="AZ35" s="11">
        <v>356576.24362752389</v>
      </c>
      <c r="BA35" s="12">
        <v>344518.10978504724</v>
      </c>
      <c r="BB35" s="13">
        <f t="shared" si="15"/>
        <v>350547.17670628557</v>
      </c>
    </row>
    <row r="36" spans="2:54" x14ac:dyDescent="0.25">
      <c r="B36" s="9" t="s">
        <v>62</v>
      </c>
      <c r="C36" s="15" t="s">
        <v>63</v>
      </c>
      <c r="D36" s="11">
        <v>47384.336299999995</v>
      </c>
      <c r="E36" s="12">
        <v>46004.21</v>
      </c>
      <c r="F36" s="13">
        <f t="shared" si="16"/>
        <v>46694.273149999994</v>
      </c>
      <c r="G36" s="11">
        <v>37578.736300000004</v>
      </c>
      <c r="H36" s="12">
        <v>36484.21</v>
      </c>
      <c r="I36" s="13">
        <f t="shared" si="0"/>
        <v>37031.473150000005</v>
      </c>
      <c r="J36" s="11">
        <v>38824.047500000001</v>
      </c>
      <c r="K36" s="12">
        <v>37693.25</v>
      </c>
      <c r="L36" s="13">
        <f t="shared" si="1"/>
        <v>38258.64875</v>
      </c>
      <c r="M36" s="11">
        <v>42113.826299999993</v>
      </c>
      <c r="N36" s="12">
        <v>40887.21</v>
      </c>
      <c r="O36" s="13">
        <f t="shared" si="2"/>
        <v>41500.518149999996</v>
      </c>
      <c r="P36" s="11">
        <v>41172.488700000002</v>
      </c>
      <c r="Q36" s="12">
        <v>39973.29</v>
      </c>
      <c r="R36" s="13">
        <f t="shared" si="3"/>
        <v>40572.889349999998</v>
      </c>
      <c r="S36" s="11">
        <v>36353.0363</v>
      </c>
      <c r="T36" s="12">
        <v>35294.21</v>
      </c>
      <c r="U36" s="13">
        <f t="shared" si="4"/>
        <v>35823.623149999999</v>
      </c>
      <c r="V36" s="11">
        <v>41344.0867</v>
      </c>
      <c r="W36" s="12">
        <v>40139.89</v>
      </c>
      <c r="X36" s="13">
        <f t="shared" si="5"/>
        <v>40741.98835</v>
      </c>
      <c r="Y36" s="11">
        <v>38433.049200000001</v>
      </c>
      <c r="Z36" s="12">
        <v>37313.64</v>
      </c>
      <c r="AA36" s="13">
        <f t="shared" si="6"/>
        <v>37873.344599999997</v>
      </c>
      <c r="AB36" s="11">
        <v>38433.049200000001</v>
      </c>
      <c r="AC36" s="12">
        <v>37313.64</v>
      </c>
      <c r="AD36" s="13">
        <f t="shared" si="7"/>
        <v>37873.344599999997</v>
      </c>
      <c r="AE36" s="11">
        <v>39907.566299999999</v>
      </c>
      <c r="AF36" s="12">
        <v>38745.21</v>
      </c>
      <c r="AG36" s="13">
        <f t="shared" si="8"/>
        <v>39326.388149999999</v>
      </c>
      <c r="AH36" s="11">
        <v>41170.037299999996</v>
      </c>
      <c r="AI36" s="12">
        <v>39970.910000000003</v>
      </c>
      <c r="AJ36" s="13">
        <f t="shared" si="9"/>
        <v>40570.47365</v>
      </c>
      <c r="AK36" s="11">
        <v>48091.565200000005</v>
      </c>
      <c r="AL36" s="12">
        <v>46690.84</v>
      </c>
      <c r="AM36" s="13">
        <f t="shared" si="10"/>
        <v>47391.202600000004</v>
      </c>
      <c r="AN36" s="11">
        <v>44659.605200000005</v>
      </c>
      <c r="AO36" s="12">
        <v>43358.84</v>
      </c>
      <c r="AP36" s="13">
        <f t="shared" si="11"/>
        <v>44009.222600000001</v>
      </c>
      <c r="AQ36" s="11">
        <v>42586.946499999998</v>
      </c>
      <c r="AR36" s="12">
        <v>41346.550000000003</v>
      </c>
      <c r="AS36" s="13">
        <f t="shared" si="12"/>
        <v>41966.748250000004</v>
      </c>
      <c r="AT36" s="11">
        <v>37492.937299999998</v>
      </c>
      <c r="AU36" s="12">
        <v>36400.910000000003</v>
      </c>
      <c r="AV36" s="13">
        <f t="shared" si="13"/>
        <v>36946.923649999997</v>
      </c>
      <c r="AW36" s="11">
        <v>47384.336299999995</v>
      </c>
      <c r="AX36" s="12">
        <v>46004.21</v>
      </c>
      <c r="AY36" s="13">
        <f t="shared" si="14"/>
        <v>46694.273149999994</v>
      </c>
      <c r="AZ36" s="11">
        <v>59641.336299999995</v>
      </c>
      <c r="BA36" s="12">
        <v>57904.21</v>
      </c>
      <c r="BB36" s="13">
        <f t="shared" si="15"/>
        <v>58772.773149999994</v>
      </c>
    </row>
    <row r="37" spans="2:54" x14ac:dyDescent="0.25">
      <c r="B37" s="9" t="s">
        <v>64</v>
      </c>
      <c r="C37" s="15" t="s">
        <v>65</v>
      </c>
      <c r="D37" s="11">
        <v>150338.90206264323</v>
      </c>
      <c r="E37" s="12">
        <v>146672.09957331046</v>
      </c>
      <c r="F37" s="13">
        <f t="shared" si="16"/>
        <v>148505.50081797683</v>
      </c>
      <c r="G37" s="11">
        <v>150338.90206264323</v>
      </c>
      <c r="H37" s="12">
        <v>146672.09957331046</v>
      </c>
      <c r="I37" s="13">
        <f t="shared" si="0"/>
        <v>148505.50081797683</v>
      </c>
      <c r="J37" s="11">
        <v>279783.98851511581</v>
      </c>
      <c r="K37" s="12">
        <v>272959.98879523494</v>
      </c>
      <c r="L37" s="13">
        <f t="shared" si="1"/>
        <v>276371.98865517537</v>
      </c>
      <c r="M37" s="11">
        <v>195097.4548622221</v>
      </c>
      <c r="N37" s="12">
        <v>190338.98035338742</v>
      </c>
      <c r="O37" s="13">
        <f t="shared" si="2"/>
        <v>192718.21760780475</v>
      </c>
      <c r="P37" s="11">
        <v>186766.11919787308</v>
      </c>
      <c r="Q37" s="12">
        <v>182210.84799792495</v>
      </c>
      <c r="R37" s="13">
        <f t="shared" si="3"/>
        <v>184488.48359789903</v>
      </c>
      <c r="S37" s="11">
        <v>152937.43808267949</v>
      </c>
      <c r="T37" s="12">
        <v>149207.25666602878</v>
      </c>
      <c r="U37" s="13">
        <f t="shared" si="4"/>
        <v>151072.34737435414</v>
      </c>
      <c r="V37" s="11">
        <v>220875.12627061256</v>
      </c>
      <c r="W37" s="12">
        <v>215487.92806889029</v>
      </c>
      <c r="X37" s="13">
        <f t="shared" si="5"/>
        <v>218181.52716975141</v>
      </c>
      <c r="Y37" s="11">
        <v>220943.07716743951</v>
      </c>
      <c r="Z37" s="12">
        <v>215554.22162677022</v>
      </c>
      <c r="AA37" s="13">
        <f t="shared" si="6"/>
        <v>218248.64939710486</v>
      </c>
      <c r="AB37" s="11">
        <v>185970.16543326393</v>
      </c>
      <c r="AC37" s="12">
        <v>181434.30773976969</v>
      </c>
      <c r="AD37" s="13">
        <f t="shared" si="7"/>
        <v>183702.23658651681</v>
      </c>
      <c r="AE37" s="11">
        <v>307122.97386748163</v>
      </c>
      <c r="AF37" s="12">
        <v>299632.1696268114</v>
      </c>
      <c r="AG37" s="13">
        <f t="shared" si="8"/>
        <v>303377.57174714655</v>
      </c>
      <c r="AH37" s="11">
        <v>195419.24531616108</v>
      </c>
      <c r="AI37" s="12">
        <v>190652.92225966934</v>
      </c>
      <c r="AJ37" s="13">
        <f t="shared" si="9"/>
        <v>193036.08378791521</v>
      </c>
      <c r="AK37" s="11">
        <v>220943.07716743951</v>
      </c>
      <c r="AL37" s="12">
        <v>215554.22162677022</v>
      </c>
      <c r="AM37" s="13">
        <f t="shared" si="10"/>
        <v>218248.64939710486</v>
      </c>
      <c r="AN37" s="11">
        <v>277806.54580736085</v>
      </c>
      <c r="AO37" s="12">
        <v>271030.77639742522</v>
      </c>
      <c r="AP37" s="13">
        <f t="shared" si="11"/>
        <v>274418.66110239306</v>
      </c>
      <c r="AQ37" s="11">
        <v>216794.09811457791</v>
      </c>
      <c r="AR37" s="12">
        <v>211506.43718495406</v>
      </c>
      <c r="AS37" s="13">
        <f t="shared" si="12"/>
        <v>214150.267649766</v>
      </c>
      <c r="AT37" s="11">
        <v>218544.41949146439</v>
      </c>
      <c r="AU37" s="12">
        <v>213214.0677965506</v>
      </c>
      <c r="AV37" s="13">
        <f t="shared" si="13"/>
        <v>215879.24364400748</v>
      </c>
      <c r="AW37" s="11">
        <v>246195.0363089462</v>
      </c>
      <c r="AX37" s="12">
        <v>240190.27932580118</v>
      </c>
      <c r="AY37" s="13">
        <f t="shared" si="14"/>
        <v>243192.65781737369</v>
      </c>
      <c r="AZ37" s="11">
        <v>306420.03355547908</v>
      </c>
      <c r="BA37" s="12">
        <v>298946.37420046743</v>
      </c>
      <c r="BB37" s="13">
        <f t="shared" si="15"/>
        <v>302683.20387797325</v>
      </c>
    </row>
    <row r="38" spans="2:54" x14ac:dyDescent="0.25">
      <c r="B38" s="5">
        <v>3</v>
      </c>
      <c r="C38" s="6" t="s">
        <v>66</v>
      </c>
      <c r="D38" s="97">
        <v>0</v>
      </c>
      <c r="E38" s="97">
        <v>0</v>
      </c>
      <c r="F38" s="13">
        <f t="shared" si="16"/>
        <v>0</v>
      </c>
      <c r="G38" s="97">
        <v>0</v>
      </c>
      <c r="H38" s="97">
        <v>0</v>
      </c>
      <c r="I38" s="13">
        <f t="shared" si="0"/>
        <v>0</v>
      </c>
      <c r="J38" s="97">
        <v>0</v>
      </c>
      <c r="K38" s="97">
        <v>0</v>
      </c>
      <c r="L38" s="13">
        <f t="shared" si="1"/>
        <v>0</v>
      </c>
      <c r="M38" s="97">
        <v>0</v>
      </c>
      <c r="N38" s="97">
        <v>0</v>
      </c>
      <c r="O38" s="13">
        <f t="shared" si="2"/>
        <v>0</v>
      </c>
      <c r="P38" s="97">
        <v>0</v>
      </c>
      <c r="Q38" s="97">
        <v>0</v>
      </c>
      <c r="R38" s="13">
        <f t="shared" si="3"/>
        <v>0</v>
      </c>
      <c r="S38" s="97">
        <v>0</v>
      </c>
      <c r="T38" s="97">
        <v>0</v>
      </c>
      <c r="U38" s="13">
        <f t="shared" si="4"/>
        <v>0</v>
      </c>
      <c r="V38" s="97">
        <v>0</v>
      </c>
      <c r="W38" s="97">
        <v>0</v>
      </c>
      <c r="X38" s="13">
        <f t="shared" si="5"/>
        <v>0</v>
      </c>
      <c r="Y38" s="97">
        <v>0</v>
      </c>
      <c r="Z38" s="97">
        <v>0</v>
      </c>
      <c r="AA38" s="13">
        <f t="shared" si="6"/>
        <v>0</v>
      </c>
      <c r="AB38" s="97">
        <v>0</v>
      </c>
      <c r="AC38" s="97">
        <v>0</v>
      </c>
      <c r="AD38" s="13">
        <f t="shared" si="7"/>
        <v>0</v>
      </c>
      <c r="AE38" s="97">
        <v>0</v>
      </c>
      <c r="AF38" s="97">
        <v>0</v>
      </c>
      <c r="AG38" s="13">
        <f t="shared" si="8"/>
        <v>0</v>
      </c>
      <c r="AH38" s="97">
        <v>0</v>
      </c>
      <c r="AI38" s="97">
        <v>0</v>
      </c>
      <c r="AJ38" s="13">
        <f t="shared" si="9"/>
        <v>0</v>
      </c>
      <c r="AK38" s="97">
        <v>0</v>
      </c>
      <c r="AL38" s="97">
        <v>0</v>
      </c>
      <c r="AM38" s="13">
        <f t="shared" si="10"/>
        <v>0</v>
      </c>
      <c r="AN38" s="97">
        <v>0</v>
      </c>
      <c r="AO38" s="97">
        <v>0</v>
      </c>
      <c r="AP38" s="13">
        <f t="shared" si="11"/>
        <v>0</v>
      </c>
      <c r="AQ38" s="97">
        <v>0</v>
      </c>
      <c r="AR38" s="97">
        <v>0</v>
      </c>
      <c r="AS38" s="13">
        <f t="shared" si="12"/>
        <v>0</v>
      </c>
      <c r="AT38" s="97">
        <v>0</v>
      </c>
      <c r="AU38" s="97">
        <v>0</v>
      </c>
      <c r="AV38" s="13">
        <f t="shared" si="13"/>
        <v>0</v>
      </c>
      <c r="AW38" s="97">
        <v>0</v>
      </c>
      <c r="AX38" s="97">
        <v>0</v>
      </c>
      <c r="AY38" s="13">
        <f t="shared" si="14"/>
        <v>0</v>
      </c>
      <c r="AZ38" s="97">
        <v>0</v>
      </c>
      <c r="BA38" s="97">
        <v>0</v>
      </c>
      <c r="BB38" s="13">
        <f t="shared" si="15"/>
        <v>0</v>
      </c>
    </row>
    <row r="39" spans="2:54" x14ac:dyDescent="0.25">
      <c r="B39" s="9" t="s">
        <v>67</v>
      </c>
      <c r="C39" s="15" t="s">
        <v>68</v>
      </c>
      <c r="D39" s="11">
        <v>15301.891393061329</v>
      </c>
      <c r="E39" s="12">
        <v>15075.755067055496</v>
      </c>
      <c r="F39" s="13">
        <f t="shared" si="16"/>
        <v>15188.823230058413</v>
      </c>
      <c r="G39" s="11">
        <v>16444.580191525936</v>
      </c>
      <c r="H39" s="12">
        <v>16201.556838941808</v>
      </c>
      <c r="I39" s="13">
        <f t="shared" si="0"/>
        <v>16323.068515233872</v>
      </c>
      <c r="J39" s="11">
        <v>25322.015376462732</v>
      </c>
      <c r="K39" s="12">
        <v>24947.798400455893</v>
      </c>
      <c r="L39" s="13">
        <f t="shared" si="1"/>
        <v>25134.906888459314</v>
      </c>
      <c r="M39" s="11">
        <v>16444.580191525936</v>
      </c>
      <c r="N39" s="12">
        <v>16201.556838941808</v>
      </c>
      <c r="O39" s="13">
        <f t="shared" si="2"/>
        <v>16323.068515233872</v>
      </c>
      <c r="P39" s="11">
        <v>21127.069638639725</v>
      </c>
      <c r="Q39" s="12">
        <v>20814.846934620418</v>
      </c>
      <c r="R39" s="13">
        <f t="shared" si="3"/>
        <v>20970.95828663007</v>
      </c>
      <c r="S39" s="11">
        <v>16444.580191525936</v>
      </c>
      <c r="T39" s="12">
        <v>16201.556838941808</v>
      </c>
      <c r="U39" s="13">
        <f t="shared" si="4"/>
        <v>16323.068515233872</v>
      </c>
      <c r="V39" s="11">
        <v>21127.069638639725</v>
      </c>
      <c r="W39" s="12">
        <v>20814.846934620418</v>
      </c>
      <c r="X39" s="13">
        <f t="shared" si="5"/>
        <v>20970.95828663007</v>
      </c>
      <c r="Y39" s="11">
        <v>21127.069638639725</v>
      </c>
      <c r="Z39" s="12">
        <v>20814.846934620418</v>
      </c>
      <c r="AA39" s="13">
        <f t="shared" si="6"/>
        <v>20970.95828663007</v>
      </c>
      <c r="AB39" s="11">
        <v>18729.957788455144</v>
      </c>
      <c r="AC39" s="12">
        <v>18453.160382714428</v>
      </c>
      <c r="AD39" s="13">
        <f t="shared" si="7"/>
        <v>18591.559085584784</v>
      </c>
      <c r="AE39" s="11">
        <v>29242.024928096689</v>
      </c>
      <c r="AF39" s="12">
        <v>28809.876776449939</v>
      </c>
      <c r="AG39" s="13">
        <f t="shared" si="8"/>
        <v>29025.950852273316</v>
      </c>
      <c r="AH39" s="11">
        <v>16444.580191525936</v>
      </c>
      <c r="AI39" s="12">
        <v>16201.556838941808</v>
      </c>
      <c r="AJ39" s="13">
        <f t="shared" si="9"/>
        <v>16323.068515233872</v>
      </c>
      <c r="AK39" s="11">
        <v>21127.069638639725</v>
      </c>
      <c r="AL39" s="12">
        <v>20814.846934620418</v>
      </c>
      <c r="AM39" s="13">
        <f t="shared" si="10"/>
        <v>20970.95828663007</v>
      </c>
      <c r="AN39" s="11">
        <v>23380.354777813223</v>
      </c>
      <c r="AO39" s="12">
        <v>23034.832293412044</v>
      </c>
      <c r="AP39" s="13">
        <f t="shared" si="11"/>
        <v>23207.593535612636</v>
      </c>
      <c r="AQ39" s="11">
        <v>16444.580191525936</v>
      </c>
      <c r="AR39" s="12">
        <v>16201.556838941808</v>
      </c>
      <c r="AS39" s="13">
        <f t="shared" si="12"/>
        <v>16323.068515233872</v>
      </c>
      <c r="AT39" s="11">
        <v>16444.580191525936</v>
      </c>
      <c r="AU39" s="12">
        <v>16201.556838941808</v>
      </c>
      <c r="AV39" s="13">
        <f t="shared" si="13"/>
        <v>16323.068515233872</v>
      </c>
      <c r="AW39" s="11">
        <v>21127.069638639725</v>
      </c>
      <c r="AX39" s="12">
        <v>20814.846934620418</v>
      </c>
      <c r="AY39" s="13">
        <f t="shared" si="14"/>
        <v>20970.95828663007</v>
      </c>
      <c r="AZ39" s="11">
        <v>29242.024928096689</v>
      </c>
      <c r="BA39" s="12">
        <v>28809.876776449939</v>
      </c>
      <c r="BB39" s="13">
        <f t="shared" si="15"/>
        <v>29025.950852273316</v>
      </c>
    </row>
    <row r="40" spans="2:54" x14ac:dyDescent="0.25">
      <c r="B40" s="9" t="s">
        <v>69</v>
      </c>
      <c r="C40" s="15" t="s">
        <v>70</v>
      </c>
      <c r="D40" s="11">
        <v>76132.563088630268</v>
      </c>
      <c r="E40" s="12">
        <v>75378.775335277489</v>
      </c>
      <c r="F40" s="13">
        <f t="shared" si="16"/>
        <v>75755.669211953878</v>
      </c>
      <c r="G40" s="11">
        <v>81817.862036656123</v>
      </c>
      <c r="H40" s="12">
        <v>81007.784194709035</v>
      </c>
      <c r="I40" s="13">
        <f t="shared" si="0"/>
        <v>81412.823115682579</v>
      </c>
      <c r="J40" s="11">
        <v>125986.38192230221</v>
      </c>
      <c r="K40" s="12">
        <v>124738.99200227942</v>
      </c>
      <c r="L40" s="13">
        <f t="shared" si="1"/>
        <v>125362.68696229081</v>
      </c>
      <c r="M40" s="11">
        <v>81817.862036656123</v>
      </c>
      <c r="N40" s="12">
        <v>81007.784194709035</v>
      </c>
      <c r="O40" s="13">
        <f t="shared" si="2"/>
        <v>81412.823115682579</v>
      </c>
      <c r="P40" s="11">
        <v>105114.97701983308</v>
      </c>
      <c r="Q40" s="12">
        <v>104074.23467310205</v>
      </c>
      <c r="R40" s="13">
        <f t="shared" si="3"/>
        <v>104594.60584646757</v>
      </c>
      <c r="S40" s="11">
        <v>81817.862036656123</v>
      </c>
      <c r="T40" s="12">
        <v>81007.784194709035</v>
      </c>
      <c r="U40" s="13">
        <f t="shared" si="4"/>
        <v>81412.823115682579</v>
      </c>
      <c r="V40" s="11">
        <v>105114.97701983308</v>
      </c>
      <c r="W40" s="12">
        <v>104074.23467310205</v>
      </c>
      <c r="X40" s="13">
        <f t="shared" si="5"/>
        <v>104594.60584646757</v>
      </c>
      <c r="Y40" s="11">
        <v>105114.97701983308</v>
      </c>
      <c r="Z40" s="12">
        <v>104074.23467310205</v>
      </c>
      <c r="AA40" s="13">
        <f t="shared" si="6"/>
        <v>104594.60584646757</v>
      </c>
      <c r="AB40" s="11">
        <v>93188.459932707876</v>
      </c>
      <c r="AC40" s="12">
        <v>92265.801913572141</v>
      </c>
      <c r="AD40" s="13">
        <f t="shared" si="7"/>
        <v>92727.130923140008</v>
      </c>
      <c r="AE40" s="11">
        <v>145489.8777210722</v>
      </c>
      <c r="AF40" s="12">
        <v>144049.38388224971</v>
      </c>
      <c r="AG40" s="13">
        <f t="shared" si="8"/>
        <v>144769.63080166094</v>
      </c>
      <c r="AH40" s="11">
        <v>81817.862036656123</v>
      </c>
      <c r="AI40" s="12">
        <v>81007.784194709035</v>
      </c>
      <c r="AJ40" s="13">
        <f t="shared" si="9"/>
        <v>81412.823115682579</v>
      </c>
      <c r="AK40" s="11">
        <v>105114.97701983308</v>
      </c>
      <c r="AL40" s="12">
        <v>104074.23467310205</v>
      </c>
      <c r="AM40" s="13">
        <f t="shared" si="10"/>
        <v>104594.60584646757</v>
      </c>
      <c r="AN40" s="11">
        <v>116325.90308173081</v>
      </c>
      <c r="AO40" s="12">
        <v>115174.1614670602</v>
      </c>
      <c r="AP40" s="13">
        <f t="shared" si="11"/>
        <v>115750.0322743955</v>
      </c>
      <c r="AQ40" s="11">
        <v>81817.862036656123</v>
      </c>
      <c r="AR40" s="12">
        <v>81007.784194709035</v>
      </c>
      <c r="AS40" s="13">
        <f t="shared" si="12"/>
        <v>81412.823115682579</v>
      </c>
      <c r="AT40" s="11">
        <v>81817.862036656123</v>
      </c>
      <c r="AU40" s="12">
        <v>81007.784194709035</v>
      </c>
      <c r="AV40" s="13">
        <f t="shared" si="13"/>
        <v>81412.823115682579</v>
      </c>
      <c r="AW40" s="11">
        <v>105114.97701983308</v>
      </c>
      <c r="AX40" s="12">
        <v>104074.23467310205</v>
      </c>
      <c r="AY40" s="13">
        <f t="shared" si="14"/>
        <v>104594.60584646757</v>
      </c>
      <c r="AZ40" s="11">
        <v>145489.8777210722</v>
      </c>
      <c r="BA40" s="12">
        <v>144049.38388224971</v>
      </c>
      <c r="BB40" s="13">
        <f t="shared" si="15"/>
        <v>144769.63080166094</v>
      </c>
    </row>
    <row r="41" spans="2:54" x14ac:dyDescent="0.25">
      <c r="B41" s="9" t="s">
        <v>71</v>
      </c>
      <c r="C41" s="15" t="s">
        <v>72</v>
      </c>
      <c r="D41" s="11">
        <v>65339.264695310208</v>
      </c>
      <c r="E41" s="12">
        <v>65014.193726676822</v>
      </c>
      <c r="F41" s="13">
        <f t="shared" si="16"/>
        <v>65176.729210993515</v>
      </c>
      <c r="G41" s="11">
        <v>70218.559937276237</v>
      </c>
      <c r="H41" s="12">
        <v>69869.213867936545</v>
      </c>
      <c r="I41" s="13">
        <f t="shared" si="0"/>
        <v>70043.886902606391</v>
      </c>
      <c r="J41" s="11">
        <v>108125.31750497586</v>
      </c>
      <c r="K41" s="12">
        <v>107587.38060196603</v>
      </c>
      <c r="L41" s="13">
        <f t="shared" si="1"/>
        <v>107856.34905347094</v>
      </c>
      <c r="M41" s="11">
        <v>70218.559937276237</v>
      </c>
      <c r="N41" s="12">
        <v>69869.213867936545</v>
      </c>
      <c r="O41" s="13">
        <f t="shared" si="2"/>
        <v>70043.886902606391</v>
      </c>
      <c r="P41" s="11">
        <v>90212.847542578296</v>
      </c>
      <c r="Q41" s="12">
        <v>89764.027405550543</v>
      </c>
      <c r="R41" s="13">
        <f t="shared" si="3"/>
        <v>89988.437474064413</v>
      </c>
      <c r="S41" s="11">
        <v>70218.559937276237</v>
      </c>
      <c r="T41" s="12">
        <v>69869.213867936545</v>
      </c>
      <c r="U41" s="13">
        <f t="shared" si="4"/>
        <v>70043.886902606391</v>
      </c>
      <c r="V41" s="11">
        <v>90212.847542578296</v>
      </c>
      <c r="W41" s="12">
        <v>89764.027405550543</v>
      </c>
      <c r="X41" s="13">
        <f t="shared" si="5"/>
        <v>89988.437474064413</v>
      </c>
      <c r="Y41" s="11">
        <v>90212.847542578296</v>
      </c>
      <c r="Z41" s="12">
        <v>89764.027405550543</v>
      </c>
      <c r="AA41" s="13">
        <f t="shared" si="6"/>
        <v>89988.437474064413</v>
      </c>
      <c r="AB41" s="11">
        <v>79977.150421208251</v>
      </c>
      <c r="AC41" s="12">
        <v>79579.254150455978</v>
      </c>
      <c r="AD41" s="13">
        <f t="shared" si="7"/>
        <v>79778.202285832114</v>
      </c>
      <c r="AE41" s="11">
        <v>124863.8065664326</v>
      </c>
      <c r="AF41" s="12">
        <v>124242.59359844038</v>
      </c>
      <c r="AG41" s="13">
        <f t="shared" si="8"/>
        <v>124553.20008243649</v>
      </c>
      <c r="AH41" s="11">
        <v>70218.559937276237</v>
      </c>
      <c r="AI41" s="12">
        <v>69869.213867936545</v>
      </c>
      <c r="AJ41" s="13">
        <f t="shared" si="9"/>
        <v>70043.886902606391</v>
      </c>
      <c r="AK41" s="11">
        <v>90212.847542578296</v>
      </c>
      <c r="AL41" s="12">
        <v>89764.027405550543</v>
      </c>
      <c r="AM41" s="13">
        <f t="shared" si="10"/>
        <v>89988.437474064413</v>
      </c>
      <c r="AN41" s="11">
        <v>99834.402836666108</v>
      </c>
      <c r="AO41" s="12">
        <v>99337.714265339411</v>
      </c>
      <c r="AP41" s="13">
        <f t="shared" si="11"/>
        <v>99586.058551002759</v>
      </c>
      <c r="AQ41" s="11">
        <v>70218.559937276237</v>
      </c>
      <c r="AR41" s="12">
        <v>69869.213867936545</v>
      </c>
      <c r="AS41" s="13">
        <f t="shared" si="12"/>
        <v>70043.886902606391</v>
      </c>
      <c r="AT41" s="11">
        <v>70218.559937276237</v>
      </c>
      <c r="AU41" s="12">
        <v>69869.213867936545</v>
      </c>
      <c r="AV41" s="13">
        <f t="shared" si="13"/>
        <v>70043.886902606391</v>
      </c>
      <c r="AW41" s="11">
        <v>90212.847542578296</v>
      </c>
      <c r="AX41" s="12">
        <v>89764.027405550543</v>
      </c>
      <c r="AY41" s="13">
        <f t="shared" si="14"/>
        <v>89988.437474064413</v>
      </c>
      <c r="AZ41" s="11">
        <v>124863.8065664326</v>
      </c>
      <c r="BA41" s="12">
        <v>124242.59359844038</v>
      </c>
      <c r="BB41" s="13">
        <f t="shared" si="15"/>
        <v>124553.20008243649</v>
      </c>
    </row>
    <row r="42" spans="2:54" x14ac:dyDescent="0.25">
      <c r="B42" s="9" t="s">
        <v>73</v>
      </c>
      <c r="C42" s="15" t="s">
        <v>74</v>
      </c>
      <c r="D42" s="11">
        <v>90612.651657973227</v>
      </c>
      <c r="E42" s="12">
        <v>89715.49669106261</v>
      </c>
      <c r="F42" s="13">
        <f t="shared" si="16"/>
        <v>90164.074174517911</v>
      </c>
      <c r="G42" s="11">
        <v>90612.651657973227</v>
      </c>
      <c r="H42" s="12">
        <v>89715.49669106261</v>
      </c>
      <c r="I42" s="13">
        <f t="shared" si="0"/>
        <v>90164.074174517911</v>
      </c>
      <c r="J42" s="11">
        <v>150415.34560357226</v>
      </c>
      <c r="K42" s="12">
        <v>148926.08475601213</v>
      </c>
      <c r="L42" s="13">
        <f t="shared" si="1"/>
        <v>149670.7151797922</v>
      </c>
      <c r="M42" s="11">
        <v>93621.845789278916</v>
      </c>
      <c r="N42" s="12">
        <v>92694.896821068221</v>
      </c>
      <c r="O42" s="13">
        <f t="shared" si="2"/>
        <v>93158.371305173569</v>
      </c>
      <c r="P42" s="11">
        <v>112819.24554569158</v>
      </c>
      <c r="Q42" s="12">
        <v>111702.22331256593</v>
      </c>
      <c r="R42" s="13">
        <f t="shared" si="3"/>
        <v>112260.73442912876</v>
      </c>
      <c r="S42" s="11">
        <v>91830.95199297498</v>
      </c>
      <c r="T42" s="12">
        <v>90921.734646509882</v>
      </c>
      <c r="U42" s="13">
        <f t="shared" si="4"/>
        <v>91376.343319742431</v>
      </c>
      <c r="V42" s="11">
        <v>147451.14496119623</v>
      </c>
      <c r="W42" s="12">
        <v>145991.23263484775</v>
      </c>
      <c r="X42" s="13">
        <f t="shared" si="5"/>
        <v>146721.18879802199</v>
      </c>
      <c r="Y42" s="11">
        <v>112818.47593082424</v>
      </c>
      <c r="Z42" s="12">
        <v>111701.46131764776</v>
      </c>
      <c r="AA42" s="13">
        <f t="shared" si="6"/>
        <v>112259.968624236</v>
      </c>
      <c r="AB42" s="11">
        <v>102156.10505322988</v>
      </c>
      <c r="AC42" s="12">
        <v>101144.65846854444</v>
      </c>
      <c r="AD42" s="13">
        <f t="shared" si="7"/>
        <v>101650.38176088716</v>
      </c>
      <c r="AE42" s="11">
        <v>180861.06178599631</v>
      </c>
      <c r="AF42" s="12">
        <v>179070.35820395674</v>
      </c>
      <c r="AG42" s="13">
        <f t="shared" si="8"/>
        <v>179965.70999497653</v>
      </c>
      <c r="AH42" s="11">
        <v>119072.23983739826</v>
      </c>
      <c r="AI42" s="12">
        <v>117893.30676970124</v>
      </c>
      <c r="AJ42" s="13">
        <f t="shared" si="9"/>
        <v>118482.77330354975</v>
      </c>
      <c r="AK42" s="11">
        <v>116667.31988239955</v>
      </c>
      <c r="AL42" s="12">
        <v>115512.1979033659</v>
      </c>
      <c r="AM42" s="13">
        <f t="shared" si="10"/>
        <v>116089.75889288273</v>
      </c>
      <c r="AN42" s="11">
        <v>144189.4359686542</v>
      </c>
      <c r="AO42" s="12">
        <v>142761.81779074675</v>
      </c>
      <c r="AP42" s="13">
        <f t="shared" si="11"/>
        <v>143475.62687970046</v>
      </c>
      <c r="AQ42" s="11">
        <v>103472.14647638403</v>
      </c>
      <c r="AR42" s="12">
        <v>102447.66977859805</v>
      </c>
      <c r="AS42" s="13">
        <f t="shared" si="12"/>
        <v>102959.90812749104</v>
      </c>
      <c r="AT42" s="11">
        <v>100292.09784452853</v>
      </c>
      <c r="AU42" s="12">
        <v>99299.10677676092</v>
      </c>
      <c r="AV42" s="13">
        <f t="shared" si="13"/>
        <v>99795.602310644725</v>
      </c>
      <c r="AW42" s="11">
        <v>114457.75559826184</v>
      </c>
      <c r="AX42" s="12">
        <v>113324.51049332855</v>
      </c>
      <c r="AY42" s="13">
        <f t="shared" si="14"/>
        <v>113891.1330457952</v>
      </c>
      <c r="AZ42" s="11">
        <v>178839.28352948997</v>
      </c>
      <c r="BA42" s="12">
        <v>177068.59755395044</v>
      </c>
      <c r="BB42" s="13">
        <f t="shared" si="15"/>
        <v>177953.94054172019</v>
      </c>
    </row>
    <row r="43" spans="2:54" x14ac:dyDescent="0.25">
      <c r="B43" s="9" t="s">
        <v>75</v>
      </c>
      <c r="C43" s="15" t="s">
        <v>76</v>
      </c>
      <c r="D43" s="11">
        <v>167364.43711160828</v>
      </c>
      <c r="E43" s="12">
        <v>164891.0710459195</v>
      </c>
      <c r="F43" s="13">
        <f t="shared" si="16"/>
        <v>166127.75407876389</v>
      </c>
      <c r="G43" s="11">
        <v>179862.5958448149</v>
      </c>
      <c r="H43" s="12">
        <v>177204.52792592603</v>
      </c>
      <c r="I43" s="13">
        <f t="shared" si="0"/>
        <v>178533.56188537047</v>
      </c>
      <c r="J43" s="11">
        <v>276959.5431800611</v>
      </c>
      <c r="K43" s="12">
        <v>272866.54500498628</v>
      </c>
      <c r="L43" s="13">
        <f t="shared" si="1"/>
        <v>274913.04409252369</v>
      </c>
      <c r="M43" s="11">
        <v>179862.5958448149</v>
      </c>
      <c r="N43" s="12">
        <v>177204.52792592603</v>
      </c>
      <c r="O43" s="13">
        <f t="shared" si="2"/>
        <v>178533.56188537047</v>
      </c>
      <c r="P43" s="11">
        <v>231077.32417262203</v>
      </c>
      <c r="Q43" s="12">
        <v>227662.38834741086</v>
      </c>
      <c r="R43" s="13">
        <f t="shared" si="3"/>
        <v>229369.85626001644</v>
      </c>
      <c r="S43" s="11">
        <v>179862.5958448149</v>
      </c>
      <c r="T43" s="12">
        <v>177204.52792592603</v>
      </c>
      <c r="U43" s="13">
        <f t="shared" si="4"/>
        <v>178533.56188537047</v>
      </c>
      <c r="V43" s="11">
        <v>231077.32417262203</v>
      </c>
      <c r="W43" s="12">
        <v>227662.38834741086</v>
      </c>
      <c r="X43" s="13">
        <f t="shared" si="5"/>
        <v>229369.85626001644</v>
      </c>
      <c r="Y43" s="11">
        <v>231077.32417262203</v>
      </c>
      <c r="Z43" s="12">
        <v>227662.38834741086</v>
      </c>
      <c r="AA43" s="13">
        <f t="shared" si="6"/>
        <v>229369.85626001644</v>
      </c>
      <c r="AB43" s="11">
        <v>204858.91331122816</v>
      </c>
      <c r="AC43" s="12">
        <v>201831.44168593906</v>
      </c>
      <c r="AD43" s="13">
        <f t="shared" si="7"/>
        <v>203345.17749858362</v>
      </c>
      <c r="AE43" s="11">
        <v>319834.64765105757</v>
      </c>
      <c r="AF43" s="12">
        <v>315108.02724242123</v>
      </c>
      <c r="AG43" s="13">
        <f t="shared" si="8"/>
        <v>317471.33744673943</v>
      </c>
      <c r="AH43" s="11">
        <v>179862.5958448149</v>
      </c>
      <c r="AI43" s="12">
        <v>177204.52792592603</v>
      </c>
      <c r="AJ43" s="13">
        <f t="shared" si="9"/>
        <v>178533.56188537047</v>
      </c>
      <c r="AK43" s="11">
        <v>231077.32417262203</v>
      </c>
      <c r="AL43" s="12">
        <v>227662.38834741086</v>
      </c>
      <c r="AM43" s="13">
        <f t="shared" si="10"/>
        <v>229369.85626001644</v>
      </c>
      <c r="AN43" s="11">
        <v>255722.63038233214</v>
      </c>
      <c r="AO43" s="12">
        <v>251943.4782091942</v>
      </c>
      <c r="AP43" s="13">
        <f t="shared" si="11"/>
        <v>253833.05429576317</v>
      </c>
      <c r="AQ43" s="11">
        <v>179862.5958448149</v>
      </c>
      <c r="AR43" s="12">
        <v>177204.52792592603</v>
      </c>
      <c r="AS43" s="13">
        <f t="shared" si="12"/>
        <v>178533.56188537047</v>
      </c>
      <c r="AT43" s="11">
        <v>179862.5958448149</v>
      </c>
      <c r="AU43" s="12">
        <v>177204.52792592603</v>
      </c>
      <c r="AV43" s="13">
        <f t="shared" si="13"/>
        <v>178533.56188537047</v>
      </c>
      <c r="AW43" s="11">
        <v>231077.32417262203</v>
      </c>
      <c r="AX43" s="12">
        <v>227662.38834741086</v>
      </c>
      <c r="AY43" s="13">
        <f t="shared" si="14"/>
        <v>229369.85626001644</v>
      </c>
      <c r="AZ43" s="11">
        <v>319834.64765105757</v>
      </c>
      <c r="BA43" s="12">
        <v>315108.02724242123</v>
      </c>
      <c r="BB43" s="13">
        <f t="shared" si="15"/>
        <v>317471.33744673943</v>
      </c>
    </row>
    <row r="44" spans="2:54" x14ac:dyDescent="0.25">
      <c r="B44" s="9" t="s">
        <v>77</v>
      </c>
      <c r="C44" s="15" t="s">
        <v>78</v>
      </c>
      <c r="D44" s="11">
        <v>95307.039064541488</v>
      </c>
      <c r="E44" s="12">
        <v>93438.273592687736</v>
      </c>
      <c r="F44" s="13">
        <f t="shared" si="16"/>
        <v>94372.656328614612</v>
      </c>
      <c r="G44" s="11">
        <v>102424.21714118523</v>
      </c>
      <c r="H44" s="12">
        <v>100415.89915802474</v>
      </c>
      <c r="I44" s="13">
        <f t="shared" si="0"/>
        <v>101420.05814960499</v>
      </c>
      <c r="J44" s="11">
        <v>157716.86301288207</v>
      </c>
      <c r="K44" s="12">
        <v>154624.37550282557</v>
      </c>
      <c r="L44" s="13">
        <f t="shared" si="1"/>
        <v>156170.61925785383</v>
      </c>
      <c r="M44" s="11">
        <v>102424.21714118523</v>
      </c>
      <c r="N44" s="12">
        <v>100415.89915802474</v>
      </c>
      <c r="O44" s="13">
        <f t="shared" si="2"/>
        <v>101420.05814960499</v>
      </c>
      <c r="P44" s="11">
        <v>131588.86046480344</v>
      </c>
      <c r="Q44" s="12">
        <v>129008.68673019944</v>
      </c>
      <c r="R44" s="13">
        <f t="shared" si="3"/>
        <v>130298.77359750144</v>
      </c>
      <c r="S44" s="11">
        <v>102424.21714118523</v>
      </c>
      <c r="T44" s="12">
        <v>100415.89915802474</v>
      </c>
      <c r="U44" s="13">
        <f t="shared" si="4"/>
        <v>101420.05814960499</v>
      </c>
      <c r="V44" s="11">
        <v>131588.86046480344</v>
      </c>
      <c r="W44" s="12">
        <v>129008.68673019944</v>
      </c>
      <c r="X44" s="13">
        <f t="shared" si="5"/>
        <v>130298.77359750144</v>
      </c>
      <c r="Y44" s="11">
        <v>131588.86046480344</v>
      </c>
      <c r="Z44" s="12">
        <v>129008.68673019944</v>
      </c>
      <c r="AA44" s="13">
        <f t="shared" si="6"/>
        <v>130298.77359750144</v>
      </c>
      <c r="AB44" s="11">
        <v>116658.57329447278</v>
      </c>
      <c r="AC44" s="12">
        <v>114371.1502886988</v>
      </c>
      <c r="AD44" s="13">
        <f t="shared" si="7"/>
        <v>115514.86179158579</v>
      </c>
      <c r="AE44" s="11">
        <v>182132.43974611946</v>
      </c>
      <c r="AF44" s="12">
        <v>178561.21543737201</v>
      </c>
      <c r="AG44" s="13">
        <f t="shared" si="8"/>
        <v>180346.82759174574</v>
      </c>
      <c r="AH44" s="11">
        <v>102424.21714118523</v>
      </c>
      <c r="AI44" s="12">
        <v>100415.89915802474</v>
      </c>
      <c r="AJ44" s="13">
        <f t="shared" si="9"/>
        <v>101420.05814960499</v>
      </c>
      <c r="AK44" s="11">
        <v>131588.86046480344</v>
      </c>
      <c r="AL44" s="12">
        <v>129008.68673019944</v>
      </c>
      <c r="AM44" s="13">
        <f t="shared" si="10"/>
        <v>130298.77359750144</v>
      </c>
      <c r="AN44" s="11">
        <v>145623.33040491425</v>
      </c>
      <c r="AO44" s="12">
        <v>142767.97098521006</v>
      </c>
      <c r="AP44" s="13">
        <f t="shared" si="11"/>
        <v>144195.65069506216</v>
      </c>
      <c r="AQ44" s="11">
        <v>102424.21714118523</v>
      </c>
      <c r="AR44" s="12">
        <v>100415.89915802474</v>
      </c>
      <c r="AS44" s="13">
        <f t="shared" si="12"/>
        <v>101420.05814960499</v>
      </c>
      <c r="AT44" s="11">
        <v>102424.21714118523</v>
      </c>
      <c r="AU44" s="12">
        <v>100415.89915802474</v>
      </c>
      <c r="AV44" s="13">
        <f t="shared" si="13"/>
        <v>101420.05814960499</v>
      </c>
      <c r="AW44" s="11">
        <v>131588.86046480344</v>
      </c>
      <c r="AX44" s="12">
        <v>129008.68673019944</v>
      </c>
      <c r="AY44" s="13">
        <f t="shared" si="14"/>
        <v>130298.77359750144</v>
      </c>
      <c r="AZ44" s="11">
        <v>182132.43974611946</v>
      </c>
      <c r="BA44" s="12">
        <v>178561.21543737201</v>
      </c>
      <c r="BB44" s="13">
        <f t="shared" si="15"/>
        <v>180346.82759174574</v>
      </c>
    </row>
    <row r="45" spans="2:54" x14ac:dyDescent="0.25">
      <c r="B45" s="9" t="s">
        <v>79</v>
      </c>
      <c r="C45" s="15" t="s">
        <v>80</v>
      </c>
      <c r="D45" s="11">
        <v>33319.774284921878</v>
      </c>
      <c r="E45" s="12">
        <v>32507.096863338411</v>
      </c>
      <c r="F45" s="13">
        <f t="shared" si="16"/>
        <v>32913.435574130141</v>
      </c>
      <c r="G45" s="11">
        <v>35807.972107317481</v>
      </c>
      <c r="H45" s="12">
        <v>34934.606933968273</v>
      </c>
      <c r="I45" s="13">
        <f t="shared" si="0"/>
        <v>35371.28952064288</v>
      </c>
      <c r="J45" s="11">
        <v>55138.532558507584</v>
      </c>
      <c r="K45" s="12">
        <v>53793.690300983013</v>
      </c>
      <c r="L45" s="13">
        <f t="shared" si="1"/>
        <v>54466.111429745302</v>
      </c>
      <c r="M45" s="11">
        <v>35807.972107317481</v>
      </c>
      <c r="N45" s="12">
        <v>34934.606933968273</v>
      </c>
      <c r="O45" s="13">
        <f t="shared" si="2"/>
        <v>35371.28952064288</v>
      </c>
      <c r="P45" s="11">
        <v>46004.064045344654</v>
      </c>
      <c r="Q45" s="12">
        <v>44882.013702775272</v>
      </c>
      <c r="R45" s="13">
        <f t="shared" si="3"/>
        <v>45443.038874059959</v>
      </c>
      <c r="S45" s="11">
        <v>35807.972107317481</v>
      </c>
      <c r="T45" s="12">
        <v>34934.606933968273</v>
      </c>
      <c r="U45" s="13">
        <f t="shared" si="4"/>
        <v>35371.28952064288</v>
      </c>
      <c r="V45" s="11">
        <v>46004.064045344654</v>
      </c>
      <c r="W45" s="12">
        <v>44882.013702775272</v>
      </c>
      <c r="X45" s="13">
        <f t="shared" si="5"/>
        <v>45443.038874059959</v>
      </c>
      <c r="Y45" s="11">
        <v>46004.064045344654</v>
      </c>
      <c r="Z45" s="12">
        <v>44882.013702775272</v>
      </c>
      <c r="AA45" s="13">
        <f t="shared" si="6"/>
        <v>45443.038874059959</v>
      </c>
      <c r="AB45" s="11">
        <v>40784.367752108687</v>
      </c>
      <c r="AC45" s="12">
        <v>39789.627075227989</v>
      </c>
      <c r="AD45" s="13">
        <f t="shared" si="7"/>
        <v>40286.997413668338</v>
      </c>
      <c r="AE45" s="11">
        <v>63674.329219200699</v>
      </c>
      <c r="AF45" s="12">
        <v>62121.296799220188</v>
      </c>
      <c r="AG45" s="13">
        <f t="shared" si="8"/>
        <v>62897.81300921044</v>
      </c>
      <c r="AH45" s="11">
        <v>35807.972107317481</v>
      </c>
      <c r="AI45" s="12">
        <v>34934.606933968273</v>
      </c>
      <c r="AJ45" s="13">
        <f t="shared" si="9"/>
        <v>35371.28952064288</v>
      </c>
      <c r="AK45" s="11">
        <v>46004.064045344654</v>
      </c>
      <c r="AL45" s="12">
        <v>44882.013702775272</v>
      </c>
      <c r="AM45" s="13">
        <f t="shared" si="10"/>
        <v>45443.038874059959</v>
      </c>
      <c r="AN45" s="11">
        <v>50910.578560986454</v>
      </c>
      <c r="AO45" s="12">
        <v>49668.857132669706</v>
      </c>
      <c r="AP45" s="13">
        <f t="shared" si="11"/>
        <v>50289.717846828076</v>
      </c>
      <c r="AQ45" s="11">
        <v>35807.972107317481</v>
      </c>
      <c r="AR45" s="12">
        <v>34934.606933968273</v>
      </c>
      <c r="AS45" s="13">
        <f t="shared" si="12"/>
        <v>35371.28952064288</v>
      </c>
      <c r="AT45" s="11">
        <v>35807.972107317481</v>
      </c>
      <c r="AU45" s="12">
        <v>34934.606933968273</v>
      </c>
      <c r="AV45" s="13">
        <f t="shared" si="13"/>
        <v>35371.28952064288</v>
      </c>
      <c r="AW45" s="11">
        <v>46004.064045344654</v>
      </c>
      <c r="AX45" s="12">
        <v>44882.013702775272</v>
      </c>
      <c r="AY45" s="13">
        <f t="shared" si="14"/>
        <v>45443.038874059959</v>
      </c>
      <c r="AZ45" s="11">
        <v>63674.329219200699</v>
      </c>
      <c r="BA45" s="12">
        <v>62121.296799220188</v>
      </c>
      <c r="BB45" s="13">
        <f t="shared" si="15"/>
        <v>62897.81300921044</v>
      </c>
    </row>
    <row r="46" spans="2:54" x14ac:dyDescent="0.25">
      <c r="B46" s="9" t="s">
        <v>81</v>
      </c>
      <c r="C46" s="15" t="s">
        <v>82</v>
      </c>
      <c r="D46" s="11">
        <v>34685.871515557927</v>
      </c>
      <c r="E46" s="12">
        <v>33675.603413163037</v>
      </c>
      <c r="F46" s="13">
        <f t="shared" si="16"/>
        <v>34180.737464360485</v>
      </c>
      <c r="G46" s="11">
        <v>61030.306581205237</v>
      </c>
      <c r="H46" s="12">
        <v>59252.72483612159</v>
      </c>
      <c r="I46" s="13">
        <f t="shared" si="0"/>
        <v>60141.515708663414</v>
      </c>
      <c r="J46" s="11">
        <v>91404.970868746721</v>
      </c>
      <c r="K46" s="12">
        <v>88742.690163831765</v>
      </c>
      <c r="L46" s="13">
        <f t="shared" si="1"/>
        <v>90073.83051628925</v>
      </c>
      <c r="M46" s="11">
        <v>89906.683121016249</v>
      </c>
      <c r="N46" s="12">
        <v>87288.041865064326</v>
      </c>
      <c r="O46" s="13">
        <f t="shared" si="2"/>
        <v>88597.362493040288</v>
      </c>
      <c r="P46" s="11">
        <v>66080.062143749936</v>
      </c>
      <c r="Q46" s="12">
        <v>64155.400139563048</v>
      </c>
      <c r="R46" s="13">
        <f t="shared" si="3"/>
        <v>65117.731141656492</v>
      </c>
      <c r="S46" s="11">
        <v>63724.712991869819</v>
      </c>
      <c r="T46" s="12">
        <v>61868.65339016488</v>
      </c>
      <c r="U46" s="13">
        <f t="shared" si="4"/>
        <v>62796.68319101735</v>
      </c>
      <c r="V46" s="11">
        <v>66622.396786851939</v>
      </c>
      <c r="W46" s="12">
        <v>64681.938628011601</v>
      </c>
      <c r="X46" s="13">
        <f t="shared" si="5"/>
        <v>65652.16770743177</v>
      </c>
      <c r="Y46" s="11">
        <v>77609.57865195343</v>
      </c>
      <c r="Z46" s="12">
        <v>75349.105487333436</v>
      </c>
      <c r="AA46" s="13">
        <f t="shared" si="6"/>
        <v>76479.342069643433</v>
      </c>
      <c r="AB46" s="11">
        <v>79707.495440682367</v>
      </c>
      <c r="AC46" s="12">
        <v>77385.917903575115</v>
      </c>
      <c r="AD46" s="13">
        <f t="shared" si="7"/>
        <v>78546.706672128741</v>
      </c>
      <c r="AE46" s="11">
        <v>47862.798176975826</v>
      </c>
      <c r="AF46" s="12">
        <v>46468.736094151289</v>
      </c>
      <c r="AG46" s="13">
        <f t="shared" si="8"/>
        <v>47165.767135563554</v>
      </c>
      <c r="AH46" s="11">
        <v>73929.394655563636</v>
      </c>
      <c r="AI46" s="12">
        <v>71776.111316081209</v>
      </c>
      <c r="AJ46" s="13">
        <f t="shared" si="9"/>
        <v>72852.752985822415</v>
      </c>
      <c r="AK46" s="11">
        <v>95403.805900012667</v>
      </c>
      <c r="AL46" s="12">
        <v>92625.054271856949</v>
      </c>
      <c r="AM46" s="13">
        <f t="shared" si="10"/>
        <v>94014.430085934815</v>
      </c>
      <c r="AN46" s="11">
        <v>91547.029581339288</v>
      </c>
      <c r="AO46" s="12">
        <v>88880.611244018713</v>
      </c>
      <c r="AP46" s="13">
        <f t="shared" si="11"/>
        <v>90213.820412678993</v>
      </c>
      <c r="AQ46" s="11">
        <v>110319.97072223239</v>
      </c>
      <c r="AR46" s="12">
        <v>107106.76769148777</v>
      </c>
      <c r="AS46" s="13">
        <f t="shared" si="12"/>
        <v>108713.36920686008</v>
      </c>
      <c r="AT46" s="11">
        <v>102397.64671720815</v>
      </c>
      <c r="AU46" s="12">
        <v>99415.190987580732</v>
      </c>
      <c r="AV46" s="13">
        <f t="shared" si="13"/>
        <v>100906.41885239445</v>
      </c>
      <c r="AW46" s="11">
        <v>124450.49592398161</v>
      </c>
      <c r="AX46" s="12">
        <v>120825.72419804041</v>
      </c>
      <c r="AY46" s="13">
        <f t="shared" si="14"/>
        <v>122638.11006101102</v>
      </c>
      <c r="AZ46" s="11">
        <v>89602.159471922787</v>
      </c>
      <c r="BA46" s="12">
        <v>86992.387836818234</v>
      </c>
      <c r="BB46" s="13">
        <f t="shared" si="15"/>
        <v>88297.27365437051</v>
      </c>
    </row>
    <row r="47" spans="2:54" x14ac:dyDescent="0.25">
      <c r="B47" s="9" t="s">
        <v>83</v>
      </c>
      <c r="C47" s="15" t="s">
        <v>84</v>
      </c>
      <c r="D47" s="11">
        <v>15603.406494402439</v>
      </c>
      <c r="E47" s="12">
        <v>15075.755067055496</v>
      </c>
      <c r="F47" s="13">
        <f t="shared" si="16"/>
        <v>15339.580780728968</v>
      </c>
      <c r="G47" s="11">
        <v>16768.611328304771</v>
      </c>
      <c r="H47" s="12">
        <v>16201.556838941808</v>
      </c>
      <c r="I47" s="13">
        <f t="shared" si="0"/>
        <v>16485.084083623289</v>
      </c>
      <c r="J47" s="11">
        <v>25820.971344471847</v>
      </c>
      <c r="K47" s="12">
        <v>24947.798400455893</v>
      </c>
      <c r="L47" s="13">
        <f t="shared" si="1"/>
        <v>25384.38487246387</v>
      </c>
      <c r="M47" s="11">
        <v>16768.611328304771</v>
      </c>
      <c r="N47" s="12">
        <v>16201.556838941808</v>
      </c>
      <c r="O47" s="13">
        <f t="shared" si="2"/>
        <v>16485.084083623289</v>
      </c>
      <c r="P47" s="11">
        <v>21543.366577332134</v>
      </c>
      <c r="Q47" s="12">
        <v>20814.846934620418</v>
      </c>
      <c r="R47" s="13">
        <f t="shared" si="3"/>
        <v>21179.106755976274</v>
      </c>
      <c r="S47" s="11">
        <v>16768.611328304771</v>
      </c>
      <c r="T47" s="12">
        <v>16201.556838941808</v>
      </c>
      <c r="U47" s="13">
        <f t="shared" si="4"/>
        <v>16485.084083623289</v>
      </c>
      <c r="V47" s="11">
        <v>21543.366577332134</v>
      </c>
      <c r="W47" s="12">
        <v>20814.846934620418</v>
      </c>
      <c r="X47" s="13">
        <f t="shared" si="5"/>
        <v>21179.106755976274</v>
      </c>
      <c r="Y47" s="11">
        <v>21543.366577332134</v>
      </c>
      <c r="Z47" s="12">
        <v>20814.846934620418</v>
      </c>
      <c r="AA47" s="13">
        <f t="shared" si="6"/>
        <v>21179.106755976274</v>
      </c>
      <c r="AB47" s="11">
        <v>19099.020996109433</v>
      </c>
      <c r="AC47" s="12">
        <v>18453.160382714428</v>
      </c>
      <c r="AD47" s="13">
        <f t="shared" si="7"/>
        <v>18776.090689411933</v>
      </c>
      <c r="AE47" s="11">
        <v>29818.222463625687</v>
      </c>
      <c r="AF47" s="12">
        <v>28809.876776449939</v>
      </c>
      <c r="AG47" s="13">
        <f t="shared" si="8"/>
        <v>29314.049620037811</v>
      </c>
      <c r="AH47" s="11">
        <v>16768.611328304771</v>
      </c>
      <c r="AI47" s="12">
        <v>16201.556838941808</v>
      </c>
      <c r="AJ47" s="13">
        <f t="shared" si="9"/>
        <v>16485.084083623289</v>
      </c>
      <c r="AK47" s="11">
        <v>21543.366577332134</v>
      </c>
      <c r="AL47" s="12">
        <v>20814.846934620418</v>
      </c>
      <c r="AM47" s="13">
        <f t="shared" si="10"/>
        <v>21179.106755976274</v>
      </c>
      <c r="AN47" s="11">
        <v>23841.051423681467</v>
      </c>
      <c r="AO47" s="12">
        <v>23034.832293412044</v>
      </c>
      <c r="AP47" s="13">
        <f t="shared" si="11"/>
        <v>23437.941858546757</v>
      </c>
      <c r="AQ47" s="11">
        <v>16768.611328304771</v>
      </c>
      <c r="AR47" s="12">
        <v>16201.556838941808</v>
      </c>
      <c r="AS47" s="13">
        <f t="shared" si="12"/>
        <v>16485.084083623289</v>
      </c>
      <c r="AT47" s="11">
        <v>16768.611328304771</v>
      </c>
      <c r="AU47" s="12">
        <v>16201.556838941808</v>
      </c>
      <c r="AV47" s="13">
        <f t="shared" si="13"/>
        <v>16485.084083623289</v>
      </c>
      <c r="AW47" s="11">
        <v>21543.366577332134</v>
      </c>
      <c r="AX47" s="12">
        <v>20814.846934620418</v>
      </c>
      <c r="AY47" s="13">
        <f t="shared" si="14"/>
        <v>21179.106755976274</v>
      </c>
      <c r="AZ47" s="11">
        <v>29818.222463625687</v>
      </c>
      <c r="BA47" s="12">
        <v>28809.876776449939</v>
      </c>
      <c r="BB47" s="13">
        <f t="shared" si="15"/>
        <v>29314.049620037811</v>
      </c>
    </row>
    <row r="48" spans="2:54" x14ac:dyDescent="0.25">
      <c r="B48" s="9" t="s">
        <v>85</v>
      </c>
      <c r="C48" s="15" t="s">
        <v>86</v>
      </c>
      <c r="D48" s="11">
        <v>19179.187149369667</v>
      </c>
      <c r="E48" s="12">
        <v>18530.615603255716</v>
      </c>
      <c r="F48" s="13">
        <f t="shared" si="16"/>
        <v>18854.901376312693</v>
      </c>
      <c r="G48" s="11">
        <v>20611.418091041283</v>
      </c>
      <c r="H48" s="12">
        <v>19914.413614532641</v>
      </c>
      <c r="I48" s="13">
        <f t="shared" si="0"/>
        <v>20262.915852786962</v>
      </c>
      <c r="J48" s="11">
        <v>31738.277277579975</v>
      </c>
      <c r="K48" s="12">
        <v>30665.002200560364</v>
      </c>
      <c r="L48" s="13">
        <f t="shared" si="1"/>
        <v>31201.639739070168</v>
      </c>
      <c r="M48" s="11">
        <v>20611.418091041283</v>
      </c>
      <c r="N48" s="12">
        <v>19914.413614532641</v>
      </c>
      <c r="O48" s="13">
        <f t="shared" si="2"/>
        <v>20262.915852786962</v>
      </c>
      <c r="P48" s="11">
        <v>26480.388084637412</v>
      </c>
      <c r="Q48" s="12">
        <v>25584.91602380426</v>
      </c>
      <c r="R48" s="13">
        <f t="shared" si="3"/>
        <v>26032.652054220838</v>
      </c>
      <c r="S48" s="11">
        <v>20611.418091041283</v>
      </c>
      <c r="T48" s="12">
        <v>19914.413614532641</v>
      </c>
      <c r="U48" s="13">
        <f t="shared" si="4"/>
        <v>20262.915852786962</v>
      </c>
      <c r="V48" s="11">
        <v>26480.388084637412</v>
      </c>
      <c r="W48" s="12">
        <v>25584.91602380426</v>
      </c>
      <c r="X48" s="13">
        <f t="shared" si="5"/>
        <v>26032.652054220838</v>
      </c>
      <c r="Y48" s="11">
        <v>26480.388084637412</v>
      </c>
      <c r="Z48" s="12">
        <v>25584.91602380426</v>
      </c>
      <c r="AA48" s="13">
        <f t="shared" si="6"/>
        <v>26032.652054220838</v>
      </c>
      <c r="AB48" s="11">
        <v>23475.879974384516</v>
      </c>
      <c r="AC48" s="12">
        <v>22682.009637086485</v>
      </c>
      <c r="AD48" s="13">
        <f t="shared" si="7"/>
        <v>23078.9448057355</v>
      </c>
      <c r="AE48" s="11">
        <v>36651.565111539909</v>
      </c>
      <c r="AF48" s="12">
        <v>35412.140204386385</v>
      </c>
      <c r="AG48" s="13">
        <f t="shared" si="8"/>
        <v>36031.852657963143</v>
      </c>
      <c r="AH48" s="11">
        <v>20611.418091041283</v>
      </c>
      <c r="AI48" s="12">
        <v>19914.413614532641</v>
      </c>
      <c r="AJ48" s="13">
        <f t="shared" si="9"/>
        <v>20262.915852786962</v>
      </c>
      <c r="AK48" s="11">
        <v>26480.388084637412</v>
      </c>
      <c r="AL48" s="12">
        <v>25584.91602380426</v>
      </c>
      <c r="AM48" s="13">
        <f t="shared" si="10"/>
        <v>26032.652054220838</v>
      </c>
      <c r="AN48" s="11">
        <v>29304.62570827514</v>
      </c>
      <c r="AO48" s="12">
        <v>28313.648027318977</v>
      </c>
      <c r="AP48" s="13">
        <f t="shared" si="11"/>
        <v>28809.13686779706</v>
      </c>
      <c r="AQ48" s="11">
        <v>20611.418091041283</v>
      </c>
      <c r="AR48" s="12">
        <v>19914.413614532641</v>
      </c>
      <c r="AS48" s="13">
        <f t="shared" si="12"/>
        <v>20262.915852786962</v>
      </c>
      <c r="AT48" s="11">
        <v>20611.418091041283</v>
      </c>
      <c r="AU48" s="12">
        <v>19914.413614532641</v>
      </c>
      <c r="AV48" s="13">
        <f t="shared" si="13"/>
        <v>20262.915852786962</v>
      </c>
      <c r="AW48" s="11">
        <v>26480.388084637412</v>
      </c>
      <c r="AX48" s="12">
        <v>25584.91602380426</v>
      </c>
      <c r="AY48" s="13">
        <f t="shared" si="14"/>
        <v>26032.652054220838</v>
      </c>
      <c r="AZ48" s="11">
        <v>36651.565111539909</v>
      </c>
      <c r="BA48" s="12">
        <v>35412.140204386385</v>
      </c>
      <c r="BB48" s="13">
        <f t="shared" si="15"/>
        <v>36031.852657963143</v>
      </c>
    </row>
    <row r="49" spans="2:54" x14ac:dyDescent="0.25">
      <c r="B49" s="5">
        <v>4</v>
      </c>
      <c r="C49" s="6" t="s">
        <v>87</v>
      </c>
      <c r="D49" s="97">
        <v>0</v>
      </c>
      <c r="E49" s="97">
        <v>0</v>
      </c>
      <c r="F49" s="13">
        <f t="shared" si="16"/>
        <v>0</v>
      </c>
      <c r="G49" s="97">
        <v>0</v>
      </c>
      <c r="H49" s="97">
        <v>0</v>
      </c>
      <c r="I49" s="13">
        <f t="shared" si="0"/>
        <v>0</v>
      </c>
      <c r="J49" s="97">
        <v>0</v>
      </c>
      <c r="K49" s="97">
        <v>0</v>
      </c>
      <c r="L49" s="13">
        <f t="shared" si="1"/>
        <v>0</v>
      </c>
      <c r="M49" s="97">
        <v>0</v>
      </c>
      <c r="N49" s="97">
        <v>0</v>
      </c>
      <c r="O49" s="13">
        <f t="shared" si="2"/>
        <v>0</v>
      </c>
      <c r="P49" s="97">
        <v>0</v>
      </c>
      <c r="Q49" s="97">
        <v>0</v>
      </c>
      <c r="R49" s="13">
        <f t="shared" si="3"/>
        <v>0</v>
      </c>
      <c r="S49" s="97">
        <v>0</v>
      </c>
      <c r="T49" s="97">
        <v>0</v>
      </c>
      <c r="U49" s="13">
        <f t="shared" si="4"/>
        <v>0</v>
      </c>
      <c r="V49" s="97">
        <v>0</v>
      </c>
      <c r="W49" s="97">
        <v>0</v>
      </c>
      <c r="X49" s="13">
        <f t="shared" si="5"/>
        <v>0</v>
      </c>
      <c r="Y49" s="97">
        <v>0</v>
      </c>
      <c r="Z49" s="97">
        <v>0</v>
      </c>
      <c r="AA49" s="13">
        <f t="shared" si="6"/>
        <v>0</v>
      </c>
      <c r="AB49" s="97">
        <v>0</v>
      </c>
      <c r="AC49" s="97">
        <v>0</v>
      </c>
      <c r="AD49" s="13">
        <f t="shared" si="7"/>
        <v>0</v>
      </c>
      <c r="AE49" s="97">
        <v>0</v>
      </c>
      <c r="AF49" s="97">
        <v>0</v>
      </c>
      <c r="AG49" s="13">
        <f t="shared" si="8"/>
        <v>0</v>
      </c>
      <c r="AH49" s="97">
        <v>0</v>
      </c>
      <c r="AI49" s="97">
        <v>0</v>
      </c>
      <c r="AJ49" s="13">
        <f t="shared" si="9"/>
        <v>0</v>
      </c>
      <c r="AK49" s="97">
        <v>0</v>
      </c>
      <c r="AL49" s="97">
        <v>0</v>
      </c>
      <c r="AM49" s="13">
        <f t="shared" si="10"/>
        <v>0</v>
      </c>
      <c r="AN49" s="97">
        <v>0</v>
      </c>
      <c r="AO49" s="97">
        <v>0</v>
      </c>
      <c r="AP49" s="13">
        <f t="shared" si="11"/>
        <v>0</v>
      </c>
      <c r="AQ49" s="97">
        <v>0</v>
      </c>
      <c r="AR49" s="97">
        <v>0</v>
      </c>
      <c r="AS49" s="13">
        <f t="shared" si="12"/>
        <v>0</v>
      </c>
      <c r="AT49" s="97">
        <v>0</v>
      </c>
      <c r="AU49" s="97">
        <v>0</v>
      </c>
      <c r="AV49" s="13">
        <f t="shared" si="13"/>
        <v>0</v>
      </c>
      <c r="AW49" s="97">
        <v>0</v>
      </c>
      <c r="AX49" s="97">
        <v>0</v>
      </c>
      <c r="AY49" s="13">
        <f t="shared" si="14"/>
        <v>0</v>
      </c>
      <c r="AZ49" s="97">
        <v>0</v>
      </c>
      <c r="BA49" s="97">
        <v>0</v>
      </c>
      <c r="BB49" s="13">
        <f t="shared" si="15"/>
        <v>0</v>
      </c>
    </row>
    <row r="50" spans="2:54" x14ac:dyDescent="0.25">
      <c r="B50" s="9" t="s">
        <v>88</v>
      </c>
      <c r="C50" s="10" t="s">
        <v>89</v>
      </c>
      <c r="D50" s="11">
        <v>424947.84595262696</v>
      </c>
      <c r="E50" s="12">
        <v>414583.26434402633</v>
      </c>
      <c r="F50" s="13">
        <f t="shared" si="16"/>
        <v>419765.55514832668</v>
      </c>
      <c r="G50" s="11">
        <v>424947.84595262696</v>
      </c>
      <c r="H50" s="12">
        <v>414583.26434402633</v>
      </c>
      <c r="I50" s="13">
        <f t="shared" si="0"/>
        <v>419765.55514832668</v>
      </c>
      <c r="J50" s="11">
        <v>608015.45507771452</v>
      </c>
      <c r="K50" s="12">
        <v>593185.80983191659</v>
      </c>
      <c r="L50" s="13">
        <f t="shared" si="1"/>
        <v>600600.63245481555</v>
      </c>
      <c r="M50" s="11">
        <v>364846.44927640457</v>
      </c>
      <c r="N50" s="12">
        <v>355947.75539161422</v>
      </c>
      <c r="O50" s="13">
        <f t="shared" si="2"/>
        <v>360397.10233400937</v>
      </c>
      <c r="P50" s="11">
        <v>491517.8856344769</v>
      </c>
      <c r="Q50" s="12">
        <v>479529.64452144084</v>
      </c>
      <c r="R50" s="13">
        <f t="shared" si="3"/>
        <v>485523.76507795887</v>
      </c>
      <c r="S50" s="11">
        <v>424947.84595262696</v>
      </c>
      <c r="T50" s="12">
        <v>414583.26434402633</v>
      </c>
      <c r="U50" s="13">
        <f t="shared" si="4"/>
        <v>419765.55514832668</v>
      </c>
      <c r="V50" s="11">
        <v>491517.8856344769</v>
      </c>
      <c r="W50" s="12">
        <v>479529.64452144084</v>
      </c>
      <c r="X50" s="13">
        <f t="shared" si="5"/>
        <v>485523.76507795887</v>
      </c>
      <c r="Y50" s="11">
        <v>491517.8856344769</v>
      </c>
      <c r="Z50" s="12">
        <v>479529.64452144084</v>
      </c>
      <c r="AA50" s="13">
        <f t="shared" si="6"/>
        <v>485523.76507795887</v>
      </c>
      <c r="AB50" s="11">
        <v>424947.84595262696</v>
      </c>
      <c r="AC50" s="12">
        <v>414583.26434402633</v>
      </c>
      <c r="AD50" s="13">
        <f t="shared" si="7"/>
        <v>419765.55514832668</v>
      </c>
      <c r="AE50" s="11">
        <v>716877.78930104664</v>
      </c>
      <c r="AF50" s="12">
        <v>699392.96517175285</v>
      </c>
      <c r="AG50" s="13">
        <f t="shared" si="8"/>
        <v>708135.3772363998</v>
      </c>
      <c r="AH50" s="11">
        <v>364846.44927640457</v>
      </c>
      <c r="AI50" s="12">
        <v>355947.75539161422</v>
      </c>
      <c r="AJ50" s="13">
        <f t="shared" si="9"/>
        <v>360397.10233400937</v>
      </c>
      <c r="AK50" s="11">
        <v>491517.8856344769</v>
      </c>
      <c r="AL50" s="12">
        <v>479529.64452144084</v>
      </c>
      <c r="AM50" s="13">
        <f t="shared" si="10"/>
        <v>485523.76507795887</v>
      </c>
      <c r="AN50" s="11">
        <v>554093.72293541592</v>
      </c>
      <c r="AO50" s="12">
        <v>540579.24188821064</v>
      </c>
      <c r="AP50" s="13">
        <f t="shared" si="11"/>
        <v>547336.48241181322</v>
      </c>
      <c r="AQ50" s="11">
        <v>364846.44927640457</v>
      </c>
      <c r="AR50" s="12">
        <v>355947.75539161422</v>
      </c>
      <c r="AS50" s="13">
        <f t="shared" si="12"/>
        <v>360397.10233400937</v>
      </c>
      <c r="AT50" s="11">
        <v>364846.44927640457</v>
      </c>
      <c r="AU50" s="12">
        <v>355947.75539161422</v>
      </c>
      <c r="AV50" s="13">
        <f t="shared" si="13"/>
        <v>360397.10233400937</v>
      </c>
      <c r="AW50" s="11">
        <v>491517.8856344769</v>
      </c>
      <c r="AX50" s="12">
        <v>479529.64452144084</v>
      </c>
      <c r="AY50" s="13">
        <f t="shared" si="14"/>
        <v>485523.76507795887</v>
      </c>
      <c r="AZ50" s="11">
        <v>716877.78930104664</v>
      </c>
      <c r="BA50" s="12">
        <v>699392.96517175285</v>
      </c>
      <c r="BB50" s="13">
        <f t="shared" si="15"/>
        <v>708135.3772363998</v>
      </c>
    </row>
    <row r="51" spans="2:54" x14ac:dyDescent="0.25">
      <c r="B51" s="9" t="s">
        <v>90</v>
      </c>
      <c r="C51" s="10" t="s">
        <v>91</v>
      </c>
      <c r="D51" s="11">
        <v>418005.46074424783</v>
      </c>
      <c r="E51" s="12">
        <v>409809.27523945866</v>
      </c>
      <c r="F51" s="13">
        <f t="shared" si="16"/>
        <v>413907.36799185327</v>
      </c>
      <c r="G51" s="11">
        <v>418005.46074424783</v>
      </c>
      <c r="H51" s="12">
        <v>409809.27523945866</v>
      </c>
      <c r="I51" s="13">
        <f t="shared" si="0"/>
        <v>413907.36799185327</v>
      </c>
      <c r="J51" s="11">
        <v>598082.28906216519</v>
      </c>
      <c r="K51" s="12">
        <v>586355.18535506399</v>
      </c>
      <c r="L51" s="13">
        <f t="shared" si="1"/>
        <v>592218.73720861459</v>
      </c>
      <c r="M51" s="11">
        <v>358197.24161278753</v>
      </c>
      <c r="N51" s="12">
        <v>351173.7662870466</v>
      </c>
      <c r="O51" s="13">
        <f t="shared" si="2"/>
        <v>354685.50394991704</v>
      </c>
      <c r="P51" s="11">
        <v>483487.94376894506</v>
      </c>
      <c r="Q51" s="12">
        <v>474007.78800876962</v>
      </c>
      <c r="R51" s="13">
        <f t="shared" si="3"/>
        <v>478747.86588885734</v>
      </c>
      <c r="S51" s="11">
        <v>418005.46074424783</v>
      </c>
      <c r="T51" s="12">
        <v>409809.27523945866</v>
      </c>
      <c r="U51" s="13">
        <f t="shared" si="4"/>
        <v>413907.36799185327</v>
      </c>
      <c r="V51" s="11">
        <v>483487.94376894506</v>
      </c>
      <c r="W51" s="12">
        <v>474007.78800876962</v>
      </c>
      <c r="X51" s="13">
        <f t="shared" si="5"/>
        <v>478747.86588885734</v>
      </c>
      <c r="Y51" s="11">
        <v>483487.94376894506</v>
      </c>
      <c r="Z51" s="12">
        <v>474007.78800876962</v>
      </c>
      <c r="AA51" s="13">
        <f t="shared" si="6"/>
        <v>478747.86588885734</v>
      </c>
      <c r="AB51" s="11">
        <v>418005.46074424783</v>
      </c>
      <c r="AC51" s="12">
        <v>409809.27523945866</v>
      </c>
      <c r="AD51" s="13">
        <f t="shared" si="7"/>
        <v>413907.36799185327</v>
      </c>
      <c r="AE51" s="11">
        <v>705166.13619335229</v>
      </c>
      <c r="AF51" s="12">
        <v>691339.34920916893</v>
      </c>
      <c r="AG51" s="13">
        <f t="shared" si="8"/>
        <v>698252.74270126061</v>
      </c>
      <c r="AH51" s="11">
        <v>358197.24161278753</v>
      </c>
      <c r="AI51" s="12">
        <v>351173.7662870466</v>
      </c>
      <c r="AJ51" s="13">
        <f t="shared" si="9"/>
        <v>354685.50394991704</v>
      </c>
      <c r="AK51" s="11">
        <v>483487.94376894506</v>
      </c>
      <c r="AL51" s="12">
        <v>474007.78800876962</v>
      </c>
      <c r="AM51" s="13">
        <f t="shared" si="10"/>
        <v>478747.86588885734</v>
      </c>
      <c r="AN51" s="11">
        <v>545041.47781216062</v>
      </c>
      <c r="AO51" s="12">
        <v>534354.39001192211</v>
      </c>
      <c r="AP51" s="13">
        <f t="shared" si="11"/>
        <v>539697.93391204136</v>
      </c>
      <c r="AQ51" s="11">
        <v>358197.24161278753</v>
      </c>
      <c r="AR51" s="12">
        <v>351173.7662870466</v>
      </c>
      <c r="AS51" s="13">
        <f t="shared" si="12"/>
        <v>354685.50394991704</v>
      </c>
      <c r="AT51" s="11">
        <v>358197.24161278753</v>
      </c>
      <c r="AU51" s="12">
        <v>351173.7662870466</v>
      </c>
      <c r="AV51" s="13">
        <f t="shared" si="13"/>
        <v>354685.50394991704</v>
      </c>
      <c r="AW51" s="11">
        <v>483487.94376894506</v>
      </c>
      <c r="AX51" s="12">
        <v>474007.78800876962</v>
      </c>
      <c r="AY51" s="13">
        <f t="shared" si="14"/>
        <v>478747.86588885734</v>
      </c>
      <c r="AZ51" s="11">
        <v>705166.13619335229</v>
      </c>
      <c r="BA51" s="12">
        <v>691339.34920916893</v>
      </c>
      <c r="BB51" s="13">
        <f t="shared" si="15"/>
        <v>698252.74270126061</v>
      </c>
    </row>
    <row r="52" spans="2:54" x14ac:dyDescent="0.25">
      <c r="B52" s="9" t="s">
        <v>92</v>
      </c>
      <c r="C52" s="10" t="s">
        <v>93</v>
      </c>
      <c r="D52" s="11">
        <v>171027.93647580914</v>
      </c>
      <c r="E52" s="12">
        <v>168500.43002542775</v>
      </c>
      <c r="F52" s="13">
        <f t="shared" si="16"/>
        <v>169764.18325061846</v>
      </c>
      <c r="G52" s="11">
        <v>180312.28296333412</v>
      </c>
      <c r="H52" s="12">
        <v>177647.56942200405</v>
      </c>
      <c r="I52" s="13">
        <f t="shared" si="0"/>
        <v>178979.92619266908</v>
      </c>
      <c r="J52" s="11">
        <v>284547.7412146359</v>
      </c>
      <c r="K52" s="12">
        <v>280342.60218190728</v>
      </c>
      <c r="L52" s="13">
        <f t="shared" si="1"/>
        <v>282445.17169827159</v>
      </c>
      <c r="M52" s="11">
        <v>180312.28296333412</v>
      </c>
      <c r="N52" s="12">
        <v>177647.56942200405</v>
      </c>
      <c r="O52" s="13">
        <f t="shared" si="2"/>
        <v>178979.92619266908</v>
      </c>
      <c r="P52" s="11">
        <v>230032.52694793014</v>
      </c>
      <c r="Q52" s="12">
        <v>226633.03147579322</v>
      </c>
      <c r="R52" s="13">
        <f t="shared" si="3"/>
        <v>228332.77921186166</v>
      </c>
      <c r="S52" s="11">
        <v>180312.28296333412</v>
      </c>
      <c r="T52" s="12">
        <v>177647.56942200405</v>
      </c>
      <c r="U52" s="13">
        <f t="shared" si="4"/>
        <v>178979.92619266908</v>
      </c>
      <c r="V52" s="11">
        <v>230032.52694793014</v>
      </c>
      <c r="W52" s="12">
        <v>226633.03147579322</v>
      </c>
      <c r="X52" s="13">
        <f t="shared" si="5"/>
        <v>228332.77921186166</v>
      </c>
      <c r="Y52" s="11">
        <v>230032.52694793014</v>
      </c>
      <c r="Z52" s="12">
        <v>226633.03147579322</v>
      </c>
      <c r="AA52" s="13">
        <f t="shared" si="6"/>
        <v>228332.77921186166</v>
      </c>
      <c r="AB52" s="11">
        <v>198880.97593838393</v>
      </c>
      <c r="AC52" s="12">
        <v>195941.84821515658</v>
      </c>
      <c r="AD52" s="13">
        <f t="shared" si="7"/>
        <v>197411.41207677027</v>
      </c>
      <c r="AE52" s="11">
        <v>335490.03558284848</v>
      </c>
      <c r="AF52" s="12">
        <v>330532.05476142711</v>
      </c>
      <c r="AG52" s="13">
        <f t="shared" si="8"/>
        <v>333011.04517213779</v>
      </c>
      <c r="AH52" s="11">
        <v>180312.28296333412</v>
      </c>
      <c r="AI52" s="12">
        <v>177647.56942200405</v>
      </c>
      <c r="AJ52" s="13">
        <f t="shared" si="9"/>
        <v>178979.92619266908</v>
      </c>
      <c r="AK52" s="11">
        <v>230032.52694793014</v>
      </c>
      <c r="AL52" s="12">
        <v>226633.03147579322</v>
      </c>
      <c r="AM52" s="13">
        <f t="shared" si="10"/>
        <v>228332.77921186166</v>
      </c>
      <c r="AN52" s="11">
        <v>259314.98489690345</v>
      </c>
      <c r="AO52" s="12">
        <v>255482.74374079157</v>
      </c>
      <c r="AP52" s="13">
        <f t="shared" si="11"/>
        <v>257398.86431884751</v>
      </c>
      <c r="AQ52" s="11">
        <v>180312.28296333412</v>
      </c>
      <c r="AR52" s="12">
        <v>177647.56942200405</v>
      </c>
      <c r="AS52" s="13">
        <f t="shared" si="12"/>
        <v>178979.92619266908</v>
      </c>
      <c r="AT52" s="11">
        <v>180312.28296333412</v>
      </c>
      <c r="AU52" s="12">
        <v>177647.56942200405</v>
      </c>
      <c r="AV52" s="13">
        <f t="shared" si="13"/>
        <v>178979.92619266908</v>
      </c>
      <c r="AW52" s="11">
        <v>230032.52694793014</v>
      </c>
      <c r="AX52" s="12">
        <v>226633.03147579322</v>
      </c>
      <c r="AY52" s="13">
        <f t="shared" si="14"/>
        <v>228332.77921186166</v>
      </c>
      <c r="AZ52" s="11">
        <v>335490.03558284848</v>
      </c>
      <c r="BA52" s="12">
        <v>330532.05476142711</v>
      </c>
      <c r="BB52" s="13">
        <f t="shared" si="15"/>
        <v>333011.04517213779</v>
      </c>
    </row>
    <row r="53" spans="2:54" x14ac:dyDescent="0.25">
      <c r="B53" s="9" t="s">
        <v>94</v>
      </c>
      <c r="C53" s="14" t="s">
        <v>95</v>
      </c>
      <c r="D53" s="11">
        <v>102581.79076182382</v>
      </c>
      <c r="E53" s="12">
        <v>101566.12946715231</v>
      </c>
      <c r="F53" s="13">
        <f t="shared" si="16"/>
        <v>102073.96011448806</v>
      </c>
      <c r="G53" s="11">
        <v>110124.01646177151</v>
      </c>
      <c r="H53" s="12">
        <v>109033.67966512029</v>
      </c>
      <c r="I53" s="13">
        <f t="shared" si="0"/>
        <v>109578.8480634459</v>
      </c>
      <c r="J53" s="11">
        <v>149023.45437150309</v>
      </c>
      <c r="K53" s="12">
        <v>147547.97462525059</v>
      </c>
      <c r="L53" s="13">
        <f t="shared" si="1"/>
        <v>148285.71449837682</v>
      </c>
      <c r="M53" s="11">
        <v>105393.19387222271</v>
      </c>
      <c r="N53" s="12">
        <v>104349.69690319079</v>
      </c>
      <c r="O53" s="13">
        <f t="shared" si="2"/>
        <v>104871.44538770674</v>
      </c>
      <c r="P53" s="11">
        <v>116390.36938884917</v>
      </c>
      <c r="Q53" s="12">
        <v>115237.98949391008</v>
      </c>
      <c r="R53" s="13">
        <f t="shared" si="3"/>
        <v>115814.17944137962</v>
      </c>
      <c r="S53" s="11">
        <v>117785.53246615714</v>
      </c>
      <c r="T53" s="12">
        <v>116619.33907540311</v>
      </c>
      <c r="U53" s="13">
        <f t="shared" si="4"/>
        <v>117202.43577078012</v>
      </c>
      <c r="V53" s="11">
        <v>147108.00758905447</v>
      </c>
      <c r="W53" s="12">
        <v>145651.49266243016</v>
      </c>
      <c r="X53" s="13">
        <f t="shared" si="5"/>
        <v>146379.75012574231</v>
      </c>
      <c r="Y53" s="11">
        <v>121811.53651440339</v>
      </c>
      <c r="Z53" s="12">
        <v>120605.48169742909</v>
      </c>
      <c r="AA53" s="13">
        <f t="shared" si="6"/>
        <v>121208.50910591624</v>
      </c>
      <c r="AB53" s="11">
        <v>112336.6592053786</v>
      </c>
      <c r="AC53" s="12">
        <v>111224.4150548303</v>
      </c>
      <c r="AD53" s="13">
        <f t="shared" si="7"/>
        <v>111780.53713010445</v>
      </c>
      <c r="AE53" s="11">
        <v>182794.59518632657</v>
      </c>
      <c r="AF53" s="12">
        <v>180984.74770923425</v>
      </c>
      <c r="AG53" s="13">
        <f t="shared" si="8"/>
        <v>181889.67144778039</v>
      </c>
      <c r="AH53" s="11">
        <v>130273.30330364194</v>
      </c>
      <c r="AI53" s="12">
        <v>128983.46861746727</v>
      </c>
      <c r="AJ53" s="13">
        <f t="shared" si="9"/>
        <v>129628.3859605546</v>
      </c>
      <c r="AK53" s="11">
        <v>147105.69874445244</v>
      </c>
      <c r="AL53" s="12">
        <v>145649.20667767568</v>
      </c>
      <c r="AM53" s="13">
        <f t="shared" si="10"/>
        <v>146377.45271106408</v>
      </c>
      <c r="AN53" s="11">
        <v>141484.63307913014</v>
      </c>
      <c r="AO53" s="12">
        <v>140083.79512785163</v>
      </c>
      <c r="AP53" s="13">
        <f t="shared" si="11"/>
        <v>140784.21410349087</v>
      </c>
      <c r="AQ53" s="11">
        <v>122646.41996828669</v>
      </c>
      <c r="AR53" s="12">
        <v>121432.09897850167</v>
      </c>
      <c r="AS53" s="13">
        <f t="shared" si="12"/>
        <v>122039.25947339418</v>
      </c>
      <c r="AT53" s="11">
        <v>130289.46521585611</v>
      </c>
      <c r="AU53" s="12">
        <v>128999.47051074862</v>
      </c>
      <c r="AV53" s="13">
        <f t="shared" si="13"/>
        <v>129644.46786330236</v>
      </c>
      <c r="AW53" s="11">
        <v>121811.53651440339</v>
      </c>
      <c r="AX53" s="12">
        <v>120605.48169742909</v>
      </c>
      <c r="AY53" s="13">
        <f t="shared" si="14"/>
        <v>121208.50910591624</v>
      </c>
      <c r="AZ53" s="11">
        <v>180715.09581476959</v>
      </c>
      <c r="BA53" s="12">
        <v>178925.83744036593</v>
      </c>
      <c r="BB53" s="13">
        <f t="shared" si="15"/>
        <v>179820.46662756777</v>
      </c>
    </row>
    <row r="54" spans="2:54" x14ac:dyDescent="0.25">
      <c r="B54" s="9" t="s">
        <v>96</v>
      </c>
      <c r="C54" s="15" t="s">
        <v>97</v>
      </c>
      <c r="D54" s="11">
        <v>65339.264695310208</v>
      </c>
      <c r="E54" s="12">
        <v>65014.193726676822</v>
      </c>
      <c r="F54" s="13">
        <f t="shared" si="16"/>
        <v>65176.729210993515</v>
      </c>
      <c r="G54" s="11">
        <v>70218.559937276237</v>
      </c>
      <c r="H54" s="12">
        <v>69869.213867936545</v>
      </c>
      <c r="I54" s="13">
        <f t="shared" si="0"/>
        <v>70043.886902606391</v>
      </c>
      <c r="J54" s="11">
        <v>108125.31750497586</v>
      </c>
      <c r="K54" s="12">
        <v>107587.38060196603</v>
      </c>
      <c r="L54" s="13">
        <f t="shared" si="1"/>
        <v>107856.34905347094</v>
      </c>
      <c r="M54" s="11">
        <v>70218.559937276237</v>
      </c>
      <c r="N54" s="12">
        <v>69869.213867936545</v>
      </c>
      <c r="O54" s="13">
        <f t="shared" si="2"/>
        <v>70043.886902606391</v>
      </c>
      <c r="P54" s="11">
        <v>90212.847542578296</v>
      </c>
      <c r="Q54" s="12">
        <v>89764.027405550543</v>
      </c>
      <c r="R54" s="13">
        <f t="shared" si="3"/>
        <v>89988.437474064413</v>
      </c>
      <c r="S54" s="11">
        <v>70218.559937276237</v>
      </c>
      <c r="T54" s="12">
        <v>69869.213867936545</v>
      </c>
      <c r="U54" s="13">
        <f t="shared" si="4"/>
        <v>70043.886902606391</v>
      </c>
      <c r="V54" s="11">
        <v>90212.847542578296</v>
      </c>
      <c r="W54" s="12">
        <v>89764.027405550543</v>
      </c>
      <c r="X54" s="13">
        <f t="shared" si="5"/>
        <v>89988.437474064413</v>
      </c>
      <c r="Y54" s="11">
        <v>90212.847542578296</v>
      </c>
      <c r="Z54" s="12">
        <v>89764.027405550543</v>
      </c>
      <c r="AA54" s="13">
        <f t="shared" si="6"/>
        <v>89988.437474064413</v>
      </c>
      <c r="AB54" s="11">
        <v>79977.150421208251</v>
      </c>
      <c r="AC54" s="12">
        <v>79579.254150455978</v>
      </c>
      <c r="AD54" s="13">
        <f t="shared" si="7"/>
        <v>79778.202285832114</v>
      </c>
      <c r="AE54" s="11">
        <v>124863.8065664326</v>
      </c>
      <c r="AF54" s="12">
        <v>124242.59359844038</v>
      </c>
      <c r="AG54" s="13">
        <f t="shared" si="8"/>
        <v>124553.20008243649</v>
      </c>
      <c r="AH54" s="11">
        <v>70218.559937276237</v>
      </c>
      <c r="AI54" s="12">
        <v>69869.213867936545</v>
      </c>
      <c r="AJ54" s="13">
        <f t="shared" si="9"/>
        <v>70043.886902606391</v>
      </c>
      <c r="AK54" s="11">
        <v>90212.847542578296</v>
      </c>
      <c r="AL54" s="12">
        <v>89764.027405550543</v>
      </c>
      <c r="AM54" s="13">
        <f t="shared" si="10"/>
        <v>89988.437474064413</v>
      </c>
      <c r="AN54" s="11">
        <v>99834.402836666108</v>
      </c>
      <c r="AO54" s="12">
        <v>99337.714265339411</v>
      </c>
      <c r="AP54" s="13">
        <f t="shared" si="11"/>
        <v>99586.058551002759</v>
      </c>
      <c r="AQ54" s="11">
        <v>70218.559937276237</v>
      </c>
      <c r="AR54" s="12">
        <v>69869.213867936545</v>
      </c>
      <c r="AS54" s="13">
        <f t="shared" si="12"/>
        <v>70043.886902606391</v>
      </c>
      <c r="AT54" s="11">
        <v>70218.559937276237</v>
      </c>
      <c r="AU54" s="12">
        <v>69869.213867936545</v>
      </c>
      <c r="AV54" s="13">
        <f t="shared" si="13"/>
        <v>70043.886902606391</v>
      </c>
      <c r="AW54" s="11">
        <v>90212.847542578296</v>
      </c>
      <c r="AX54" s="12">
        <v>89764.027405550543</v>
      </c>
      <c r="AY54" s="13">
        <f t="shared" si="14"/>
        <v>89988.437474064413</v>
      </c>
      <c r="AZ54" s="11">
        <v>124863.8065664326</v>
      </c>
      <c r="BA54" s="12">
        <v>124242.59359844038</v>
      </c>
      <c r="BB54" s="13">
        <f t="shared" si="15"/>
        <v>124553.20008243649</v>
      </c>
    </row>
    <row r="55" spans="2:54" x14ac:dyDescent="0.25">
      <c r="B55" s="9" t="s">
        <v>98</v>
      </c>
      <c r="C55" s="15" t="s">
        <v>99</v>
      </c>
      <c r="D55" s="11">
        <v>118164.08229381156</v>
      </c>
      <c r="E55" s="12">
        <v>116994.14088496193</v>
      </c>
      <c r="F55" s="13">
        <f t="shared" si="16"/>
        <v>117579.11158938674</v>
      </c>
      <c r="G55" s="11">
        <v>126988.14003606007</v>
      </c>
      <c r="H55" s="12">
        <v>125730.83171887134</v>
      </c>
      <c r="I55" s="13">
        <f t="shared" si="0"/>
        <v>126359.4858774657</v>
      </c>
      <c r="J55" s="11">
        <v>195541.36360857327</v>
      </c>
      <c r="K55" s="12">
        <v>193605.31050353788</v>
      </c>
      <c r="L55" s="13">
        <f t="shared" si="1"/>
        <v>194573.33705605558</v>
      </c>
      <c r="M55" s="11">
        <v>126988.14003606007</v>
      </c>
      <c r="N55" s="12">
        <v>125730.83171887134</v>
      </c>
      <c r="O55" s="13">
        <f t="shared" si="2"/>
        <v>126359.4858774657</v>
      </c>
      <c r="P55" s="11">
        <v>163147.20391619924</v>
      </c>
      <c r="Q55" s="12">
        <v>161531.88506554381</v>
      </c>
      <c r="R55" s="13">
        <f t="shared" si="3"/>
        <v>162339.54449087154</v>
      </c>
      <c r="S55" s="11">
        <v>126988.14003606007</v>
      </c>
      <c r="T55" s="12">
        <v>125730.83171887134</v>
      </c>
      <c r="U55" s="13">
        <f t="shared" si="4"/>
        <v>126359.4858774657</v>
      </c>
      <c r="V55" s="11">
        <v>163147.20391619924</v>
      </c>
      <c r="W55" s="12">
        <v>161531.88506554381</v>
      </c>
      <c r="X55" s="13">
        <f t="shared" si="5"/>
        <v>162339.54449087154</v>
      </c>
      <c r="Y55" s="11">
        <v>163147.20391619924</v>
      </c>
      <c r="Z55" s="12">
        <v>161531.88506554381</v>
      </c>
      <c r="AA55" s="13">
        <f t="shared" si="6"/>
        <v>162339.54449087154</v>
      </c>
      <c r="AB55" s="11">
        <v>144636.255520557</v>
      </c>
      <c r="AC55" s="12">
        <v>143204.2133866901</v>
      </c>
      <c r="AD55" s="13">
        <f t="shared" si="7"/>
        <v>143920.23445362353</v>
      </c>
      <c r="AE55" s="11">
        <v>225812.41437958076</v>
      </c>
      <c r="AF55" s="12">
        <v>223576.64790057499</v>
      </c>
      <c r="AG55" s="13">
        <f t="shared" si="8"/>
        <v>224694.53114007786</v>
      </c>
      <c r="AH55" s="11">
        <v>126988.14003606007</v>
      </c>
      <c r="AI55" s="12">
        <v>125730.83171887134</v>
      </c>
      <c r="AJ55" s="13">
        <f t="shared" si="9"/>
        <v>126359.4858774657</v>
      </c>
      <c r="AK55" s="11">
        <v>163147.20391619924</v>
      </c>
      <c r="AL55" s="12">
        <v>161531.88506554381</v>
      </c>
      <c r="AM55" s="13">
        <f t="shared" si="10"/>
        <v>162339.54449087154</v>
      </c>
      <c r="AN55" s="11">
        <v>180547.49540810304</v>
      </c>
      <c r="AO55" s="12">
        <v>178759.89644366637</v>
      </c>
      <c r="AP55" s="13">
        <f t="shared" si="11"/>
        <v>179653.69592588471</v>
      </c>
      <c r="AQ55" s="11">
        <v>126988.14003606007</v>
      </c>
      <c r="AR55" s="12">
        <v>125730.83171887134</v>
      </c>
      <c r="AS55" s="13">
        <f t="shared" si="12"/>
        <v>126359.4858774657</v>
      </c>
      <c r="AT55" s="11">
        <v>126988.14003606007</v>
      </c>
      <c r="AU55" s="12">
        <v>125730.83171887134</v>
      </c>
      <c r="AV55" s="13">
        <f t="shared" si="13"/>
        <v>126359.4858774657</v>
      </c>
      <c r="AW55" s="11">
        <v>163147.20391619924</v>
      </c>
      <c r="AX55" s="12">
        <v>161531.88506554381</v>
      </c>
      <c r="AY55" s="13">
        <f t="shared" si="14"/>
        <v>162339.54449087154</v>
      </c>
      <c r="AZ55" s="11">
        <v>225812.41437958076</v>
      </c>
      <c r="BA55" s="12">
        <v>223576.64790057499</v>
      </c>
      <c r="BB55" s="13">
        <f t="shared" si="15"/>
        <v>224694.53114007786</v>
      </c>
    </row>
    <row r="56" spans="2:54" x14ac:dyDescent="0.25">
      <c r="B56" s="9" t="s">
        <v>100</v>
      </c>
      <c r="C56" s="15" t="s">
        <v>101</v>
      </c>
      <c r="D56" s="11">
        <v>65989.406632576982</v>
      </c>
      <c r="E56" s="12">
        <v>65014.193726676822</v>
      </c>
      <c r="F56" s="13">
        <f t="shared" si="16"/>
        <v>65501.800179626902</v>
      </c>
      <c r="G56" s="11">
        <v>70917.252075955592</v>
      </c>
      <c r="H56" s="12">
        <v>69869.213867936545</v>
      </c>
      <c r="I56" s="13">
        <f t="shared" si="0"/>
        <v>70393.232971946069</v>
      </c>
      <c r="J56" s="11">
        <v>109201.19131099552</v>
      </c>
      <c r="K56" s="12">
        <v>107587.38060196603</v>
      </c>
      <c r="L56" s="13">
        <f t="shared" si="1"/>
        <v>108394.28595648077</v>
      </c>
      <c r="M56" s="11">
        <v>70917.252075955592</v>
      </c>
      <c r="N56" s="12">
        <v>69869.213867936545</v>
      </c>
      <c r="O56" s="13">
        <f t="shared" si="2"/>
        <v>70393.232971946069</v>
      </c>
      <c r="P56" s="11">
        <v>91110.487816633802</v>
      </c>
      <c r="Q56" s="12">
        <v>89764.027405550543</v>
      </c>
      <c r="R56" s="13">
        <f t="shared" si="3"/>
        <v>90437.25761109218</v>
      </c>
      <c r="S56" s="11">
        <v>70917.252075955592</v>
      </c>
      <c r="T56" s="12">
        <v>69869.213867936545</v>
      </c>
      <c r="U56" s="13">
        <f t="shared" si="4"/>
        <v>70393.232971946069</v>
      </c>
      <c r="V56" s="11">
        <v>91110.487816633802</v>
      </c>
      <c r="W56" s="12">
        <v>89764.027405550543</v>
      </c>
      <c r="X56" s="13">
        <f t="shared" si="5"/>
        <v>90437.25761109218</v>
      </c>
      <c r="Y56" s="11">
        <v>91110.487816633802</v>
      </c>
      <c r="Z56" s="12">
        <v>89764.027405550543</v>
      </c>
      <c r="AA56" s="13">
        <f t="shared" si="6"/>
        <v>90437.25761109218</v>
      </c>
      <c r="AB56" s="11">
        <v>80772.942962712812</v>
      </c>
      <c r="AC56" s="12">
        <v>79579.254150455978</v>
      </c>
      <c r="AD56" s="13">
        <f t="shared" si="7"/>
        <v>80176.098556584388</v>
      </c>
      <c r="AE56" s="11">
        <v>126106.232502417</v>
      </c>
      <c r="AF56" s="12">
        <v>124242.59359844038</v>
      </c>
      <c r="AG56" s="13">
        <f t="shared" si="8"/>
        <v>125174.41305042869</v>
      </c>
      <c r="AH56" s="11">
        <v>70917.252075955592</v>
      </c>
      <c r="AI56" s="12">
        <v>69869.213867936545</v>
      </c>
      <c r="AJ56" s="13">
        <f t="shared" si="9"/>
        <v>70393.232971946069</v>
      </c>
      <c r="AK56" s="11">
        <v>91110.487816633802</v>
      </c>
      <c r="AL56" s="12">
        <v>89764.027405550543</v>
      </c>
      <c r="AM56" s="13">
        <f t="shared" si="10"/>
        <v>90437.25761109218</v>
      </c>
      <c r="AN56" s="11">
        <v>100827.7799793195</v>
      </c>
      <c r="AO56" s="12">
        <v>99337.714265339411</v>
      </c>
      <c r="AP56" s="13">
        <f t="shared" si="11"/>
        <v>100082.74712232946</v>
      </c>
      <c r="AQ56" s="11">
        <v>70917.252075955592</v>
      </c>
      <c r="AR56" s="12">
        <v>69869.213867936545</v>
      </c>
      <c r="AS56" s="13">
        <f t="shared" si="12"/>
        <v>70393.232971946069</v>
      </c>
      <c r="AT56" s="11">
        <v>70917.252075955592</v>
      </c>
      <c r="AU56" s="12">
        <v>69869.213867936545</v>
      </c>
      <c r="AV56" s="13">
        <f t="shared" si="13"/>
        <v>70393.232971946069</v>
      </c>
      <c r="AW56" s="11">
        <v>91110.487816633802</v>
      </c>
      <c r="AX56" s="12">
        <v>89764.027405550543</v>
      </c>
      <c r="AY56" s="13">
        <f t="shared" si="14"/>
        <v>90437.25761109218</v>
      </c>
      <c r="AZ56" s="11">
        <v>126106.232502417</v>
      </c>
      <c r="BA56" s="12">
        <v>124242.59359844038</v>
      </c>
      <c r="BB56" s="13">
        <f t="shared" si="15"/>
        <v>125174.41305042869</v>
      </c>
    </row>
    <row r="57" spans="2:54" x14ac:dyDescent="0.25">
      <c r="B57" s="9" t="s">
        <v>102</v>
      </c>
      <c r="C57" s="14" t="s">
        <v>103</v>
      </c>
      <c r="D57" s="11">
        <v>193176.95649048241</v>
      </c>
      <c r="E57" s="12">
        <v>189389.1730298847</v>
      </c>
      <c r="F57" s="13">
        <f t="shared" si="16"/>
        <v>191283.06476018357</v>
      </c>
      <c r="G57" s="11">
        <v>207602.69894499058</v>
      </c>
      <c r="H57" s="12">
        <v>203532.05778920645</v>
      </c>
      <c r="I57" s="13">
        <f t="shared" si="0"/>
        <v>205567.37836709851</v>
      </c>
      <c r="J57" s="11">
        <v>319674.85175384162</v>
      </c>
      <c r="K57" s="12">
        <v>313406.71740572707</v>
      </c>
      <c r="L57" s="13">
        <f t="shared" si="1"/>
        <v>316540.78457978438</v>
      </c>
      <c r="M57" s="11">
        <v>207602.69894499058</v>
      </c>
      <c r="N57" s="12">
        <v>203532.05778920645</v>
      </c>
      <c r="O57" s="13">
        <f t="shared" si="2"/>
        <v>205567.37836709851</v>
      </c>
      <c r="P57" s="11">
        <v>266716.24490849237</v>
      </c>
      <c r="Q57" s="12">
        <v>261486.51461616898</v>
      </c>
      <c r="R57" s="13">
        <f t="shared" si="3"/>
        <v>264101.37976233067</v>
      </c>
      <c r="S57" s="11">
        <v>207602.69894499058</v>
      </c>
      <c r="T57" s="12">
        <v>203532.05778920645</v>
      </c>
      <c r="U57" s="13">
        <f t="shared" si="4"/>
        <v>205567.37836709851</v>
      </c>
      <c r="V57" s="11">
        <v>266716.24490849237</v>
      </c>
      <c r="W57" s="12">
        <v>261486.51461616898</v>
      </c>
      <c r="X57" s="13">
        <f t="shared" si="5"/>
        <v>264101.37976233067</v>
      </c>
      <c r="Y57" s="11">
        <v>266716.24490849237</v>
      </c>
      <c r="Z57" s="12">
        <v>261486.51461616898</v>
      </c>
      <c r="AA57" s="13">
        <f t="shared" si="6"/>
        <v>264101.37976233067</v>
      </c>
      <c r="AB57" s="11">
        <v>236454.18385400693</v>
      </c>
      <c r="AC57" s="12">
        <v>231817.82730784995</v>
      </c>
      <c r="AD57" s="13">
        <f t="shared" si="7"/>
        <v>234136.00558092844</v>
      </c>
      <c r="AE57" s="11">
        <v>369162.5585442353</v>
      </c>
      <c r="AF57" s="12">
        <v>361924.07700415229</v>
      </c>
      <c r="AG57" s="13">
        <f t="shared" si="8"/>
        <v>365543.31777419383</v>
      </c>
      <c r="AH57" s="11">
        <v>207602.69894499058</v>
      </c>
      <c r="AI57" s="12">
        <v>203532.05778920645</v>
      </c>
      <c r="AJ57" s="13">
        <f t="shared" si="9"/>
        <v>205567.37836709851</v>
      </c>
      <c r="AK57" s="11">
        <v>266716.24490849237</v>
      </c>
      <c r="AL57" s="12">
        <v>261486.51461616898</v>
      </c>
      <c r="AM57" s="13">
        <f t="shared" si="10"/>
        <v>264101.37976233067</v>
      </c>
      <c r="AN57" s="11">
        <v>295162.58229970862</v>
      </c>
      <c r="AO57" s="12">
        <v>289375.08068598883</v>
      </c>
      <c r="AP57" s="13">
        <f t="shared" si="11"/>
        <v>292268.83149284869</v>
      </c>
      <c r="AQ57" s="11">
        <v>207602.69894499058</v>
      </c>
      <c r="AR57" s="12">
        <v>203532.05778920645</v>
      </c>
      <c r="AS57" s="13">
        <f t="shared" si="12"/>
        <v>205567.37836709851</v>
      </c>
      <c r="AT57" s="11">
        <v>207602.69894499058</v>
      </c>
      <c r="AU57" s="12">
        <v>203532.05778920645</v>
      </c>
      <c r="AV57" s="13">
        <f t="shared" si="13"/>
        <v>205567.37836709851</v>
      </c>
      <c r="AW57" s="11">
        <v>266716.24490849237</v>
      </c>
      <c r="AX57" s="12">
        <v>261486.51461616898</v>
      </c>
      <c r="AY57" s="13">
        <f t="shared" si="14"/>
        <v>264101.37976233067</v>
      </c>
      <c r="AZ57" s="11">
        <v>369162.5585442353</v>
      </c>
      <c r="BA57" s="12">
        <v>361924.07700415229</v>
      </c>
      <c r="BB57" s="13">
        <f t="shared" si="15"/>
        <v>365543.31777419383</v>
      </c>
    </row>
    <row r="58" spans="2:54" x14ac:dyDescent="0.25">
      <c r="B58" s="5">
        <v>5</v>
      </c>
      <c r="C58" s="6" t="s">
        <v>104</v>
      </c>
      <c r="D58" s="97">
        <v>0</v>
      </c>
      <c r="E58" s="97">
        <v>0</v>
      </c>
      <c r="F58" s="13">
        <f t="shared" si="16"/>
        <v>0</v>
      </c>
      <c r="G58" s="97">
        <v>0</v>
      </c>
      <c r="H58" s="97">
        <v>0</v>
      </c>
      <c r="I58" s="13">
        <f t="shared" si="0"/>
        <v>0</v>
      </c>
      <c r="J58" s="97">
        <v>0</v>
      </c>
      <c r="K58" s="97">
        <v>0</v>
      </c>
      <c r="L58" s="13">
        <f t="shared" si="1"/>
        <v>0</v>
      </c>
      <c r="M58" s="97">
        <v>0</v>
      </c>
      <c r="N58" s="97">
        <v>0</v>
      </c>
      <c r="O58" s="13">
        <f t="shared" si="2"/>
        <v>0</v>
      </c>
      <c r="P58" s="97">
        <v>0</v>
      </c>
      <c r="Q58" s="97">
        <v>0</v>
      </c>
      <c r="R58" s="13">
        <f t="shared" si="3"/>
        <v>0</v>
      </c>
      <c r="S58" s="97">
        <v>0</v>
      </c>
      <c r="T58" s="97">
        <v>0</v>
      </c>
      <c r="U58" s="13">
        <f t="shared" si="4"/>
        <v>0</v>
      </c>
      <c r="V58" s="97">
        <v>0</v>
      </c>
      <c r="W58" s="97">
        <v>0</v>
      </c>
      <c r="X58" s="13">
        <f t="shared" si="5"/>
        <v>0</v>
      </c>
      <c r="Y58" s="97">
        <v>0</v>
      </c>
      <c r="Z58" s="97">
        <v>0</v>
      </c>
      <c r="AA58" s="13">
        <f t="shared" si="6"/>
        <v>0</v>
      </c>
      <c r="AB58" s="97">
        <v>0</v>
      </c>
      <c r="AC58" s="97">
        <v>0</v>
      </c>
      <c r="AD58" s="13">
        <f t="shared" si="7"/>
        <v>0</v>
      </c>
      <c r="AE58" s="97">
        <v>0</v>
      </c>
      <c r="AF58" s="97">
        <v>0</v>
      </c>
      <c r="AG58" s="13">
        <f t="shared" si="8"/>
        <v>0</v>
      </c>
      <c r="AH58" s="97">
        <v>0</v>
      </c>
      <c r="AI58" s="97">
        <v>0</v>
      </c>
      <c r="AJ58" s="13">
        <f t="shared" si="9"/>
        <v>0</v>
      </c>
      <c r="AK58" s="97">
        <v>0</v>
      </c>
      <c r="AL58" s="97">
        <v>0</v>
      </c>
      <c r="AM58" s="13">
        <f t="shared" si="10"/>
        <v>0</v>
      </c>
      <c r="AN58" s="97">
        <v>0</v>
      </c>
      <c r="AO58" s="97">
        <v>0</v>
      </c>
      <c r="AP58" s="13">
        <f t="shared" si="11"/>
        <v>0</v>
      </c>
      <c r="AQ58" s="97">
        <v>0</v>
      </c>
      <c r="AR58" s="97">
        <v>0</v>
      </c>
      <c r="AS58" s="13">
        <f t="shared" si="12"/>
        <v>0</v>
      </c>
      <c r="AT58" s="97">
        <v>0</v>
      </c>
      <c r="AU58" s="97">
        <v>0</v>
      </c>
      <c r="AV58" s="13">
        <f t="shared" si="13"/>
        <v>0</v>
      </c>
      <c r="AW58" s="97">
        <v>0</v>
      </c>
      <c r="AX58" s="97">
        <v>0</v>
      </c>
      <c r="AY58" s="13">
        <f t="shared" si="14"/>
        <v>0</v>
      </c>
      <c r="AZ58" s="97">
        <v>0</v>
      </c>
      <c r="BA58" s="97">
        <v>0</v>
      </c>
      <c r="BB58" s="13">
        <f t="shared" si="15"/>
        <v>0</v>
      </c>
    </row>
    <row r="59" spans="2:54" x14ac:dyDescent="0.25">
      <c r="B59" s="9" t="s">
        <v>105</v>
      </c>
      <c r="C59" s="14" t="s">
        <v>106</v>
      </c>
      <c r="D59" s="11">
        <v>129076.73041474581</v>
      </c>
      <c r="E59" s="12">
        <v>125317.21399489885</v>
      </c>
      <c r="F59" s="13">
        <f t="shared" si="16"/>
        <v>127196.97220482232</v>
      </c>
      <c r="G59" s="11">
        <v>138715.70446041488</v>
      </c>
      <c r="H59" s="12">
        <v>134675.44122370379</v>
      </c>
      <c r="I59" s="13">
        <f t="shared" si="0"/>
        <v>136695.57284205934</v>
      </c>
      <c r="J59" s="11">
        <v>213599.93142990326</v>
      </c>
      <c r="K59" s="12">
        <v>207378.57420378958</v>
      </c>
      <c r="L59" s="13">
        <f t="shared" si="1"/>
        <v>210489.25281684642</v>
      </c>
      <c r="M59" s="11">
        <v>138715.70446041488</v>
      </c>
      <c r="N59" s="12">
        <v>134675.44122370379</v>
      </c>
      <c r="O59" s="13">
        <f t="shared" si="2"/>
        <v>136695.57284205934</v>
      </c>
      <c r="P59" s="11">
        <v>178214.11759835319</v>
      </c>
      <c r="Q59" s="12">
        <v>173023.41514403219</v>
      </c>
      <c r="R59" s="13">
        <f t="shared" si="3"/>
        <v>175618.7663711927</v>
      </c>
      <c r="S59" s="11">
        <v>138715.70446041488</v>
      </c>
      <c r="T59" s="12">
        <v>134675.44122370379</v>
      </c>
      <c r="U59" s="13">
        <f t="shared" si="4"/>
        <v>136695.57284205934</v>
      </c>
      <c r="V59" s="11">
        <v>178214.11759835319</v>
      </c>
      <c r="W59" s="12">
        <v>173023.41514403219</v>
      </c>
      <c r="X59" s="13">
        <f t="shared" si="5"/>
        <v>175618.7663711927</v>
      </c>
      <c r="Y59" s="11">
        <v>178214.11759835319</v>
      </c>
      <c r="Z59" s="12">
        <v>173023.41514403219</v>
      </c>
      <c r="AA59" s="13">
        <f t="shared" si="6"/>
        <v>175618.7663711927</v>
      </c>
      <c r="AB59" s="11">
        <v>157993.6525517531</v>
      </c>
      <c r="AC59" s="12">
        <v>153391.8956813137</v>
      </c>
      <c r="AD59" s="13">
        <f t="shared" si="7"/>
        <v>155692.7741165334</v>
      </c>
      <c r="AE59" s="11">
        <v>246666.56372536733</v>
      </c>
      <c r="AF59" s="12">
        <v>239482.10070424015</v>
      </c>
      <c r="AG59" s="13">
        <f t="shared" si="8"/>
        <v>243074.33221480373</v>
      </c>
      <c r="AH59" s="11">
        <v>138715.70446041488</v>
      </c>
      <c r="AI59" s="12">
        <v>134675.44122370379</v>
      </c>
      <c r="AJ59" s="13">
        <f t="shared" si="9"/>
        <v>136695.57284205934</v>
      </c>
      <c r="AK59" s="11">
        <v>178214.11759835319</v>
      </c>
      <c r="AL59" s="12">
        <v>173023.41514403219</v>
      </c>
      <c r="AM59" s="13">
        <f t="shared" si="10"/>
        <v>175618.7663711927</v>
      </c>
      <c r="AN59" s="11">
        <v>197221.35474215724</v>
      </c>
      <c r="AO59" s="12">
        <v>191477.04343898763</v>
      </c>
      <c r="AP59" s="13">
        <f t="shared" si="11"/>
        <v>194349.19909057242</v>
      </c>
      <c r="AQ59" s="11">
        <v>138715.70446041488</v>
      </c>
      <c r="AR59" s="12">
        <v>134675.44122370379</v>
      </c>
      <c r="AS59" s="13">
        <f t="shared" si="12"/>
        <v>136695.57284205934</v>
      </c>
      <c r="AT59" s="11">
        <v>138715.70446041488</v>
      </c>
      <c r="AU59" s="12">
        <v>134675.44122370379</v>
      </c>
      <c r="AV59" s="13">
        <f t="shared" si="13"/>
        <v>136695.57284205934</v>
      </c>
      <c r="AW59" s="11">
        <v>178214.11759835319</v>
      </c>
      <c r="AX59" s="12">
        <v>173023.41514403219</v>
      </c>
      <c r="AY59" s="13">
        <f t="shared" si="14"/>
        <v>175618.7663711927</v>
      </c>
      <c r="AZ59" s="11">
        <v>246666.56372536733</v>
      </c>
      <c r="BA59" s="12">
        <v>239482.10070424015</v>
      </c>
      <c r="BB59" s="13">
        <f t="shared" si="15"/>
        <v>243074.33221480373</v>
      </c>
    </row>
    <row r="60" spans="2:54" x14ac:dyDescent="0.25">
      <c r="B60" s="9" t="s">
        <v>107</v>
      </c>
      <c r="C60" s="15" t="s">
        <v>108</v>
      </c>
      <c r="D60" s="11">
        <v>89719.587342814033</v>
      </c>
      <c r="E60" s="12">
        <v>86685.591635569115</v>
      </c>
      <c r="F60" s="13">
        <f t="shared" si="16"/>
        <v>88202.589489191567</v>
      </c>
      <c r="G60" s="11">
        <v>96419.51513775246</v>
      </c>
      <c r="H60" s="12">
        <v>93158.951823915428</v>
      </c>
      <c r="I60" s="13">
        <f t="shared" si="0"/>
        <v>94789.233480833936</v>
      </c>
      <c r="J60" s="11">
        <v>148470.58523071313</v>
      </c>
      <c r="K60" s="12">
        <v>143449.84080262136</v>
      </c>
      <c r="L60" s="13">
        <f t="shared" si="1"/>
        <v>145960.21301666723</v>
      </c>
      <c r="M60" s="11">
        <v>96419.51513775246</v>
      </c>
      <c r="N60" s="12">
        <v>93158.951823915428</v>
      </c>
      <c r="O60" s="13">
        <f t="shared" si="2"/>
        <v>94789.233480833936</v>
      </c>
      <c r="P60" s="11">
        <v>123874.35781965977</v>
      </c>
      <c r="Q60" s="12">
        <v>119685.36987406742</v>
      </c>
      <c r="R60" s="13">
        <f t="shared" si="3"/>
        <v>121779.86384686359</v>
      </c>
      <c r="S60" s="11">
        <v>96419.51513775246</v>
      </c>
      <c r="T60" s="12">
        <v>93158.951823915428</v>
      </c>
      <c r="U60" s="13">
        <f t="shared" si="4"/>
        <v>94789.233480833936</v>
      </c>
      <c r="V60" s="11">
        <v>123874.35781965977</v>
      </c>
      <c r="W60" s="12">
        <v>119685.36987406742</v>
      </c>
      <c r="X60" s="13">
        <f t="shared" si="5"/>
        <v>121779.86384686359</v>
      </c>
      <c r="Y60" s="11">
        <v>123874.35781965977</v>
      </c>
      <c r="Z60" s="12">
        <v>119685.36987406742</v>
      </c>
      <c r="AA60" s="13">
        <f t="shared" si="6"/>
        <v>121779.86384686359</v>
      </c>
      <c r="AB60" s="11">
        <v>109819.37072762927</v>
      </c>
      <c r="AC60" s="12">
        <v>106105.67220060798</v>
      </c>
      <c r="AD60" s="13">
        <f t="shared" si="7"/>
        <v>107962.52146411862</v>
      </c>
      <c r="AE60" s="11">
        <v>171454.77916584775</v>
      </c>
      <c r="AF60" s="12">
        <v>165656.79146458721</v>
      </c>
      <c r="AG60" s="13">
        <f t="shared" si="8"/>
        <v>168555.78531521748</v>
      </c>
      <c r="AH60" s="11">
        <v>96419.51513775246</v>
      </c>
      <c r="AI60" s="12">
        <v>93158.951823915428</v>
      </c>
      <c r="AJ60" s="13">
        <f t="shared" si="9"/>
        <v>94789.233480833936</v>
      </c>
      <c r="AK60" s="11">
        <v>123874.35781965977</v>
      </c>
      <c r="AL60" s="12">
        <v>119685.36987406742</v>
      </c>
      <c r="AM60" s="13">
        <f t="shared" si="10"/>
        <v>121779.86384686359</v>
      </c>
      <c r="AN60" s="11">
        <v>137086.04568616845</v>
      </c>
      <c r="AO60" s="12">
        <v>132450.28568711926</v>
      </c>
      <c r="AP60" s="13">
        <f t="shared" si="11"/>
        <v>134768.16568664386</v>
      </c>
      <c r="AQ60" s="11">
        <v>96419.51513775246</v>
      </c>
      <c r="AR60" s="12">
        <v>93158.951823915428</v>
      </c>
      <c r="AS60" s="13">
        <f t="shared" si="12"/>
        <v>94789.233480833936</v>
      </c>
      <c r="AT60" s="11">
        <v>96419.51513775246</v>
      </c>
      <c r="AU60" s="12">
        <v>93158.951823915428</v>
      </c>
      <c r="AV60" s="13">
        <f t="shared" si="13"/>
        <v>94789.233480833936</v>
      </c>
      <c r="AW60" s="11">
        <v>123874.35781965977</v>
      </c>
      <c r="AX60" s="12">
        <v>119685.36987406742</v>
      </c>
      <c r="AY60" s="13">
        <f t="shared" si="14"/>
        <v>121779.86384686359</v>
      </c>
      <c r="AZ60" s="11">
        <v>171454.77916584775</v>
      </c>
      <c r="BA60" s="12">
        <v>165656.79146458721</v>
      </c>
      <c r="BB60" s="13">
        <f t="shared" si="15"/>
        <v>168555.78531521748</v>
      </c>
    </row>
    <row r="61" spans="2:54" x14ac:dyDescent="0.25">
      <c r="B61" s="5">
        <v>6</v>
      </c>
      <c r="C61" s="6" t="s">
        <v>109</v>
      </c>
      <c r="D61" s="97">
        <v>0</v>
      </c>
      <c r="E61" s="97">
        <v>0</v>
      </c>
      <c r="F61" s="13">
        <f t="shared" si="16"/>
        <v>0</v>
      </c>
      <c r="G61" s="97">
        <v>0</v>
      </c>
      <c r="H61" s="97">
        <v>0</v>
      </c>
      <c r="I61" s="13">
        <f t="shared" si="0"/>
        <v>0</v>
      </c>
      <c r="J61" s="97">
        <v>0</v>
      </c>
      <c r="K61" s="97">
        <v>0</v>
      </c>
      <c r="L61" s="13">
        <f t="shared" si="1"/>
        <v>0</v>
      </c>
      <c r="M61" s="97">
        <v>0</v>
      </c>
      <c r="N61" s="97">
        <v>0</v>
      </c>
      <c r="O61" s="13">
        <f t="shared" si="2"/>
        <v>0</v>
      </c>
      <c r="P61" s="97">
        <v>0</v>
      </c>
      <c r="Q61" s="97">
        <v>0</v>
      </c>
      <c r="R61" s="13">
        <f t="shared" si="3"/>
        <v>0</v>
      </c>
      <c r="S61" s="97">
        <v>0</v>
      </c>
      <c r="T61" s="97">
        <v>0</v>
      </c>
      <c r="U61" s="13">
        <f t="shared" si="4"/>
        <v>0</v>
      </c>
      <c r="V61" s="97">
        <v>0</v>
      </c>
      <c r="W61" s="97">
        <v>0</v>
      </c>
      <c r="X61" s="13">
        <f t="shared" si="5"/>
        <v>0</v>
      </c>
      <c r="Y61" s="97">
        <v>0</v>
      </c>
      <c r="Z61" s="97">
        <v>0</v>
      </c>
      <c r="AA61" s="13">
        <f t="shared" si="6"/>
        <v>0</v>
      </c>
      <c r="AB61" s="97">
        <v>0</v>
      </c>
      <c r="AC61" s="97">
        <v>0</v>
      </c>
      <c r="AD61" s="13">
        <f t="shared" si="7"/>
        <v>0</v>
      </c>
      <c r="AE61" s="97">
        <v>0</v>
      </c>
      <c r="AF61" s="97">
        <v>0</v>
      </c>
      <c r="AG61" s="13">
        <f t="shared" si="8"/>
        <v>0</v>
      </c>
      <c r="AH61" s="97">
        <v>0</v>
      </c>
      <c r="AI61" s="97">
        <v>0</v>
      </c>
      <c r="AJ61" s="13">
        <f t="shared" si="9"/>
        <v>0</v>
      </c>
      <c r="AK61" s="97">
        <v>0</v>
      </c>
      <c r="AL61" s="97">
        <v>0</v>
      </c>
      <c r="AM61" s="13">
        <f t="shared" si="10"/>
        <v>0</v>
      </c>
      <c r="AN61" s="97">
        <v>0</v>
      </c>
      <c r="AO61" s="97">
        <v>0</v>
      </c>
      <c r="AP61" s="13">
        <f t="shared" si="11"/>
        <v>0</v>
      </c>
      <c r="AQ61" s="97">
        <v>0</v>
      </c>
      <c r="AR61" s="97">
        <v>0</v>
      </c>
      <c r="AS61" s="13">
        <f t="shared" si="12"/>
        <v>0</v>
      </c>
      <c r="AT61" s="97">
        <v>0</v>
      </c>
      <c r="AU61" s="97">
        <v>0</v>
      </c>
      <c r="AV61" s="13">
        <f t="shared" si="13"/>
        <v>0</v>
      </c>
      <c r="AW61" s="97">
        <v>0</v>
      </c>
      <c r="AX61" s="97">
        <v>0</v>
      </c>
      <c r="AY61" s="13">
        <f t="shared" si="14"/>
        <v>0</v>
      </c>
      <c r="AZ61" s="97">
        <v>0</v>
      </c>
      <c r="BA61" s="97">
        <v>0</v>
      </c>
      <c r="BB61" s="13">
        <f t="shared" si="15"/>
        <v>0</v>
      </c>
    </row>
    <row r="62" spans="2:54" x14ac:dyDescent="0.25">
      <c r="B62" s="9" t="s">
        <v>110</v>
      </c>
      <c r="C62" s="10" t="s">
        <v>111</v>
      </c>
      <c r="D62" s="11">
        <v>44643.079692318097</v>
      </c>
      <c r="E62" s="12">
        <v>43342.795817784558</v>
      </c>
      <c r="F62" s="13">
        <f t="shared" si="16"/>
        <v>43992.937755051331</v>
      </c>
      <c r="G62" s="11">
        <v>47976.860189316452</v>
      </c>
      <c r="H62" s="12">
        <v>46579.475911957714</v>
      </c>
      <c r="I62" s="13">
        <f t="shared" si="0"/>
        <v>47278.168050637083</v>
      </c>
      <c r="J62" s="11">
        <v>73876.668013350005</v>
      </c>
      <c r="K62" s="12">
        <v>71724.920401310679</v>
      </c>
      <c r="L62" s="13">
        <f t="shared" si="1"/>
        <v>72800.794207330342</v>
      </c>
      <c r="M62" s="11">
        <v>47976.860189316452</v>
      </c>
      <c r="N62" s="12">
        <v>46579.475911957714</v>
      </c>
      <c r="O62" s="13">
        <f t="shared" si="2"/>
        <v>47278.168050637083</v>
      </c>
      <c r="P62" s="11">
        <v>61637.965485144719</v>
      </c>
      <c r="Q62" s="12">
        <v>59842.684937033708</v>
      </c>
      <c r="R62" s="13">
        <f t="shared" si="3"/>
        <v>60740.325211089214</v>
      </c>
      <c r="S62" s="11">
        <v>47976.860189316452</v>
      </c>
      <c r="T62" s="12">
        <v>46579.475911957714</v>
      </c>
      <c r="U62" s="13">
        <f t="shared" si="4"/>
        <v>47278.168050637083</v>
      </c>
      <c r="V62" s="11">
        <v>61637.965485144719</v>
      </c>
      <c r="W62" s="12">
        <v>59842.684937033708</v>
      </c>
      <c r="X62" s="13">
        <f t="shared" si="5"/>
        <v>60740.325211089214</v>
      </c>
      <c r="Y62" s="11">
        <v>61637.965485144719</v>
      </c>
      <c r="Z62" s="12">
        <v>59842.684937033708</v>
      </c>
      <c r="AA62" s="13">
        <f t="shared" si="6"/>
        <v>60740.325211089214</v>
      </c>
      <c r="AB62" s="11">
        <v>54644.421183313112</v>
      </c>
      <c r="AC62" s="12">
        <v>53052.83610030399</v>
      </c>
      <c r="AD62" s="13">
        <f t="shared" si="7"/>
        <v>53848.628641808551</v>
      </c>
      <c r="AE62" s="11">
        <v>85313.247604262404</v>
      </c>
      <c r="AF62" s="12">
        <v>82828.395732293604</v>
      </c>
      <c r="AG62" s="13">
        <f t="shared" si="8"/>
        <v>84070.821668278004</v>
      </c>
      <c r="AH62" s="11">
        <v>47976.860189316452</v>
      </c>
      <c r="AI62" s="12">
        <v>46579.475911957714</v>
      </c>
      <c r="AJ62" s="13">
        <f t="shared" si="9"/>
        <v>47278.168050637083</v>
      </c>
      <c r="AK62" s="11">
        <v>61637.965485144719</v>
      </c>
      <c r="AL62" s="12">
        <v>59842.684937033708</v>
      </c>
      <c r="AM62" s="13">
        <f t="shared" si="10"/>
        <v>60740.325211089214</v>
      </c>
      <c r="AN62" s="11">
        <v>68211.897128866432</v>
      </c>
      <c r="AO62" s="12">
        <v>66225.142843559632</v>
      </c>
      <c r="AP62" s="13">
        <f t="shared" si="11"/>
        <v>67218.519986213039</v>
      </c>
      <c r="AQ62" s="11">
        <v>47976.860189316452</v>
      </c>
      <c r="AR62" s="12">
        <v>46579.475911957714</v>
      </c>
      <c r="AS62" s="13">
        <f t="shared" si="12"/>
        <v>47278.168050637083</v>
      </c>
      <c r="AT62" s="11">
        <v>47976.860189316452</v>
      </c>
      <c r="AU62" s="12">
        <v>46579.475911957714</v>
      </c>
      <c r="AV62" s="13">
        <f t="shared" si="13"/>
        <v>47278.168050637083</v>
      </c>
      <c r="AW62" s="11">
        <v>61637.965485144719</v>
      </c>
      <c r="AX62" s="12">
        <v>59842.684937033708</v>
      </c>
      <c r="AY62" s="13">
        <f t="shared" si="14"/>
        <v>60740.325211089214</v>
      </c>
      <c r="AZ62" s="11">
        <v>85313.247604262404</v>
      </c>
      <c r="BA62" s="12">
        <v>82828.395732293604</v>
      </c>
      <c r="BB62" s="13">
        <f t="shared" si="15"/>
        <v>84070.821668278004</v>
      </c>
    </row>
    <row r="63" spans="2:54" x14ac:dyDescent="0.25">
      <c r="B63" s="9" t="s">
        <v>112</v>
      </c>
      <c r="C63" s="10" t="s">
        <v>113</v>
      </c>
      <c r="D63" s="11">
        <v>55532.957141536463</v>
      </c>
      <c r="E63" s="12">
        <v>54178.494772230697</v>
      </c>
      <c r="F63" s="13">
        <f t="shared" si="16"/>
        <v>54855.72595688358</v>
      </c>
      <c r="G63" s="11">
        <v>59679.953512195811</v>
      </c>
      <c r="H63" s="12">
        <v>58224.344889947133</v>
      </c>
      <c r="I63" s="13">
        <f t="shared" si="0"/>
        <v>58952.149201071472</v>
      </c>
      <c r="J63" s="11">
        <v>91897.554264179344</v>
      </c>
      <c r="K63" s="12">
        <v>89656.150501638374</v>
      </c>
      <c r="L63" s="13">
        <f t="shared" si="1"/>
        <v>90776.852382908866</v>
      </c>
      <c r="M63" s="11">
        <v>59679.953512195811</v>
      </c>
      <c r="N63" s="12">
        <v>58224.344889947133</v>
      </c>
      <c r="O63" s="13">
        <f t="shared" si="2"/>
        <v>58952.149201071472</v>
      </c>
      <c r="P63" s="11">
        <v>76673.440075574428</v>
      </c>
      <c r="Q63" s="12">
        <v>74803.356171292122</v>
      </c>
      <c r="R63" s="13">
        <f t="shared" si="3"/>
        <v>75738.398123433275</v>
      </c>
      <c r="S63" s="11">
        <v>59679.953512195811</v>
      </c>
      <c r="T63" s="12">
        <v>58224.344889947133</v>
      </c>
      <c r="U63" s="13">
        <f t="shared" si="4"/>
        <v>58952.149201071472</v>
      </c>
      <c r="V63" s="11">
        <v>76673.440075574428</v>
      </c>
      <c r="W63" s="12">
        <v>74803.356171292122</v>
      </c>
      <c r="X63" s="13">
        <f t="shared" si="5"/>
        <v>75738.398123433275</v>
      </c>
      <c r="Y63" s="11">
        <v>76673.440075574428</v>
      </c>
      <c r="Z63" s="12">
        <v>74803.356171292122</v>
      </c>
      <c r="AA63" s="13">
        <f t="shared" si="6"/>
        <v>75738.398123433275</v>
      </c>
      <c r="AB63" s="11">
        <v>67973.946253514485</v>
      </c>
      <c r="AC63" s="12">
        <v>66316.045125379984</v>
      </c>
      <c r="AD63" s="13">
        <f t="shared" si="7"/>
        <v>67144.995689447242</v>
      </c>
      <c r="AE63" s="11">
        <v>106123.88203200116</v>
      </c>
      <c r="AF63" s="12">
        <v>103535.49466536698</v>
      </c>
      <c r="AG63" s="13">
        <f t="shared" si="8"/>
        <v>104829.68834868407</v>
      </c>
      <c r="AH63" s="11">
        <v>59679.953512195811</v>
      </c>
      <c r="AI63" s="12">
        <v>58224.344889947133</v>
      </c>
      <c r="AJ63" s="13">
        <f t="shared" si="9"/>
        <v>58952.149201071472</v>
      </c>
      <c r="AK63" s="11">
        <v>76673.440075574428</v>
      </c>
      <c r="AL63" s="12">
        <v>74803.356171292122</v>
      </c>
      <c r="AM63" s="13">
        <f t="shared" si="10"/>
        <v>75738.398123433275</v>
      </c>
      <c r="AN63" s="11">
        <v>84850.964268310796</v>
      </c>
      <c r="AO63" s="12">
        <v>82781.428554449565</v>
      </c>
      <c r="AP63" s="13">
        <f t="shared" si="11"/>
        <v>83816.196411380181</v>
      </c>
      <c r="AQ63" s="11">
        <v>59679.953512195811</v>
      </c>
      <c r="AR63" s="12">
        <v>58224.344889947133</v>
      </c>
      <c r="AS63" s="13">
        <f t="shared" si="12"/>
        <v>58952.149201071472</v>
      </c>
      <c r="AT63" s="11">
        <v>59679.953512195811</v>
      </c>
      <c r="AU63" s="12">
        <v>58224.344889947133</v>
      </c>
      <c r="AV63" s="13">
        <f t="shared" si="13"/>
        <v>58952.149201071472</v>
      </c>
      <c r="AW63" s="11">
        <v>76673.440075574428</v>
      </c>
      <c r="AX63" s="12">
        <v>74803.356171292122</v>
      </c>
      <c r="AY63" s="13">
        <f t="shared" si="14"/>
        <v>75738.398123433275</v>
      </c>
      <c r="AZ63" s="11">
        <v>106123.88203200116</v>
      </c>
      <c r="BA63" s="12">
        <v>103535.49466536698</v>
      </c>
      <c r="BB63" s="13">
        <f t="shared" si="15"/>
        <v>104829.68834868407</v>
      </c>
    </row>
    <row r="64" spans="2:54" x14ac:dyDescent="0.25">
      <c r="B64" s="9" t="s">
        <v>114</v>
      </c>
      <c r="C64" s="14" t="s">
        <v>115</v>
      </c>
      <c r="D64" s="11">
        <v>172513.74970169945</v>
      </c>
      <c r="E64" s="12">
        <v>169131.12715852889</v>
      </c>
      <c r="F64" s="13">
        <f t="shared" si="16"/>
        <v>170822.43843011418</v>
      </c>
      <c r="G64" s="11">
        <v>185396.44010261598</v>
      </c>
      <c r="H64" s="12">
        <v>181761.21578687843</v>
      </c>
      <c r="I64" s="13">
        <f t="shared" si="0"/>
        <v>183578.8279447472</v>
      </c>
      <c r="J64" s="11">
        <v>285480.77557121683</v>
      </c>
      <c r="K64" s="12">
        <v>279883.11330511456</v>
      </c>
      <c r="L64" s="13">
        <f t="shared" si="1"/>
        <v>282681.94443816569</v>
      </c>
      <c r="M64" s="11">
        <v>185396.44010261598</v>
      </c>
      <c r="N64" s="12">
        <v>181761.21578687843</v>
      </c>
      <c r="O64" s="13">
        <f t="shared" si="2"/>
        <v>183578.8279447472</v>
      </c>
      <c r="P64" s="11">
        <v>238186.89532872825</v>
      </c>
      <c r="Q64" s="12">
        <v>233516.56404777279</v>
      </c>
      <c r="R64" s="13">
        <f t="shared" si="3"/>
        <v>235851.72968825052</v>
      </c>
      <c r="S64" s="11">
        <v>185396.44010261598</v>
      </c>
      <c r="T64" s="12">
        <v>181761.21578687843</v>
      </c>
      <c r="U64" s="13">
        <f t="shared" si="4"/>
        <v>183578.8279447472</v>
      </c>
      <c r="V64" s="11">
        <v>238186.89532872825</v>
      </c>
      <c r="W64" s="12">
        <v>233516.56404777279</v>
      </c>
      <c r="X64" s="13">
        <f t="shared" si="5"/>
        <v>235851.72968825052</v>
      </c>
      <c r="Y64" s="11">
        <v>238186.89532872825</v>
      </c>
      <c r="Z64" s="12">
        <v>233516.56404777279</v>
      </c>
      <c r="AA64" s="13">
        <f t="shared" si="6"/>
        <v>235851.72968825052</v>
      </c>
      <c r="AB64" s="11">
        <v>211161.82090444901</v>
      </c>
      <c r="AC64" s="12">
        <v>207021.39304357747</v>
      </c>
      <c r="AD64" s="13">
        <f t="shared" si="7"/>
        <v>209091.60697401324</v>
      </c>
      <c r="AE64" s="11">
        <v>329675.02118751378</v>
      </c>
      <c r="AF64" s="12">
        <v>323210.80508579779</v>
      </c>
      <c r="AG64" s="13">
        <f t="shared" si="8"/>
        <v>326442.91313665581</v>
      </c>
      <c r="AH64" s="11">
        <v>185396.44010261598</v>
      </c>
      <c r="AI64" s="12">
        <v>181761.21578687843</v>
      </c>
      <c r="AJ64" s="13">
        <f t="shared" si="9"/>
        <v>183578.8279447472</v>
      </c>
      <c r="AK64" s="11">
        <v>238186.89532872825</v>
      </c>
      <c r="AL64" s="12">
        <v>233516.56404777279</v>
      </c>
      <c r="AM64" s="13">
        <f t="shared" si="10"/>
        <v>235851.72968825052</v>
      </c>
      <c r="AN64" s="11">
        <v>263590.4652875507</v>
      </c>
      <c r="AO64" s="12">
        <v>258422.02479171637</v>
      </c>
      <c r="AP64" s="13">
        <f t="shared" si="11"/>
        <v>261006.24503963353</v>
      </c>
      <c r="AQ64" s="11">
        <v>185396.44010261598</v>
      </c>
      <c r="AR64" s="12">
        <v>181761.21578687843</v>
      </c>
      <c r="AS64" s="13">
        <f t="shared" si="12"/>
        <v>183578.8279447472</v>
      </c>
      <c r="AT64" s="11">
        <v>185396.44010261598</v>
      </c>
      <c r="AU64" s="12">
        <v>181761.21578687843</v>
      </c>
      <c r="AV64" s="13">
        <f t="shared" si="13"/>
        <v>183578.8279447472</v>
      </c>
      <c r="AW64" s="11">
        <v>238186.89532872825</v>
      </c>
      <c r="AX64" s="12">
        <v>233516.56404777279</v>
      </c>
      <c r="AY64" s="13">
        <f t="shared" si="14"/>
        <v>235851.72968825052</v>
      </c>
      <c r="AZ64" s="11">
        <v>329675.02118751378</v>
      </c>
      <c r="BA64" s="12">
        <v>323210.80508579779</v>
      </c>
      <c r="BB64" s="13">
        <f t="shared" si="15"/>
        <v>326442.91313665581</v>
      </c>
    </row>
    <row r="65" spans="2:54" x14ac:dyDescent="0.25">
      <c r="B65" s="9" t="s">
        <v>116</v>
      </c>
      <c r="C65" s="14" t="s">
        <v>117</v>
      </c>
      <c r="D65" s="11">
        <v>59720.772594652204</v>
      </c>
      <c r="E65" s="12">
        <v>58838.199600642562</v>
      </c>
      <c r="F65" s="13">
        <f t="shared" si="16"/>
        <v>59279.486097647386</v>
      </c>
      <c r="G65" s="11">
        <v>51050.680116589996</v>
      </c>
      <c r="H65" s="12">
        <v>50296.236568068962</v>
      </c>
      <c r="I65" s="13">
        <f t="shared" si="0"/>
        <v>50673.458342329483</v>
      </c>
      <c r="J65" s="11">
        <v>68052.104991947999</v>
      </c>
      <c r="K65" s="12">
        <v>67046.408859062081</v>
      </c>
      <c r="L65" s="13">
        <f t="shared" si="1"/>
        <v>67549.256925505033</v>
      </c>
      <c r="M65" s="11">
        <v>91786.193116327573</v>
      </c>
      <c r="N65" s="12">
        <v>90429.746912638017</v>
      </c>
      <c r="O65" s="13">
        <f t="shared" si="2"/>
        <v>91107.970014482795</v>
      </c>
      <c r="P65" s="11">
        <v>70812.458252804747</v>
      </c>
      <c r="Q65" s="12">
        <v>69765.968721975121</v>
      </c>
      <c r="R65" s="13">
        <f t="shared" si="3"/>
        <v>70289.213487389934</v>
      </c>
      <c r="S65" s="11">
        <v>63103.732853264512</v>
      </c>
      <c r="T65" s="12">
        <v>62171.165372674397</v>
      </c>
      <c r="U65" s="13">
        <f t="shared" si="4"/>
        <v>62637.449112969451</v>
      </c>
      <c r="V65" s="11">
        <v>141427.69317091673</v>
      </c>
      <c r="W65" s="12">
        <v>139337.62873981943</v>
      </c>
      <c r="X65" s="13">
        <f t="shared" si="5"/>
        <v>140382.66095536808</v>
      </c>
      <c r="Y65" s="11">
        <v>76486.30289322084</v>
      </c>
      <c r="Z65" s="12">
        <v>75355.963441596876</v>
      </c>
      <c r="AA65" s="13">
        <f t="shared" si="6"/>
        <v>75921.133167408858</v>
      </c>
      <c r="AB65" s="11">
        <v>78722.274111247403</v>
      </c>
      <c r="AC65" s="12">
        <v>77558.89074999743</v>
      </c>
      <c r="AD65" s="13">
        <f t="shared" si="7"/>
        <v>78140.582430622424</v>
      </c>
      <c r="AE65" s="11">
        <v>76486.30289322084</v>
      </c>
      <c r="AF65" s="12">
        <v>75355.963441596876</v>
      </c>
      <c r="AG65" s="13">
        <f t="shared" si="8"/>
        <v>75921.133167408858</v>
      </c>
      <c r="AH65" s="11">
        <v>71742.11491280749</v>
      </c>
      <c r="AI65" s="12">
        <v>70681.886613603448</v>
      </c>
      <c r="AJ65" s="13">
        <f t="shared" si="9"/>
        <v>71212.000763205462</v>
      </c>
      <c r="AK65" s="11">
        <v>94207.786296417908</v>
      </c>
      <c r="AL65" s="12">
        <v>92815.553001396955</v>
      </c>
      <c r="AM65" s="13">
        <f t="shared" si="10"/>
        <v>93511.669648907438</v>
      </c>
      <c r="AN65" s="11">
        <v>90216.91411204671</v>
      </c>
      <c r="AO65" s="12">
        <v>88883.659223691342</v>
      </c>
      <c r="AP65" s="13">
        <f t="shared" si="11"/>
        <v>89550.286667869019</v>
      </c>
      <c r="AQ65" s="11">
        <v>89604.361637236289</v>
      </c>
      <c r="AR65" s="12">
        <v>88280.159248508644</v>
      </c>
      <c r="AS65" s="13">
        <f t="shared" si="12"/>
        <v>88942.260442872474</v>
      </c>
      <c r="AT65" s="11">
        <v>78056.355322343603</v>
      </c>
      <c r="AU65" s="12">
        <v>76902.813125461675</v>
      </c>
      <c r="AV65" s="13">
        <f t="shared" si="13"/>
        <v>77479.584223902639</v>
      </c>
      <c r="AW65" s="11">
        <v>76413.600958079187</v>
      </c>
      <c r="AX65" s="12">
        <v>75284.335919289835</v>
      </c>
      <c r="AY65" s="13">
        <f t="shared" si="14"/>
        <v>75848.968438684504</v>
      </c>
      <c r="AZ65" s="11">
        <v>77542.027802458557</v>
      </c>
      <c r="BA65" s="12">
        <v>76396.086504885272</v>
      </c>
      <c r="BB65" s="13">
        <f t="shared" si="15"/>
        <v>76969.057153671922</v>
      </c>
    </row>
    <row r="66" spans="2:54" x14ac:dyDescent="0.25">
      <c r="B66" s="9" t="s">
        <v>118</v>
      </c>
      <c r="C66" s="15" t="s">
        <v>119</v>
      </c>
      <c r="D66" s="11">
        <v>214598.66220607658</v>
      </c>
      <c r="E66" s="12">
        <v>212473.92297631345</v>
      </c>
      <c r="F66" s="13">
        <f t="shared" si="16"/>
        <v>213536.29259119503</v>
      </c>
      <c r="G66" s="11">
        <v>230624.09861582451</v>
      </c>
      <c r="H66" s="12">
        <v>228340.69169883616</v>
      </c>
      <c r="I66" s="13">
        <f t="shared" si="0"/>
        <v>229482.39515733032</v>
      </c>
      <c r="J66" s="11">
        <v>355124.11404348956</v>
      </c>
      <c r="K66" s="12">
        <v>351608.03370642528</v>
      </c>
      <c r="L66" s="13">
        <f t="shared" si="1"/>
        <v>353366.07387495739</v>
      </c>
      <c r="M66" s="11">
        <v>230624.09861582451</v>
      </c>
      <c r="N66" s="12">
        <v>228340.69169883616</v>
      </c>
      <c r="O66" s="13">
        <f t="shared" si="2"/>
        <v>229482.39515733032</v>
      </c>
      <c r="P66" s="11">
        <v>296292.84147465456</v>
      </c>
      <c r="Q66" s="12">
        <v>293359.24898480647</v>
      </c>
      <c r="R66" s="13">
        <f t="shared" si="3"/>
        <v>294826.04522973055</v>
      </c>
      <c r="S66" s="11">
        <v>230624.09861582451</v>
      </c>
      <c r="T66" s="12">
        <v>228340.69169883616</v>
      </c>
      <c r="U66" s="13">
        <f t="shared" si="4"/>
        <v>229482.39515733032</v>
      </c>
      <c r="V66" s="11">
        <v>296292.84147465456</v>
      </c>
      <c r="W66" s="12">
        <v>293359.24898480647</v>
      </c>
      <c r="X66" s="13">
        <f t="shared" si="5"/>
        <v>294826.04522973055</v>
      </c>
      <c r="Y66" s="11">
        <v>296292.84147465456</v>
      </c>
      <c r="Z66" s="12">
        <v>293359.24898480647</v>
      </c>
      <c r="AA66" s="13">
        <f t="shared" si="6"/>
        <v>294826.04522973055</v>
      </c>
      <c r="AB66" s="11">
        <v>262674.97143532033</v>
      </c>
      <c r="AC66" s="12">
        <v>260074.22914388153</v>
      </c>
      <c r="AD66" s="13">
        <f t="shared" si="7"/>
        <v>261374.60028960093</v>
      </c>
      <c r="AE66" s="11">
        <v>410099.59282627236</v>
      </c>
      <c r="AF66" s="12">
        <v>406039.2008180914</v>
      </c>
      <c r="AG66" s="13">
        <f t="shared" si="8"/>
        <v>408069.39682218188</v>
      </c>
      <c r="AH66" s="11">
        <v>230624.09861582451</v>
      </c>
      <c r="AI66" s="12">
        <v>228340.69169883616</v>
      </c>
      <c r="AJ66" s="13">
        <f t="shared" si="9"/>
        <v>229482.39515733032</v>
      </c>
      <c r="AK66" s="11">
        <v>296292.84147465456</v>
      </c>
      <c r="AL66" s="12">
        <v>293359.24898480647</v>
      </c>
      <c r="AM66" s="13">
        <f t="shared" si="10"/>
        <v>294826.04522973055</v>
      </c>
      <c r="AN66" s="11">
        <v>327893.63931162882</v>
      </c>
      <c r="AO66" s="12">
        <v>324647.1676352761</v>
      </c>
      <c r="AP66" s="13">
        <f t="shared" si="11"/>
        <v>326270.40347345243</v>
      </c>
      <c r="AQ66" s="11">
        <v>230624.09861582451</v>
      </c>
      <c r="AR66" s="12">
        <v>228340.69169883616</v>
      </c>
      <c r="AS66" s="13">
        <f t="shared" si="12"/>
        <v>229482.39515733032</v>
      </c>
      <c r="AT66" s="11">
        <v>230624.09861582451</v>
      </c>
      <c r="AU66" s="12">
        <v>228340.69169883616</v>
      </c>
      <c r="AV66" s="13">
        <f t="shared" si="13"/>
        <v>229482.39515733032</v>
      </c>
      <c r="AW66" s="11">
        <v>296292.84147465456</v>
      </c>
      <c r="AX66" s="12">
        <v>293359.24898480647</v>
      </c>
      <c r="AY66" s="13">
        <f t="shared" si="14"/>
        <v>294826.04522973055</v>
      </c>
      <c r="AZ66" s="11">
        <v>410099.59282627236</v>
      </c>
      <c r="BA66" s="12">
        <v>406039.2008180914</v>
      </c>
      <c r="BB66" s="13">
        <f t="shared" si="15"/>
        <v>408069.39682218188</v>
      </c>
    </row>
    <row r="67" spans="2:54" x14ac:dyDescent="0.25">
      <c r="B67" s="9" t="s">
        <v>120</v>
      </c>
      <c r="C67" s="15" t="s">
        <v>121</v>
      </c>
      <c r="D67" s="11">
        <v>108898.77449218369</v>
      </c>
      <c r="E67" s="12">
        <v>108356.98954446139</v>
      </c>
      <c r="F67" s="13">
        <f t="shared" si="16"/>
        <v>108627.88201832253</v>
      </c>
      <c r="G67" s="11">
        <v>117030.93322879373</v>
      </c>
      <c r="H67" s="12">
        <v>116448.68977989427</v>
      </c>
      <c r="I67" s="13">
        <f t="shared" si="0"/>
        <v>116739.81150434399</v>
      </c>
      <c r="J67" s="11">
        <v>180208.86250829315</v>
      </c>
      <c r="K67" s="12">
        <v>179312.30100327675</v>
      </c>
      <c r="L67" s="13">
        <f t="shared" si="1"/>
        <v>179760.58175578495</v>
      </c>
      <c r="M67" s="11">
        <v>117030.93322879373</v>
      </c>
      <c r="N67" s="12">
        <v>116448.68977989427</v>
      </c>
      <c r="O67" s="13">
        <f t="shared" si="2"/>
        <v>116739.81150434399</v>
      </c>
      <c r="P67" s="11">
        <v>150354.74590429716</v>
      </c>
      <c r="Q67" s="12">
        <v>149606.71234258424</v>
      </c>
      <c r="R67" s="13">
        <f t="shared" si="3"/>
        <v>149980.72912344069</v>
      </c>
      <c r="S67" s="11">
        <v>117030.93322879373</v>
      </c>
      <c r="T67" s="12">
        <v>116448.68977989427</v>
      </c>
      <c r="U67" s="13">
        <f t="shared" si="4"/>
        <v>116739.81150434399</v>
      </c>
      <c r="V67" s="11">
        <v>150354.74590429716</v>
      </c>
      <c r="W67" s="12">
        <v>149606.71234258424</v>
      </c>
      <c r="X67" s="13">
        <f t="shared" si="5"/>
        <v>149980.72912344069</v>
      </c>
      <c r="Y67" s="11">
        <v>150354.74590429716</v>
      </c>
      <c r="Z67" s="12">
        <v>149606.71234258424</v>
      </c>
      <c r="AA67" s="13">
        <f t="shared" si="6"/>
        <v>149980.72912344069</v>
      </c>
      <c r="AB67" s="11">
        <v>133295.25070201376</v>
      </c>
      <c r="AC67" s="12">
        <v>132632.09025075997</v>
      </c>
      <c r="AD67" s="13">
        <f t="shared" si="7"/>
        <v>132963.67047638685</v>
      </c>
      <c r="AE67" s="11">
        <v>208106.34427738763</v>
      </c>
      <c r="AF67" s="12">
        <v>207070.98933073395</v>
      </c>
      <c r="AG67" s="13">
        <f t="shared" si="8"/>
        <v>207588.66680406081</v>
      </c>
      <c r="AH67" s="11">
        <v>117030.93322879373</v>
      </c>
      <c r="AI67" s="12">
        <v>116448.68977989427</v>
      </c>
      <c r="AJ67" s="13">
        <f t="shared" si="9"/>
        <v>116739.81150434399</v>
      </c>
      <c r="AK67" s="11">
        <v>150354.74590429716</v>
      </c>
      <c r="AL67" s="12">
        <v>149606.71234258424</v>
      </c>
      <c r="AM67" s="13">
        <f t="shared" si="10"/>
        <v>149980.72912344069</v>
      </c>
      <c r="AN67" s="11">
        <v>166390.67139444361</v>
      </c>
      <c r="AO67" s="12">
        <v>165562.85710889913</v>
      </c>
      <c r="AP67" s="13">
        <f t="shared" si="11"/>
        <v>165976.76425167138</v>
      </c>
      <c r="AQ67" s="11">
        <v>117030.93322879373</v>
      </c>
      <c r="AR67" s="12">
        <v>116448.68977989427</v>
      </c>
      <c r="AS67" s="13">
        <f t="shared" si="12"/>
        <v>116739.81150434399</v>
      </c>
      <c r="AT67" s="11">
        <v>117030.93322879373</v>
      </c>
      <c r="AU67" s="12">
        <v>116448.68977989427</v>
      </c>
      <c r="AV67" s="13">
        <f t="shared" si="13"/>
        <v>116739.81150434399</v>
      </c>
      <c r="AW67" s="11">
        <v>150354.74590429716</v>
      </c>
      <c r="AX67" s="12">
        <v>149606.71234258424</v>
      </c>
      <c r="AY67" s="13">
        <f t="shared" si="14"/>
        <v>149980.72912344069</v>
      </c>
      <c r="AZ67" s="11">
        <v>208106.34427738763</v>
      </c>
      <c r="BA67" s="12">
        <v>207070.98933073395</v>
      </c>
      <c r="BB67" s="13">
        <f t="shared" si="15"/>
        <v>207588.66680406081</v>
      </c>
    </row>
    <row r="68" spans="2:54" x14ac:dyDescent="0.25">
      <c r="B68" s="9" t="s">
        <v>122</v>
      </c>
      <c r="C68" s="15" t="s">
        <v>123</v>
      </c>
      <c r="D68" s="11">
        <v>109440.55943990599</v>
      </c>
      <c r="E68" s="12">
        <v>108356.98954446139</v>
      </c>
      <c r="F68" s="13">
        <f t="shared" si="16"/>
        <v>108898.7744921837</v>
      </c>
      <c r="G68" s="11">
        <v>117613.17667769321</v>
      </c>
      <c r="H68" s="12">
        <v>116448.68977989427</v>
      </c>
      <c r="I68" s="13">
        <f t="shared" si="0"/>
        <v>117030.93322879373</v>
      </c>
      <c r="J68" s="11">
        <v>181105.42401330953</v>
      </c>
      <c r="K68" s="12">
        <v>179312.30100327675</v>
      </c>
      <c r="L68" s="13">
        <f t="shared" si="1"/>
        <v>180208.86250829312</v>
      </c>
      <c r="M68" s="11">
        <v>117613.17667769321</v>
      </c>
      <c r="N68" s="12">
        <v>116448.68977989427</v>
      </c>
      <c r="O68" s="13">
        <f t="shared" si="2"/>
        <v>117030.93322879373</v>
      </c>
      <c r="P68" s="11">
        <v>151102.77946601011</v>
      </c>
      <c r="Q68" s="12">
        <v>149606.71234258424</v>
      </c>
      <c r="R68" s="13">
        <f t="shared" si="3"/>
        <v>150354.74590429716</v>
      </c>
      <c r="S68" s="11">
        <v>117613.17667769321</v>
      </c>
      <c r="T68" s="12">
        <v>116448.68977989427</v>
      </c>
      <c r="U68" s="13">
        <f t="shared" si="4"/>
        <v>117030.93322879373</v>
      </c>
      <c r="V68" s="11">
        <v>151102.77946601011</v>
      </c>
      <c r="W68" s="12">
        <v>149606.71234258424</v>
      </c>
      <c r="X68" s="13">
        <f t="shared" si="5"/>
        <v>150354.74590429716</v>
      </c>
      <c r="Y68" s="11">
        <v>151102.77946601011</v>
      </c>
      <c r="Z68" s="12">
        <v>149606.71234258424</v>
      </c>
      <c r="AA68" s="13">
        <f t="shared" si="6"/>
        <v>150354.74590429716</v>
      </c>
      <c r="AB68" s="11">
        <v>133958.41115326757</v>
      </c>
      <c r="AC68" s="12">
        <v>132632.09025075997</v>
      </c>
      <c r="AD68" s="13">
        <f t="shared" si="7"/>
        <v>133295.25070201379</v>
      </c>
      <c r="AE68" s="11">
        <v>209141.69922404128</v>
      </c>
      <c r="AF68" s="12">
        <v>207070.98933073395</v>
      </c>
      <c r="AG68" s="13">
        <f t="shared" si="8"/>
        <v>208106.3442773876</v>
      </c>
      <c r="AH68" s="11">
        <v>117613.17667769321</v>
      </c>
      <c r="AI68" s="12">
        <v>116448.68977989427</v>
      </c>
      <c r="AJ68" s="13">
        <f t="shared" si="9"/>
        <v>117030.93322879373</v>
      </c>
      <c r="AK68" s="11">
        <v>151102.77946601011</v>
      </c>
      <c r="AL68" s="12">
        <v>149606.71234258424</v>
      </c>
      <c r="AM68" s="13">
        <f t="shared" si="10"/>
        <v>150354.74590429716</v>
      </c>
      <c r="AN68" s="11">
        <v>167218.48567998811</v>
      </c>
      <c r="AO68" s="12">
        <v>165562.85710889913</v>
      </c>
      <c r="AP68" s="13">
        <f t="shared" si="11"/>
        <v>166390.67139444361</v>
      </c>
      <c r="AQ68" s="11">
        <v>117613.17667769321</v>
      </c>
      <c r="AR68" s="12">
        <v>116448.68977989427</v>
      </c>
      <c r="AS68" s="13">
        <f t="shared" si="12"/>
        <v>117030.93322879373</v>
      </c>
      <c r="AT68" s="11">
        <v>117613.17667769321</v>
      </c>
      <c r="AU68" s="12">
        <v>116448.68977989427</v>
      </c>
      <c r="AV68" s="13">
        <f t="shared" si="13"/>
        <v>117030.93322879373</v>
      </c>
      <c r="AW68" s="11">
        <v>151102.77946601011</v>
      </c>
      <c r="AX68" s="12">
        <v>149606.71234258424</v>
      </c>
      <c r="AY68" s="13">
        <f t="shared" si="14"/>
        <v>150354.74590429716</v>
      </c>
      <c r="AZ68" s="11">
        <v>209141.69922404128</v>
      </c>
      <c r="BA68" s="12">
        <v>207070.98933073395</v>
      </c>
      <c r="BB68" s="13">
        <f t="shared" si="15"/>
        <v>208106.3442773876</v>
      </c>
    </row>
    <row r="69" spans="2:54" x14ac:dyDescent="0.25">
      <c r="B69" s="9" t="s">
        <v>124</v>
      </c>
      <c r="C69" s="15" t="s">
        <v>125</v>
      </c>
      <c r="D69" s="11">
        <v>43992.937755051331</v>
      </c>
      <c r="E69" s="12">
        <v>43342.795817784558</v>
      </c>
      <c r="F69" s="13">
        <f t="shared" si="16"/>
        <v>43667.866786417944</v>
      </c>
      <c r="G69" s="11">
        <v>47278.168050637076</v>
      </c>
      <c r="H69" s="12">
        <v>46579.475911957714</v>
      </c>
      <c r="I69" s="13">
        <f t="shared" si="0"/>
        <v>46928.821981297398</v>
      </c>
      <c r="J69" s="11">
        <v>72800.794207330342</v>
      </c>
      <c r="K69" s="12">
        <v>71724.920401310679</v>
      </c>
      <c r="L69" s="13">
        <f t="shared" si="1"/>
        <v>72262.857304320511</v>
      </c>
      <c r="M69" s="11">
        <v>47278.168050637076</v>
      </c>
      <c r="N69" s="12">
        <v>46579.475911957714</v>
      </c>
      <c r="O69" s="13">
        <f t="shared" si="2"/>
        <v>46928.821981297398</v>
      </c>
      <c r="P69" s="11">
        <v>60740.325211089206</v>
      </c>
      <c r="Q69" s="12">
        <v>59842.684937033708</v>
      </c>
      <c r="R69" s="13">
        <f t="shared" si="3"/>
        <v>60291.505074061453</v>
      </c>
      <c r="S69" s="11">
        <v>47278.168050637076</v>
      </c>
      <c r="T69" s="12">
        <v>46579.475911957714</v>
      </c>
      <c r="U69" s="13">
        <f t="shared" si="4"/>
        <v>46928.821981297398</v>
      </c>
      <c r="V69" s="11">
        <v>60740.325211089206</v>
      </c>
      <c r="W69" s="12">
        <v>59842.684937033708</v>
      </c>
      <c r="X69" s="13">
        <f t="shared" si="5"/>
        <v>60291.505074061453</v>
      </c>
      <c r="Y69" s="11">
        <v>60740.325211089206</v>
      </c>
      <c r="Z69" s="12">
        <v>59842.684937033708</v>
      </c>
      <c r="AA69" s="13">
        <f t="shared" si="6"/>
        <v>60291.505074061453</v>
      </c>
      <c r="AB69" s="11">
        <v>53848.628641808551</v>
      </c>
      <c r="AC69" s="12">
        <v>53052.83610030399</v>
      </c>
      <c r="AD69" s="13">
        <f t="shared" si="7"/>
        <v>53450.73237105627</v>
      </c>
      <c r="AE69" s="11">
        <v>84070.821668278004</v>
      </c>
      <c r="AF69" s="12">
        <v>82828.395732293604</v>
      </c>
      <c r="AG69" s="13">
        <f t="shared" si="8"/>
        <v>83449.608700285811</v>
      </c>
      <c r="AH69" s="11">
        <v>47278.168050637076</v>
      </c>
      <c r="AI69" s="12">
        <v>46579.475911957714</v>
      </c>
      <c r="AJ69" s="13">
        <f t="shared" si="9"/>
        <v>46928.821981297398</v>
      </c>
      <c r="AK69" s="11">
        <v>60740.325211089206</v>
      </c>
      <c r="AL69" s="12">
        <v>59842.684937033708</v>
      </c>
      <c r="AM69" s="13">
        <f t="shared" si="10"/>
        <v>60291.505074061453</v>
      </c>
      <c r="AN69" s="11">
        <v>67218.519986213025</v>
      </c>
      <c r="AO69" s="12">
        <v>66225.142843559632</v>
      </c>
      <c r="AP69" s="13">
        <f t="shared" si="11"/>
        <v>66721.831414886328</v>
      </c>
      <c r="AQ69" s="11">
        <v>47278.168050637076</v>
      </c>
      <c r="AR69" s="12">
        <v>46579.475911957714</v>
      </c>
      <c r="AS69" s="13">
        <f t="shared" si="12"/>
        <v>46928.821981297398</v>
      </c>
      <c r="AT69" s="11">
        <v>47278.168050637076</v>
      </c>
      <c r="AU69" s="12">
        <v>46579.475911957714</v>
      </c>
      <c r="AV69" s="13">
        <f t="shared" si="13"/>
        <v>46928.821981297398</v>
      </c>
      <c r="AW69" s="11">
        <v>60740.325211089206</v>
      </c>
      <c r="AX69" s="12">
        <v>59842.684937033708</v>
      </c>
      <c r="AY69" s="13">
        <f t="shared" si="14"/>
        <v>60291.505074061453</v>
      </c>
      <c r="AZ69" s="11">
        <v>84070.821668278004</v>
      </c>
      <c r="BA69" s="12">
        <v>82828.395732293604</v>
      </c>
      <c r="BB69" s="13">
        <f t="shared" si="15"/>
        <v>83449.608700285811</v>
      </c>
    </row>
    <row r="70" spans="2:54" x14ac:dyDescent="0.25">
      <c r="B70" s="9" t="s">
        <v>126</v>
      </c>
      <c r="C70" s="15" t="s">
        <v>127</v>
      </c>
      <c r="D70" s="11">
        <v>81694.977641131016</v>
      </c>
      <c r="E70" s="12">
        <v>80093.115334442176</v>
      </c>
      <c r="F70" s="13">
        <f t="shared" si="16"/>
        <v>80894.046487786603</v>
      </c>
      <c r="G70" s="11">
        <v>86144.709144511668</v>
      </c>
      <c r="H70" s="12">
        <v>84455.597200501623</v>
      </c>
      <c r="I70" s="13">
        <f t="shared" si="0"/>
        <v>85300.153172506645</v>
      </c>
      <c r="J70" s="11">
        <v>135913.51723667953</v>
      </c>
      <c r="K70" s="12">
        <v>133248.54631047012</v>
      </c>
      <c r="L70" s="13">
        <f t="shared" si="1"/>
        <v>134581.03177357482</v>
      </c>
      <c r="M70" s="11">
        <v>86144.709144511668</v>
      </c>
      <c r="N70" s="12">
        <v>84455.597200501623</v>
      </c>
      <c r="O70" s="13">
        <f t="shared" si="2"/>
        <v>85300.153172506645</v>
      </c>
      <c r="P70" s="11">
        <v>109905.7521823299</v>
      </c>
      <c r="Q70" s="12">
        <v>107750.73743365676</v>
      </c>
      <c r="R70" s="13">
        <f t="shared" si="3"/>
        <v>108828.24480799332</v>
      </c>
      <c r="S70" s="11">
        <v>86144.709144511668</v>
      </c>
      <c r="T70" s="12">
        <v>84455.597200501623</v>
      </c>
      <c r="U70" s="13">
        <f t="shared" si="4"/>
        <v>85300.153172506645</v>
      </c>
      <c r="V70" s="11">
        <v>109905.7521823299</v>
      </c>
      <c r="W70" s="12">
        <v>107750.73743365676</v>
      </c>
      <c r="X70" s="13">
        <f t="shared" si="5"/>
        <v>108828.24480799332</v>
      </c>
      <c r="Y70" s="11">
        <v>109905.7521823299</v>
      </c>
      <c r="Z70" s="12">
        <v>107750.73743365676</v>
      </c>
      <c r="AA70" s="13">
        <f t="shared" si="6"/>
        <v>108828.24480799332</v>
      </c>
      <c r="AB70" s="11">
        <v>95044.172151272956</v>
      </c>
      <c r="AC70" s="12">
        <v>93180.56093262053</v>
      </c>
      <c r="AD70" s="13">
        <f t="shared" si="7"/>
        <v>94112.366541946743</v>
      </c>
      <c r="AE70" s="11">
        <v>160216.73682554855</v>
      </c>
      <c r="AF70" s="12">
        <v>157075.23218191037</v>
      </c>
      <c r="AG70" s="13">
        <f t="shared" si="8"/>
        <v>158645.98450372944</v>
      </c>
      <c r="AH70" s="11">
        <v>86144.709144511668</v>
      </c>
      <c r="AI70" s="12">
        <v>84455.597200501623</v>
      </c>
      <c r="AJ70" s="13">
        <f t="shared" si="9"/>
        <v>85300.153172506645</v>
      </c>
      <c r="AK70" s="11">
        <v>109905.7521823299</v>
      </c>
      <c r="AL70" s="12">
        <v>107750.73743365676</v>
      </c>
      <c r="AM70" s="13">
        <f t="shared" si="10"/>
        <v>108828.24480799332</v>
      </c>
      <c r="AN70" s="11">
        <v>123875.63741152344</v>
      </c>
      <c r="AO70" s="12">
        <v>121446.70334463082</v>
      </c>
      <c r="AP70" s="13">
        <f t="shared" si="11"/>
        <v>122661.17037807713</v>
      </c>
      <c r="AQ70" s="11">
        <v>86144.709144511668</v>
      </c>
      <c r="AR70" s="12">
        <v>84455.597200501623</v>
      </c>
      <c r="AS70" s="13">
        <f t="shared" si="12"/>
        <v>85300.153172506645</v>
      </c>
      <c r="AT70" s="11">
        <v>86144.709144511668</v>
      </c>
      <c r="AU70" s="12">
        <v>84455.597200501623</v>
      </c>
      <c r="AV70" s="13">
        <f t="shared" si="13"/>
        <v>85300.153172506645</v>
      </c>
      <c r="AW70" s="11">
        <v>109905.7521823299</v>
      </c>
      <c r="AX70" s="12">
        <v>107750.73743365676</v>
      </c>
      <c r="AY70" s="13">
        <f t="shared" si="14"/>
        <v>108828.24480799332</v>
      </c>
      <c r="AZ70" s="11">
        <v>160216.73682554855</v>
      </c>
      <c r="BA70" s="12">
        <v>157075.23218191037</v>
      </c>
      <c r="BB70" s="13">
        <f t="shared" si="15"/>
        <v>158645.98450372944</v>
      </c>
    </row>
    <row r="71" spans="2:54" x14ac:dyDescent="0.25">
      <c r="B71" s="9" t="s">
        <v>128</v>
      </c>
      <c r="C71" s="15" t="s">
        <v>129</v>
      </c>
      <c r="D71" s="11">
        <v>82095.443217803229</v>
      </c>
      <c r="E71" s="12">
        <v>80093.115334442176</v>
      </c>
      <c r="F71" s="13">
        <f t="shared" si="16"/>
        <v>81094.279276122703</v>
      </c>
      <c r="G71" s="11">
        <v>86566.987130514171</v>
      </c>
      <c r="H71" s="12">
        <v>84455.597200501623</v>
      </c>
      <c r="I71" s="13">
        <f t="shared" si="0"/>
        <v>85511.292165507897</v>
      </c>
      <c r="J71" s="11">
        <v>136579.75996823187</v>
      </c>
      <c r="K71" s="12">
        <v>133248.54631047012</v>
      </c>
      <c r="L71" s="13">
        <f t="shared" si="1"/>
        <v>134914.15313935099</v>
      </c>
      <c r="M71" s="11">
        <v>86566.987130514171</v>
      </c>
      <c r="N71" s="12">
        <v>84455.597200501623</v>
      </c>
      <c r="O71" s="13">
        <f t="shared" si="2"/>
        <v>85511.292165507897</v>
      </c>
      <c r="P71" s="11">
        <v>110444.50586949817</v>
      </c>
      <c r="Q71" s="12">
        <v>107750.73743365676</v>
      </c>
      <c r="R71" s="13">
        <f t="shared" si="3"/>
        <v>109097.62165157747</v>
      </c>
      <c r="S71" s="11">
        <v>86566.987130514171</v>
      </c>
      <c r="T71" s="12">
        <v>84455.597200501623</v>
      </c>
      <c r="U71" s="13">
        <f t="shared" si="4"/>
        <v>85511.292165507897</v>
      </c>
      <c r="V71" s="11">
        <v>110444.50586949817</v>
      </c>
      <c r="W71" s="12">
        <v>107750.73743365676</v>
      </c>
      <c r="X71" s="13">
        <f t="shared" si="5"/>
        <v>109097.62165157747</v>
      </c>
      <c r="Y71" s="11">
        <v>110444.50586949817</v>
      </c>
      <c r="Z71" s="12">
        <v>107750.73743365676</v>
      </c>
      <c r="AA71" s="13">
        <f t="shared" si="6"/>
        <v>109097.62165157747</v>
      </c>
      <c r="AB71" s="11">
        <v>95510.074955936041</v>
      </c>
      <c r="AC71" s="12">
        <v>93180.56093262053</v>
      </c>
      <c r="AD71" s="13">
        <f t="shared" si="7"/>
        <v>94345.317944278286</v>
      </c>
      <c r="AE71" s="11">
        <v>161002.11298645812</v>
      </c>
      <c r="AF71" s="12">
        <v>157075.23218191037</v>
      </c>
      <c r="AG71" s="13">
        <f t="shared" si="8"/>
        <v>159038.67258418424</v>
      </c>
      <c r="AH71" s="11">
        <v>86566.987130514171</v>
      </c>
      <c r="AI71" s="12">
        <v>84455.597200501623</v>
      </c>
      <c r="AJ71" s="13">
        <f t="shared" si="9"/>
        <v>85511.292165507897</v>
      </c>
      <c r="AK71" s="11">
        <v>110444.50586949817</v>
      </c>
      <c r="AL71" s="12">
        <v>107750.73743365676</v>
      </c>
      <c r="AM71" s="13">
        <f t="shared" si="10"/>
        <v>109097.62165157747</v>
      </c>
      <c r="AN71" s="11">
        <v>124482.87092824659</v>
      </c>
      <c r="AO71" s="12">
        <v>121446.70334463082</v>
      </c>
      <c r="AP71" s="13">
        <f t="shared" si="11"/>
        <v>122964.78713643871</v>
      </c>
      <c r="AQ71" s="11">
        <v>86566.987130514171</v>
      </c>
      <c r="AR71" s="12">
        <v>84455.597200501623</v>
      </c>
      <c r="AS71" s="13">
        <f t="shared" si="12"/>
        <v>85511.292165507897</v>
      </c>
      <c r="AT71" s="11">
        <v>86566.987130514171</v>
      </c>
      <c r="AU71" s="12">
        <v>84455.597200501623</v>
      </c>
      <c r="AV71" s="13">
        <f t="shared" si="13"/>
        <v>85511.292165507897</v>
      </c>
      <c r="AW71" s="11">
        <v>110444.50586949817</v>
      </c>
      <c r="AX71" s="12">
        <v>107750.73743365676</v>
      </c>
      <c r="AY71" s="13">
        <f t="shared" si="14"/>
        <v>109097.62165157747</v>
      </c>
      <c r="AZ71" s="11">
        <v>161002.11298645812</v>
      </c>
      <c r="BA71" s="12">
        <v>157075.23218191037</v>
      </c>
      <c r="BB71" s="13">
        <f t="shared" si="15"/>
        <v>159038.67258418424</v>
      </c>
    </row>
    <row r="72" spans="2:54" x14ac:dyDescent="0.25">
      <c r="B72" s="9" t="s">
        <v>130</v>
      </c>
      <c r="C72" s="15" t="s">
        <v>131</v>
      </c>
      <c r="D72" s="11">
        <v>177932.90131468972</v>
      </c>
      <c r="E72" s="12">
        <v>172750.38962591236</v>
      </c>
      <c r="F72" s="13">
        <f t="shared" si="16"/>
        <v>175341.64547030104</v>
      </c>
      <c r="G72" s="11">
        <v>177337.98140228551</v>
      </c>
      <c r="H72" s="12">
        <v>172172.79747794711</v>
      </c>
      <c r="I72" s="13">
        <f t="shared" si="0"/>
        <v>174755.3894401163</v>
      </c>
      <c r="J72" s="11">
        <v>175448.83598123403</v>
      </c>
      <c r="K72" s="12">
        <v>170338.67570993595</v>
      </c>
      <c r="L72" s="13">
        <f t="shared" si="1"/>
        <v>172893.75584558499</v>
      </c>
      <c r="M72" s="11">
        <v>167764.32297021835</v>
      </c>
      <c r="N72" s="12">
        <v>162877.98346623141</v>
      </c>
      <c r="O72" s="13">
        <f t="shared" si="2"/>
        <v>165321.15321822488</v>
      </c>
      <c r="P72" s="11">
        <v>166093.36717403281</v>
      </c>
      <c r="Q72" s="12">
        <v>161255.69628546876</v>
      </c>
      <c r="R72" s="13">
        <f t="shared" si="3"/>
        <v>163674.5317297508</v>
      </c>
      <c r="S72" s="11">
        <v>167764.32297021835</v>
      </c>
      <c r="T72" s="12">
        <v>162877.98346623141</v>
      </c>
      <c r="U72" s="13">
        <f t="shared" si="4"/>
        <v>165321.15321822488</v>
      </c>
      <c r="V72" s="11">
        <v>166093.36717403281</v>
      </c>
      <c r="W72" s="12">
        <v>161255.69628546876</v>
      </c>
      <c r="X72" s="13">
        <f t="shared" si="5"/>
        <v>163674.5317297508</v>
      </c>
      <c r="Y72" s="11">
        <v>167895.39371609106</v>
      </c>
      <c r="Z72" s="12">
        <v>163005.23661756414</v>
      </c>
      <c r="AA72" s="13">
        <f t="shared" si="6"/>
        <v>165450.31516682758</v>
      </c>
      <c r="AB72" s="11">
        <v>166093.36717403281</v>
      </c>
      <c r="AC72" s="12">
        <v>161255.69628546876</v>
      </c>
      <c r="AD72" s="13">
        <f t="shared" si="7"/>
        <v>163674.5317297508</v>
      </c>
      <c r="AE72" s="11">
        <v>165619.31489554714</v>
      </c>
      <c r="AF72" s="12">
        <v>160795.45135490014</v>
      </c>
      <c r="AG72" s="13">
        <f t="shared" si="8"/>
        <v>163207.38312522363</v>
      </c>
      <c r="AH72" s="11">
        <v>167764.32297021835</v>
      </c>
      <c r="AI72" s="12">
        <v>162877.98346623141</v>
      </c>
      <c r="AJ72" s="13">
        <f t="shared" si="9"/>
        <v>165321.15321822488</v>
      </c>
      <c r="AK72" s="11">
        <v>165619.31489554714</v>
      </c>
      <c r="AL72" s="12">
        <v>160795.45135490014</v>
      </c>
      <c r="AM72" s="13">
        <f t="shared" si="10"/>
        <v>163207.38312522363</v>
      </c>
      <c r="AN72" s="11">
        <v>163023.80018536135</v>
      </c>
      <c r="AO72" s="12">
        <v>158275.53416054501</v>
      </c>
      <c r="AP72" s="13">
        <f t="shared" si="11"/>
        <v>160649.6671729532</v>
      </c>
      <c r="AQ72" s="11">
        <v>165619.31489554714</v>
      </c>
      <c r="AR72" s="12">
        <v>160795.45135490014</v>
      </c>
      <c r="AS72" s="13">
        <f t="shared" si="12"/>
        <v>163207.38312522363</v>
      </c>
      <c r="AT72" s="11">
        <v>167764.32297021835</v>
      </c>
      <c r="AU72" s="12">
        <v>162877.98346623141</v>
      </c>
      <c r="AV72" s="13">
        <f t="shared" si="13"/>
        <v>165321.15321822488</v>
      </c>
      <c r="AW72" s="11">
        <v>166979.46820451354</v>
      </c>
      <c r="AX72" s="12">
        <v>162115.98854807139</v>
      </c>
      <c r="AY72" s="13">
        <f t="shared" si="14"/>
        <v>164547.72837629245</v>
      </c>
      <c r="AZ72" s="11">
        <v>166878.22193973762</v>
      </c>
      <c r="BA72" s="12">
        <v>162017.69120362878</v>
      </c>
      <c r="BB72" s="13">
        <f t="shared" si="15"/>
        <v>164447.9565716832</v>
      </c>
    </row>
    <row r="73" spans="2:54" x14ac:dyDescent="0.25">
      <c r="B73" s="9" t="s">
        <v>132</v>
      </c>
      <c r="C73" s="18" t="s">
        <v>133</v>
      </c>
      <c r="D73" s="11">
        <v>178796.65326281928</v>
      </c>
      <c r="E73" s="12">
        <v>172750.38962591236</v>
      </c>
      <c r="F73" s="13">
        <f t="shared" si="16"/>
        <v>175773.52144436582</v>
      </c>
      <c r="G73" s="11">
        <v>178198.84538967526</v>
      </c>
      <c r="H73" s="12">
        <v>172172.79747794711</v>
      </c>
      <c r="I73" s="13">
        <f t="shared" ref="I73:I107" si="17">AVERAGE(G73:H73)</f>
        <v>175185.82143381119</v>
      </c>
      <c r="J73" s="11">
        <v>176300.52935978372</v>
      </c>
      <c r="K73" s="12">
        <v>170338.67570993595</v>
      </c>
      <c r="L73" s="13">
        <f t="shared" ref="L73:L107" si="18">AVERAGE(J73:K73)</f>
        <v>173319.60253485985</v>
      </c>
      <c r="M73" s="11">
        <v>168578.71288754948</v>
      </c>
      <c r="N73" s="12">
        <v>162877.98346623141</v>
      </c>
      <c r="O73" s="13">
        <f t="shared" ref="O73:O107" si="19">AVERAGE(M73:N73)</f>
        <v>165728.34817689046</v>
      </c>
      <c r="P73" s="11">
        <v>166899.64565546019</v>
      </c>
      <c r="Q73" s="12">
        <v>161255.69628546876</v>
      </c>
      <c r="R73" s="13">
        <f t="shared" ref="R73:R107" si="20">AVERAGE(P73:Q73)</f>
        <v>164077.67097046447</v>
      </c>
      <c r="S73" s="11">
        <v>168578.71288754948</v>
      </c>
      <c r="T73" s="12">
        <v>162877.98346623141</v>
      </c>
      <c r="U73" s="13">
        <f t="shared" ref="U73:U107" si="21">AVERAGE(S73:T73)</f>
        <v>165728.34817689046</v>
      </c>
      <c r="V73" s="11">
        <v>166899.64565546019</v>
      </c>
      <c r="W73" s="12">
        <v>161255.69628546876</v>
      </c>
      <c r="X73" s="13">
        <f t="shared" ref="X73:X107" si="22">AVERAGE(V73:W73)</f>
        <v>164077.67097046447</v>
      </c>
      <c r="Y73" s="11">
        <v>168710.4198991789</v>
      </c>
      <c r="Z73" s="12">
        <v>163005.23661756414</v>
      </c>
      <c r="AA73" s="13">
        <f t="shared" ref="AA73:AA107" si="23">AVERAGE(Y73:Z73)</f>
        <v>165857.8282583715</v>
      </c>
      <c r="AB73" s="11">
        <v>166899.64565546019</v>
      </c>
      <c r="AC73" s="12">
        <v>161255.69628546876</v>
      </c>
      <c r="AD73" s="13">
        <f t="shared" ref="AD73:AD107" si="24">AVERAGE(AB73:AC73)</f>
        <v>164077.67097046447</v>
      </c>
      <c r="AE73" s="11">
        <v>166423.29215232164</v>
      </c>
      <c r="AF73" s="12">
        <v>160795.45135490014</v>
      </c>
      <c r="AG73" s="13">
        <f t="shared" ref="AG73:AG107" si="25">AVERAGE(AE73:AF73)</f>
        <v>163609.3717536109</v>
      </c>
      <c r="AH73" s="11">
        <v>168578.71288754948</v>
      </c>
      <c r="AI73" s="12">
        <v>162877.98346623141</v>
      </c>
      <c r="AJ73" s="13">
        <f t="shared" ref="AJ73:AJ107" si="26">AVERAGE(AH73:AI73)</f>
        <v>165728.34817689046</v>
      </c>
      <c r="AK73" s="11">
        <v>166423.29215232164</v>
      </c>
      <c r="AL73" s="12">
        <v>160795.45135490014</v>
      </c>
      <c r="AM73" s="13">
        <f t="shared" ref="AM73:AM107" si="27">AVERAGE(AK73:AL73)</f>
        <v>163609.3717536109</v>
      </c>
      <c r="AN73" s="11">
        <v>163815.17785616405</v>
      </c>
      <c r="AO73" s="12">
        <v>158275.53416054501</v>
      </c>
      <c r="AP73" s="13">
        <f t="shared" ref="AP73:AP107" si="28">AVERAGE(AN73:AO73)</f>
        <v>161045.35600835452</v>
      </c>
      <c r="AQ73" s="11">
        <v>166423.29215232164</v>
      </c>
      <c r="AR73" s="12">
        <v>160795.45135490014</v>
      </c>
      <c r="AS73" s="13">
        <f t="shared" ref="AS73:AS107" si="29">AVERAGE(AQ73:AR73)</f>
        <v>163609.3717536109</v>
      </c>
      <c r="AT73" s="11">
        <v>168578.71288754948</v>
      </c>
      <c r="AU73" s="12">
        <v>162877.98346623141</v>
      </c>
      <c r="AV73" s="13">
        <f t="shared" ref="AV73:AV107" si="30">AVERAGE(AT73:AU73)</f>
        <v>165728.34817689046</v>
      </c>
      <c r="AW73" s="11">
        <v>167790.0481472539</v>
      </c>
      <c r="AX73" s="12">
        <v>162115.98854807139</v>
      </c>
      <c r="AY73" s="13">
        <f t="shared" ref="AY73:AY107" si="31">AVERAGE(AW73:AX73)</f>
        <v>164953.01834766264</v>
      </c>
      <c r="AZ73" s="11">
        <v>167688.31039575578</v>
      </c>
      <c r="BA73" s="12">
        <v>162017.69120362878</v>
      </c>
      <c r="BB73" s="13">
        <f t="shared" ref="BB73:BB107" si="32">AVERAGE(AZ73:BA73)</f>
        <v>164853.00079969229</v>
      </c>
    </row>
    <row r="74" spans="2:54" x14ac:dyDescent="0.25">
      <c r="B74" s="5">
        <v>7</v>
      </c>
      <c r="C74" s="6" t="s">
        <v>134</v>
      </c>
      <c r="D74" s="97">
        <v>0</v>
      </c>
      <c r="E74" s="97">
        <v>0</v>
      </c>
      <c r="F74" s="13">
        <f t="shared" ref="F74:F107" si="33">AVERAGE(D74:E74)</f>
        <v>0</v>
      </c>
      <c r="G74" s="97">
        <v>0</v>
      </c>
      <c r="H74" s="97">
        <v>0</v>
      </c>
      <c r="I74" s="13">
        <f t="shared" si="17"/>
        <v>0</v>
      </c>
      <c r="J74" s="97">
        <v>0</v>
      </c>
      <c r="K74" s="97">
        <v>0</v>
      </c>
      <c r="L74" s="13">
        <f t="shared" si="18"/>
        <v>0</v>
      </c>
      <c r="M74" s="97">
        <v>0</v>
      </c>
      <c r="N74" s="97">
        <v>0</v>
      </c>
      <c r="O74" s="13">
        <f t="shared" si="19"/>
        <v>0</v>
      </c>
      <c r="P74" s="97">
        <v>0</v>
      </c>
      <c r="Q74" s="97">
        <v>0</v>
      </c>
      <c r="R74" s="13">
        <f t="shared" si="20"/>
        <v>0</v>
      </c>
      <c r="S74" s="97">
        <v>0</v>
      </c>
      <c r="T74" s="97">
        <v>0</v>
      </c>
      <c r="U74" s="13">
        <f t="shared" si="21"/>
        <v>0</v>
      </c>
      <c r="V74" s="97">
        <v>0</v>
      </c>
      <c r="W74" s="97">
        <v>0</v>
      </c>
      <c r="X74" s="13">
        <f t="shared" si="22"/>
        <v>0</v>
      </c>
      <c r="Y74" s="97">
        <v>0</v>
      </c>
      <c r="Z74" s="97">
        <v>0</v>
      </c>
      <c r="AA74" s="13">
        <f t="shared" si="23"/>
        <v>0</v>
      </c>
      <c r="AB74" s="97">
        <v>0</v>
      </c>
      <c r="AC74" s="97">
        <v>0</v>
      </c>
      <c r="AD74" s="13">
        <f t="shared" si="24"/>
        <v>0</v>
      </c>
      <c r="AE74" s="97">
        <v>0</v>
      </c>
      <c r="AF74" s="97">
        <v>0</v>
      </c>
      <c r="AG74" s="13">
        <f t="shared" si="25"/>
        <v>0</v>
      </c>
      <c r="AH74" s="97">
        <v>0</v>
      </c>
      <c r="AI74" s="97">
        <v>0</v>
      </c>
      <c r="AJ74" s="13">
        <f t="shared" si="26"/>
        <v>0</v>
      </c>
      <c r="AK74" s="97">
        <v>0</v>
      </c>
      <c r="AL74" s="97">
        <v>0</v>
      </c>
      <c r="AM74" s="13">
        <f t="shared" si="27"/>
        <v>0</v>
      </c>
      <c r="AN74" s="97">
        <v>0</v>
      </c>
      <c r="AO74" s="97">
        <v>0</v>
      </c>
      <c r="AP74" s="13">
        <f t="shared" si="28"/>
        <v>0</v>
      </c>
      <c r="AQ74" s="97">
        <v>0</v>
      </c>
      <c r="AR74" s="97">
        <v>0</v>
      </c>
      <c r="AS74" s="13">
        <f t="shared" si="29"/>
        <v>0</v>
      </c>
      <c r="AT74" s="97">
        <v>0</v>
      </c>
      <c r="AU74" s="97">
        <v>0</v>
      </c>
      <c r="AV74" s="13">
        <f t="shared" si="30"/>
        <v>0</v>
      </c>
      <c r="AW74" s="97">
        <v>0</v>
      </c>
      <c r="AX74" s="97">
        <v>0</v>
      </c>
      <c r="AY74" s="13">
        <f t="shared" si="31"/>
        <v>0</v>
      </c>
      <c r="AZ74" s="97">
        <v>0</v>
      </c>
      <c r="BA74" s="97">
        <v>0</v>
      </c>
      <c r="BB74" s="13">
        <f t="shared" si="32"/>
        <v>0</v>
      </c>
    </row>
    <row r="75" spans="2:54" x14ac:dyDescent="0.25">
      <c r="B75" s="9" t="s">
        <v>135</v>
      </c>
      <c r="C75" s="10" t="s">
        <v>136</v>
      </c>
      <c r="D75" s="11">
        <v>223251.323471582</v>
      </c>
      <c r="E75" s="12">
        <v>216748.8577394</v>
      </c>
      <c r="F75" s="13">
        <f t="shared" si="33"/>
        <v>220000.09060549102</v>
      </c>
      <c r="G75" s="11">
        <v>268804.8871227309</v>
      </c>
      <c r="H75" s="12">
        <v>260975.61856575817</v>
      </c>
      <c r="I75" s="13">
        <f t="shared" si="17"/>
        <v>264890.25284424453</v>
      </c>
      <c r="J75" s="11">
        <v>442242.96137112868</v>
      </c>
      <c r="K75" s="12">
        <v>429362.09841857152</v>
      </c>
      <c r="L75" s="13">
        <f t="shared" si="18"/>
        <v>435802.5298948501</v>
      </c>
      <c r="M75" s="11">
        <v>264880.61329420685</v>
      </c>
      <c r="N75" s="12">
        <v>257165.64397495813</v>
      </c>
      <c r="O75" s="13">
        <f t="shared" si="19"/>
        <v>261023.12863458251</v>
      </c>
      <c r="P75" s="11">
        <v>329092.32327232003</v>
      </c>
      <c r="Q75" s="12">
        <v>319507.10997312627</v>
      </c>
      <c r="R75" s="13">
        <f t="shared" si="20"/>
        <v>324299.71662272315</v>
      </c>
      <c r="S75" s="11">
        <v>264880.61329420685</v>
      </c>
      <c r="T75" s="12">
        <v>257165.64397495813</v>
      </c>
      <c r="U75" s="13">
        <f t="shared" si="21"/>
        <v>261023.12863458251</v>
      </c>
      <c r="V75" s="11">
        <v>329877.17803802481</v>
      </c>
      <c r="W75" s="12">
        <v>320269.10489128623</v>
      </c>
      <c r="X75" s="13">
        <f t="shared" si="22"/>
        <v>325073.14146465552</v>
      </c>
      <c r="Y75" s="11">
        <v>325168.04944379604</v>
      </c>
      <c r="Z75" s="12">
        <v>315697.13538232626</v>
      </c>
      <c r="AA75" s="13">
        <f t="shared" si="23"/>
        <v>320432.59241306118</v>
      </c>
      <c r="AB75" s="11">
        <v>265665.46805991168</v>
      </c>
      <c r="AC75" s="12">
        <v>257927.63889311813</v>
      </c>
      <c r="AD75" s="13">
        <f t="shared" si="24"/>
        <v>261796.55347651491</v>
      </c>
      <c r="AE75" s="11">
        <v>545994.50877424644</v>
      </c>
      <c r="AF75" s="12">
        <v>530091.75609150133</v>
      </c>
      <c r="AG75" s="13">
        <f t="shared" si="25"/>
        <v>538043.13243287383</v>
      </c>
      <c r="AH75" s="11">
        <v>261811.04630553542</v>
      </c>
      <c r="AI75" s="12">
        <v>254185.48185003438</v>
      </c>
      <c r="AJ75" s="13">
        <f t="shared" si="26"/>
        <v>257998.2640777849</v>
      </c>
      <c r="AK75" s="11">
        <v>328618.27099383436</v>
      </c>
      <c r="AL75" s="12">
        <v>319046.86504255759</v>
      </c>
      <c r="AM75" s="13">
        <f t="shared" si="27"/>
        <v>323832.56801819598</v>
      </c>
      <c r="AN75" s="11">
        <v>386381.76366307493</v>
      </c>
      <c r="AO75" s="12">
        <v>375127.92588648049</v>
      </c>
      <c r="AP75" s="13">
        <f t="shared" si="28"/>
        <v>380754.84477477771</v>
      </c>
      <c r="AQ75" s="11">
        <v>261811.04630553542</v>
      </c>
      <c r="AR75" s="12">
        <v>254185.48185003438</v>
      </c>
      <c r="AS75" s="13">
        <f t="shared" si="29"/>
        <v>257998.2640777849</v>
      </c>
      <c r="AT75" s="11">
        <v>261811.04630553542</v>
      </c>
      <c r="AU75" s="12">
        <v>254185.48185003438</v>
      </c>
      <c r="AV75" s="13">
        <f t="shared" si="30"/>
        <v>257998.2640777849</v>
      </c>
      <c r="AW75" s="11">
        <v>323956.23368554784</v>
      </c>
      <c r="AX75" s="12">
        <v>314520.61522868718</v>
      </c>
      <c r="AY75" s="13">
        <f t="shared" si="31"/>
        <v>319238.42445711751</v>
      </c>
      <c r="AZ75" s="11">
        <v>543877.75547114061</v>
      </c>
      <c r="BA75" s="12">
        <v>528036.65579722391</v>
      </c>
      <c r="BB75" s="13">
        <f t="shared" si="32"/>
        <v>535957.20563418232</v>
      </c>
    </row>
    <row r="76" spans="2:54" x14ac:dyDescent="0.25">
      <c r="B76" s="9" t="s">
        <v>137</v>
      </c>
      <c r="C76" s="14" t="s">
        <v>138</v>
      </c>
      <c r="D76" s="11">
        <v>249353.26414474769</v>
      </c>
      <c r="E76" s="12">
        <v>243271.477214388</v>
      </c>
      <c r="F76" s="13">
        <f t="shared" si="33"/>
        <v>246312.37067956786</v>
      </c>
      <c r="G76" s="11">
        <v>297889.62765725865</v>
      </c>
      <c r="H76" s="12">
        <v>290624.02698269137</v>
      </c>
      <c r="I76" s="13">
        <f t="shared" si="17"/>
        <v>294256.82731997501</v>
      </c>
      <c r="J76" s="11">
        <v>297889.62765725865</v>
      </c>
      <c r="K76" s="12">
        <v>290624.02698269137</v>
      </c>
      <c r="L76" s="13">
        <f t="shared" si="18"/>
        <v>294256.82731997501</v>
      </c>
      <c r="M76" s="11">
        <v>297889.62765725865</v>
      </c>
      <c r="N76" s="12">
        <v>290624.02698269137</v>
      </c>
      <c r="O76" s="13">
        <f t="shared" si="19"/>
        <v>294256.82731997501</v>
      </c>
      <c r="P76" s="11">
        <v>297889.62765725865</v>
      </c>
      <c r="Q76" s="12">
        <v>290624.02698269137</v>
      </c>
      <c r="R76" s="13">
        <f t="shared" si="20"/>
        <v>294256.82731997501</v>
      </c>
      <c r="S76" s="11">
        <v>297889.62765725865</v>
      </c>
      <c r="T76" s="12">
        <v>290624.02698269137</v>
      </c>
      <c r="U76" s="13">
        <f t="shared" si="21"/>
        <v>294256.82731997501</v>
      </c>
      <c r="V76" s="11">
        <v>297889.62765725865</v>
      </c>
      <c r="W76" s="12">
        <v>290624.02698269137</v>
      </c>
      <c r="X76" s="13">
        <f t="shared" si="22"/>
        <v>294256.82731997501</v>
      </c>
      <c r="Y76" s="11">
        <v>297889.62765725865</v>
      </c>
      <c r="Z76" s="12">
        <v>290624.02698269137</v>
      </c>
      <c r="AA76" s="13">
        <f t="shared" si="23"/>
        <v>294256.82731997501</v>
      </c>
      <c r="AB76" s="11">
        <v>297889.62765725865</v>
      </c>
      <c r="AC76" s="12">
        <v>290624.02698269137</v>
      </c>
      <c r="AD76" s="13">
        <f t="shared" si="24"/>
        <v>294256.82731997501</v>
      </c>
      <c r="AE76" s="11">
        <v>297889.62765725865</v>
      </c>
      <c r="AF76" s="12">
        <v>290624.02698269137</v>
      </c>
      <c r="AG76" s="13">
        <f t="shared" si="25"/>
        <v>294256.82731997501</v>
      </c>
      <c r="AH76" s="11">
        <v>297889.62765725865</v>
      </c>
      <c r="AI76" s="12">
        <v>290624.02698269137</v>
      </c>
      <c r="AJ76" s="13">
        <f t="shared" si="26"/>
        <v>294256.82731997501</v>
      </c>
      <c r="AK76" s="11">
        <v>297889.62765725865</v>
      </c>
      <c r="AL76" s="12">
        <v>290624.02698269137</v>
      </c>
      <c r="AM76" s="13">
        <f t="shared" si="27"/>
        <v>294256.82731997501</v>
      </c>
      <c r="AN76" s="11">
        <v>297889.62765725865</v>
      </c>
      <c r="AO76" s="12">
        <v>290624.02698269137</v>
      </c>
      <c r="AP76" s="13">
        <f t="shared" si="28"/>
        <v>294256.82731997501</v>
      </c>
      <c r="AQ76" s="11">
        <v>297889.62765725865</v>
      </c>
      <c r="AR76" s="12">
        <v>290624.02698269137</v>
      </c>
      <c r="AS76" s="13">
        <f t="shared" si="29"/>
        <v>294256.82731997501</v>
      </c>
      <c r="AT76" s="11">
        <v>297889.62765725865</v>
      </c>
      <c r="AU76" s="12">
        <v>290624.02698269137</v>
      </c>
      <c r="AV76" s="13">
        <f t="shared" si="30"/>
        <v>294256.82731997501</v>
      </c>
      <c r="AW76" s="11">
        <v>297889.62765725865</v>
      </c>
      <c r="AX76" s="12">
        <v>290624.02698269137</v>
      </c>
      <c r="AY76" s="13">
        <f t="shared" si="31"/>
        <v>294256.82731997501</v>
      </c>
      <c r="AZ76" s="11">
        <v>297889.62765725865</v>
      </c>
      <c r="BA76" s="12">
        <v>290624.02698269137</v>
      </c>
      <c r="BB76" s="13">
        <f t="shared" si="32"/>
        <v>294256.82731997501</v>
      </c>
    </row>
    <row r="77" spans="2:54" x14ac:dyDescent="0.25">
      <c r="B77" s="9" t="s">
        <v>139</v>
      </c>
      <c r="C77" s="14" t="s">
        <v>140</v>
      </c>
      <c r="D77" s="11">
        <v>111019.18237274777</v>
      </c>
      <c r="E77" s="12">
        <v>108842.33565955663</v>
      </c>
      <c r="F77" s="13">
        <f t="shared" si="33"/>
        <v>109930.75901615221</v>
      </c>
      <c r="G77" s="11">
        <v>142533.19629059057</v>
      </c>
      <c r="H77" s="12">
        <v>139738.42773587309</v>
      </c>
      <c r="I77" s="13">
        <f t="shared" si="17"/>
        <v>141135.81201323183</v>
      </c>
      <c r="J77" s="11">
        <v>219478.2564280107</v>
      </c>
      <c r="K77" s="12">
        <v>215174.76120393205</v>
      </c>
      <c r="L77" s="13">
        <f t="shared" si="18"/>
        <v>217326.50881597138</v>
      </c>
      <c r="M77" s="11">
        <v>142533.19629059057</v>
      </c>
      <c r="N77" s="12">
        <v>139738.42773587309</v>
      </c>
      <c r="O77" s="13">
        <f t="shared" si="19"/>
        <v>141135.81201323183</v>
      </c>
      <c r="P77" s="11">
        <v>183118.61590732308</v>
      </c>
      <c r="Q77" s="12">
        <v>179528.05481110109</v>
      </c>
      <c r="R77" s="13">
        <f t="shared" si="20"/>
        <v>181323.33535921207</v>
      </c>
      <c r="S77" s="11">
        <v>142533.19629059057</v>
      </c>
      <c r="T77" s="12">
        <v>139738.42773587309</v>
      </c>
      <c r="U77" s="13">
        <f t="shared" si="21"/>
        <v>141135.81201323183</v>
      </c>
      <c r="V77" s="11">
        <v>183118.61590732308</v>
      </c>
      <c r="W77" s="12">
        <v>179528.05481110109</v>
      </c>
      <c r="X77" s="13">
        <f t="shared" si="22"/>
        <v>181323.33535921207</v>
      </c>
      <c r="Y77" s="11">
        <v>183118.61590732308</v>
      </c>
      <c r="Z77" s="12">
        <v>179528.05481110109</v>
      </c>
      <c r="AA77" s="13">
        <f t="shared" si="23"/>
        <v>181323.33535921207</v>
      </c>
      <c r="AB77" s="11">
        <v>162341.67846693017</v>
      </c>
      <c r="AC77" s="12">
        <v>159158.50830091196</v>
      </c>
      <c r="AD77" s="13">
        <f t="shared" si="24"/>
        <v>160750.09338392108</v>
      </c>
      <c r="AE77" s="11">
        <v>253454.89094081838</v>
      </c>
      <c r="AF77" s="12">
        <v>248485.18719688075</v>
      </c>
      <c r="AG77" s="13">
        <f t="shared" si="25"/>
        <v>250970.03906884958</v>
      </c>
      <c r="AH77" s="11">
        <v>142533.19629059057</v>
      </c>
      <c r="AI77" s="12">
        <v>139738.42773587309</v>
      </c>
      <c r="AJ77" s="13">
        <f t="shared" si="26"/>
        <v>141135.81201323183</v>
      </c>
      <c r="AK77" s="11">
        <v>183118.61590732308</v>
      </c>
      <c r="AL77" s="12">
        <v>179528.05481110109</v>
      </c>
      <c r="AM77" s="13">
        <f t="shared" si="27"/>
        <v>181323.33535921207</v>
      </c>
      <c r="AN77" s="11">
        <v>202648.93710129239</v>
      </c>
      <c r="AO77" s="12">
        <v>198675.42853067882</v>
      </c>
      <c r="AP77" s="13">
        <f t="shared" si="28"/>
        <v>200662.18281598561</v>
      </c>
      <c r="AQ77" s="11">
        <v>142533.19629059057</v>
      </c>
      <c r="AR77" s="12">
        <v>139738.42773587309</v>
      </c>
      <c r="AS77" s="13">
        <f t="shared" si="29"/>
        <v>141135.81201323183</v>
      </c>
      <c r="AT77" s="11">
        <v>142533.19629059057</v>
      </c>
      <c r="AU77" s="12">
        <v>139738.42773587309</v>
      </c>
      <c r="AV77" s="13">
        <f t="shared" si="30"/>
        <v>141135.81201323183</v>
      </c>
      <c r="AW77" s="11">
        <v>183118.61590732308</v>
      </c>
      <c r="AX77" s="12">
        <v>179528.05481110109</v>
      </c>
      <c r="AY77" s="13">
        <f t="shared" si="31"/>
        <v>181323.33535921207</v>
      </c>
      <c r="AZ77" s="11">
        <v>253454.89094081838</v>
      </c>
      <c r="BA77" s="12">
        <v>248485.18719688075</v>
      </c>
      <c r="BB77" s="13">
        <f t="shared" si="32"/>
        <v>250970.03906884958</v>
      </c>
    </row>
    <row r="78" spans="2:54" x14ac:dyDescent="0.25">
      <c r="B78" s="9" t="s">
        <v>141</v>
      </c>
      <c r="C78" s="10" t="s">
        <v>142</v>
      </c>
      <c r="D78" s="11">
        <v>105004.59171078762</v>
      </c>
      <c r="E78" s="12">
        <v>103452.7997150617</v>
      </c>
      <c r="F78" s="13">
        <f t="shared" si="33"/>
        <v>104228.69571292466</v>
      </c>
      <c r="G78" s="11">
        <v>134811.29802844702</v>
      </c>
      <c r="H78" s="12">
        <v>132819.01283590839</v>
      </c>
      <c r="I78" s="13">
        <f t="shared" si="17"/>
        <v>133815.15543217771</v>
      </c>
      <c r="J78" s="11">
        <v>207587.77188829344</v>
      </c>
      <c r="K78" s="12">
        <v>204519.97230373736</v>
      </c>
      <c r="L78" s="13">
        <f t="shared" si="18"/>
        <v>206053.8720960154</v>
      </c>
      <c r="M78" s="11">
        <v>134811.29802844702</v>
      </c>
      <c r="N78" s="12">
        <v>132819.01283590839</v>
      </c>
      <c r="O78" s="13">
        <f t="shared" si="19"/>
        <v>133815.15543217771</v>
      </c>
      <c r="P78" s="11">
        <v>173197.95630843189</v>
      </c>
      <c r="Q78" s="12">
        <v>170638.38059944031</v>
      </c>
      <c r="R78" s="13">
        <f t="shared" si="20"/>
        <v>171918.16845393612</v>
      </c>
      <c r="S78" s="11">
        <v>134811.29802844702</v>
      </c>
      <c r="T78" s="12">
        <v>132819.01283590839</v>
      </c>
      <c r="U78" s="13">
        <f t="shared" si="21"/>
        <v>133815.15543217771</v>
      </c>
      <c r="V78" s="11">
        <v>173197.95630843189</v>
      </c>
      <c r="W78" s="12">
        <v>170638.38059944031</v>
      </c>
      <c r="X78" s="13">
        <f t="shared" si="22"/>
        <v>171918.16845393612</v>
      </c>
      <c r="Y78" s="11">
        <v>173197.95630843189</v>
      </c>
      <c r="Z78" s="12">
        <v>170638.38059944031</v>
      </c>
      <c r="AA78" s="13">
        <f t="shared" si="23"/>
        <v>171918.16845393612</v>
      </c>
      <c r="AB78" s="11">
        <v>153546.63311993956</v>
      </c>
      <c r="AC78" s="12">
        <v>151277.47105412764</v>
      </c>
      <c r="AD78" s="13">
        <f t="shared" si="24"/>
        <v>152412.0520870336</v>
      </c>
      <c r="AE78" s="11">
        <v>239723.68352512596</v>
      </c>
      <c r="AF78" s="12">
        <v>236180.96899027188</v>
      </c>
      <c r="AG78" s="13">
        <f t="shared" si="25"/>
        <v>237952.32625769894</v>
      </c>
      <c r="AH78" s="11">
        <v>134811.29802844702</v>
      </c>
      <c r="AI78" s="12">
        <v>132819.01283590839</v>
      </c>
      <c r="AJ78" s="13">
        <f t="shared" si="26"/>
        <v>133815.15543217771</v>
      </c>
      <c r="AK78" s="11">
        <v>173197.95630843189</v>
      </c>
      <c r="AL78" s="12">
        <v>170638.38059944031</v>
      </c>
      <c r="AM78" s="13">
        <f t="shared" si="27"/>
        <v>171918.16845393612</v>
      </c>
      <c r="AN78" s="11">
        <v>191670.20010561467</v>
      </c>
      <c r="AO78" s="12">
        <v>188837.63557203414</v>
      </c>
      <c r="AP78" s="13">
        <f t="shared" si="28"/>
        <v>190253.91783882439</v>
      </c>
      <c r="AQ78" s="11">
        <v>134811.29802844702</v>
      </c>
      <c r="AR78" s="12">
        <v>132819.01283590839</v>
      </c>
      <c r="AS78" s="13">
        <f t="shared" si="29"/>
        <v>133815.15543217771</v>
      </c>
      <c r="AT78" s="11">
        <v>134811.29802844702</v>
      </c>
      <c r="AU78" s="12">
        <v>132819.01283590839</v>
      </c>
      <c r="AV78" s="13">
        <f t="shared" si="30"/>
        <v>133815.15543217771</v>
      </c>
      <c r="AW78" s="11">
        <v>173197.95630843189</v>
      </c>
      <c r="AX78" s="12">
        <v>170638.38059944031</v>
      </c>
      <c r="AY78" s="13">
        <f t="shared" si="31"/>
        <v>171918.16845393612</v>
      </c>
      <c r="AZ78" s="11">
        <v>239723.68352512596</v>
      </c>
      <c r="BA78" s="12">
        <v>236180.96899027188</v>
      </c>
      <c r="BB78" s="13">
        <f t="shared" si="32"/>
        <v>237952.32625769894</v>
      </c>
    </row>
    <row r="79" spans="2:54" x14ac:dyDescent="0.25">
      <c r="B79" s="9" t="s">
        <v>143</v>
      </c>
      <c r="C79" s="10" t="s">
        <v>144</v>
      </c>
      <c r="D79" s="11">
        <v>109930.75901615219</v>
      </c>
      <c r="E79" s="12">
        <v>108842.33565955663</v>
      </c>
      <c r="F79" s="13">
        <f t="shared" si="33"/>
        <v>109386.54733785441</v>
      </c>
      <c r="G79" s="11">
        <v>141135.81201323183</v>
      </c>
      <c r="H79" s="12">
        <v>139738.42773587309</v>
      </c>
      <c r="I79" s="13">
        <f t="shared" si="17"/>
        <v>140437.11987455247</v>
      </c>
      <c r="J79" s="11">
        <v>217326.50881597138</v>
      </c>
      <c r="K79" s="12">
        <v>215174.76120393205</v>
      </c>
      <c r="L79" s="13">
        <f t="shared" si="18"/>
        <v>216250.63500995171</v>
      </c>
      <c r="M79" s="11">
        <v>141135.81201323183</v>
      </c>
      <c r="N79" s="12">
        <v>139738.42773587309</v>
      </c>
      <c r="O79" s="13">
        <f t="shared" si="19"/>
        <v>140437.11987455247</v>
      </c>
      <c r="P79" s="11">
        <v>181323.3353592121</v>
      </c>
      <c r="Q79" s="12">
        <v>179528.05481110109</v>
      </c>
      <c r="R79" s="13">
        <f t="shared" si="20"/>
        <v>180425.69508515659</v>
      </c>
      <c r="S79" s="11">
        <v>141135.81201323183</v>
      </c>
      <c r="T79" s="12">
        <v>139738.42773587309</v>
      </c>
      <c r="U79" s="13">
        <f t="shared" si="21"/>
        <v>140437.11987455247</v>
      </c>
      <c r="V79" s="11">
        <v>181323.3353592121</v>
      </c>
      <c r="W79" s="12">
        <v>179528.05481110109</v>
      </c>
      <c r="X79" s="13">
        <f t="shared" si="22"/>
        <v>180425.69508515659</v>
      </c>
      <c r="Y79" s="11">
        <v>181323.3353592121</v>
      </c>
      <c r="Z79" s="12">
        <v>179528.05481110109</v>
      </c>
      <c r="AA79" s="13">
        <f t="shared" si="23"/>
        <v>180425.69508515659</v>
      </c>
      <c r="AB79" s="11">
        <v>160750.09338392108</v>
      </c>
      <c r="AC79" s="12">
        <v>159158.50830091196</v>
      </c>
      <c r="AD79" s="13">
        <f t="shared" si="24"/>
        <v>159954.30084241653</v>
      </c>
      <c r="AE79" s="11">
        <v>250970.03906884958</v>
      </c>
      <c r="AF79" s="12">
        <v>248485.18719688075</v>
      </c>
      <c r="AG79" s="13">
        <f t="shared" si="25"/>
        <v>249727.61313286517</v>
      </c>
      <c r="AH79" s="11">
        <v>141135.81201323183</v>
      </c>
      <c r="AI79" s="12">
        <v>139738.42773587309</v>
      </c>
      <c r="AJ79" s="13">
        <f t="shared" si="26"/>
        <v>140437.11987455247</v>
      </c>
      <c r="AK79" s="11">
        <v>181323.3353592121</v>
      </c>
      <c r="AL79" s="12">
        <v>179528.05481110109</v>
      </c>
      <c r="AM79" s="13">
        <f t="shared" si="27"/>
        <v>180425.69508515659</v>
      </c>
      <c r="AN79" s="11">
        <v>200662.18281598561</v>
      </c>
      <c r="AO79" s="12">
        <v>198675.42853067882</v>
      </c>
      <c r="AP79" s="13">
        <f t="shared" si="28"/>
        <v>199668.80567333222</v>
      </c>
      <c r="AQ79" s="11">
        <v>141135.81201323183</v>
      </c>
      <c r="AR79" s="12">
        <v>139738.42773587309</v>
      </c>
      <c r="AS79" s="13">
        <f t="shared" si="29"/>
        <v>140437.11987455247</v>
      </c>
      <c r="AT79" s="11">
        <v>141135.81201323183</v>
      </c>
      <c r="AU79" s="12">
        <v>139738.42773587309</v>
      </c>
      <c r="AV79" s="13">
        <f t="shared" si="30"/>
        <v>140437.11987455247</v>
      </c>
      <c r="AW79" s="11">
        <v>181323.3353592121</v>
      </c>
      <c r="AX79" s="12">
        <v>179528.05481110109</v>
      </c>
      <c r="AY79" s="13">
        <f t="shared" si="31"/>
        <v>180425.69508515659</v>
      </c>
      <c r="AZ79" s="11">
        <v>250970.03906884958</v>
      </c>
      <c r="BA79" s="12">
        <v>248485.18719688075</v>
      </c>
      <c r="BB79" s="13">
        <f t="shared" si="32"/>
        <v>249727.61313286517</v>
      </c>
    </row>
    <row r="80" spans="2:54" x14ac:dyDescent="0.25">
      <c r="B80" s="9" t="s">
        <v>145</v>
      </c>
      <c r="C80" s="10" t="s">
        <v>146</v>
      </c>
      <c r="D80" s="11">
        <v>142281.77715322369</v>
      </c>
      <c r="E80" s="12">
        <v>141573.90761514794</v>
      </c>
      <c r="F80" s="13">
        <f t="shared" si="33"/>
        <v>141927.84238418582</v>
      </c>
      <c r="G80" s="11">
        <v>182670.0218658128</v>
      </c>
      <c r="H80" s="12">
        <v>181761.21578687843</v>
      </c>
      <c r="I80" s="13">
        <f t="shared" si="17"/>
        <v>182215.6188263456</v>
      </c>
      <c r="J80" s="11">
        <v>281282.52887164016</v>
      </c>
      <c r="K80" s="12">
        <v>279883.11330511456</v>
      </c>
      <c r="L80" s="13">
        <f t="shared" si="18"/>
        <v>280582.82108837739</v>
      </c>
      <c r="M80" s="11">
        <v>182670.0218658128</v>
      </c>
      <c r="N80" s="12">
        <v>181761.21578687843</v>
      </c>
      <c r="O80" s="13">
        <f t="shared" si="19"/>
        <v>182215.6188263456</v>
      </c>
      <c r="P80" s="11">
        <v>234684.14686801165</v>
      </c>
      <c r="Q80" s="12">
        <v>233516.56404777279</v>
      </c>
      <c r="R80" s="13">
        <f t="shared" si="20"/>
        <v>234100.35545789223</v>
      </c>
      <c r="S80" s="11">
        <v>182670.0218658128</v>
      </c>
      <c r="T80" s="12">
        <v>181761.21578687843</v>
      </c>
      <c r="U80" s="13">
        <f t="shared" si="21"/>
        <v>182215.6188263456</v>
      </c>
      <c r="V80" s="11">
        <v>234684.14686801165</v>
      </c>
      <c r="W80" s="12">
        <v>233516.56404777279</v>
      </c>
      <c r="X80" s="13">
        <f t="shared" si="22"/>
        <v>234100.35545789223</v>
      </c>
      <c r="Y80" s="11">
        <v>234684.14686801165</v>
      </c>
      <c r="Z80" s="12">
        <v>233516.56404777279</v>
      </c>
      <c r="AA80" s="13">
        <f t="shared" si="23"/>
        <v>234100.35545789223</v>
      </c>
      <c r="AB80" s="11">
        <v>208056.50000879535</v>
      </c>
      <c r="AC80" s="12">
        <v>207021.39304357747</v>
      </c>
      <c r="AD80" s="13">
        <f t="shared" si="24"/>
        <v>207538.94652618642</v>
      </c>
      <c r="AE80" s="11">
        <v>324826.8591112268</v>
      </c>
      <c r="AF80" s="12">
        <v>323210.80508579779</v>
      </c>
      <c r="AG80" s="13">
        <f t="shared" si="25"/>
        <v>324018.83209851233</v>
      </c>
      <c r="AH80" s="11">
        <v>182670.0218658128</v>
      </c>
      <c r="AI80" s="12">
        <v>181761.21578687843</v>
      </c>
      <c r="AJ80" s="13">
        <f t="shared" si="26"/>
        <v>182215.6188263456</v>
      </c>
      <c r="AK80" s="11">
        <v>234684.14686801165</v>
      </c>
      <c r="AL80" s="12">
        <v>233516.56404777279</v>
      </c>
      <c r="AM80" s="13">
        <f t="shared" si="27"/>
        <v>234100.35545789223</v>
      </c>
      <c r="AN80" s="11">
        <v>259714.13491567495</v>
      </c>
      <c r="AO80" s="12">
        <v>258422.02479171637</v>
      </c>
      <c r="AP80" s="13">
        <f t="shared" si="28"/>
        <v>259068.07985369564</v>
      </c>
      <c r="AQ80" s="11">
        <v>182670.0218658128</v>
      </c>
      <c r="AR80" s="12">
        <v>181761.21578687843</v>
      </c>
      <c r="AS80" s="13">
        <f t="shared" si="29"/>
        <v>182215.6188263456</v>
      </c>
      <c r="AT80" s="11">
        <v>182670.0218658128</v>
      </c>
      <c r="AU80" s="12">
        <v>181761.21578687843</v>
      </c>
      <c r="AV80" s="13">
        <f t="shared" si="30"/>
        <v>182215.6188263456</v>
      </c>
      <c r="AW80" s="11">
        <v>234684.14686801165</v>
      </c>
      <c r="AX80" s="12">
        <v>233516.56404777279</v>
      </c>
      <c r="AY80" s="13">
        <f t="shared" si="31"/>
        <v>234100.35545789223</v>
      </c>
      <c r="AZ80" s="11">
        <v>324826.8591112268</v>
      </c>
      <c r="BA80" s="12">
        <v>323210.80508579779</v>
      </c>
      <c r="BB80" s="13">
        <f t="shared" si="32"/>
        <v>324018.83209851233</v>
      </c>
    </row>
    <row r="81" spans="2:54" x14ac:dyDescent="0.25">
      <c r="B81" s="9" t="s">
        <v>147</v>
      </c>
      <c r="C81" s="10" t="s">
        <v>148</v>
      </c>
      <c r="D81" s="11">
        <v>239313.45079063802</v>
      </c>
      <c r="E81" s="12">
        <v>236944.01068380001</v>
      </c>
      <c r="F81" s="13">
        <f t="shared" si="33"/>
        <v>238128.73073721901</v>
      </c>
      <c r="G81" s="11">
        <v>300452.30885509279</v>
      </c>
      <c r="H81" s="12">
        <v>297477.53351989388</v>
      </c>
      <c r="I81" s="13">
        <f t="shared" si="17"/>
        <v>298964.92118749337</v>
      </c>
      <c r="J81" s="11">
        <v>476080.21105726488</v>
      </c>
      <c r="K81" s="12">
        <v>471366.54560125235</v>
      </c>
      <c r="L81" s="13">
        <f t="shared" si="18"/>
        <v>473723.37832925864</v>
      </c>
      <c r="M81" s="11">
        <v>300452.30885509279</v>
      </c>
      <c r="N81" s="12">
        <v>297477.53351989388</v>
      </c>
      <c r="O81" s="13">
        <f t="shared" si="19"/>
        <v>298964.92118749337</v>
      </c>
      <c r="P81" s="11">
        <v>382843.75315961993</v>
      </c>
      <c r="Q81" s="12">
        <v>379053.22095011873</v>
      </c>
      <c r="R81" s="13">
        <f t="shared" si="20"/>
        <v>380948.4870548693</v>
      </c>
      <c r="S81" s="11">
        <v>300452.30885509279</v>
      </c>
      <c r="T81" s="12">
        <v>297477.53351989388</v>
      </c>
      <c r="U81" s="13">
        <f t="shared" si="21"/>
        <v>298964.92118749337</v>
      </c>
      <c r="V81" s="11">
        <v>382843.75315961993</v>
      </c>
      <c r="W81" s="12">
        <v>379053.22095011873</v>
      </c>
      <c r="X81" s="13">
        <f t="shared" si="22"/>
        <v>380948.4870548693</v>
      </c>
      <c r="Y81" s="11">
        <v>382843.75315961993</v>
      </c>
      <c r="Z81" s="12">
        <v>379053.22095011873</v>
      </c>
      <c r="AA81" s="13">
        <f t="shared" si="23"/>
        <v>380948.4870548693</v>
      </c>
      <c r="AB81" s="11">
        <v>329565.77721810865</v>
      </c>
      <c r="AC81" s="12">
        <v>326302.74972089962</v>
      </c>
      <c r="AD81" s="13">
        <f t="shared" si="24"/>
        <v>327934.26346950413</v>
      </c>
      <c r="AE81" s="11">
        <v>563205.96389452496</v>
      </c>
      <c r="AF81" s="12">
        <v>557629.66722230194</v>
      </c>
      <c r="AG81" s="13">
        <f t="shared" si="25"/>
        <v>560417.81555841351</v>
      </c>
      <c r="AH81" s="11">
        <v>300452.30885509279</v>
      </c>
      <c r="AI81" s="12">
        <v>297477.53351989388</v>
      </c>
      <c r="AJ81" s="13">
        <f t="shared" si="26"/>
        <v>298964.92118749337</v>
      </c>
      <c r="AK81" s="11">
        <v>382843.75315961993</v>
      </c>
      <c r="AL81" s="12">
        <v>379053.22095011873</v>
      </c>
      <c r="AM81" s="13">
        <f t="shared" si="27"/>
        <v>380948.4870548693</v>
      </c>
      <c r="AN81" s="11">
        <v>432925.05054464063</v>
      </c>
      <c r="AO81" s="12">
        <v>428638.66390558484</v>
      </c>
      <c r="AP81" s="13">
        <f t="shared" si="28"/>
        <v>430781.85722511273</v>
      </c>
      <c r="AQ81" s="11">
        <v>300452.30885509279</v>
      </c>
      <c r="AR81" s="12">
        <v>297477.53351989388</v>
      </c>
      <c r="AS81" s="13">
        <f t="shared" si="29"/>
        <v>298964.92118749337</v>
      </c>
      <c r="AT81" s="11">
        <v>300452.30885509279</v>
      </c>
      <c r="AU81" s="12">
        <v>297477.53351989388</v>
      </c>
      <c r="AV81" s="13">
        <f t="shared" si="30"/>
        <v>298964.92118749337</v>
      </c>
      <c r="AW81" s="11">
        <v>382843.75315961993</v>
      </c>
      <c r="AX81" s="12">
        <v>379053.22095011873</v>
      </c>
      <c r="AY81" s="13">
        <f t="shared" si="31"/>
        <v>380948.4870548693</v>
      </c>
      <c r="AZ81" s="11">
        <v>563205.96389452496</v>
      </c>
      <c r="BA81" s="12">
        <v>557629.66722230194</v>
      </c>
      <c r="BB81" s="13">
        <f t="shared" si="32"/>
        <v>560417.81555841351</v>
      </c>
    </row>
    <row r="82" spans="2:54" x14ac:dyDescent="0.25">
      <c r="B82" s="9" t="s">
        <v>149</v>
      </c>
      <c r="C82" s="10" t="s">
        <v>150</v>
      </c>
      <c r="D82" s="11">
        <v>36824.990231483338</v>
      </c>
      <c r="E82" s="12">
        <v>36280.778553185548</v>
      </c>
      <c r="F82" s="13">
        <f t="shared" si="33"/>
        <v>36552.884392334439</v>
      </c>
      <c r="G82" s="11">
        <v>47278.168050637076</v>
      </c>
      <c r="H82" s="12">
        <v>46579.475911957714</v>
      </c>
      <c r="I82" s="13">
        <f t="shared" si="17"/>
        <v>46928.821981297398</v>
      </c>
      <c r="J82" s="11">
        <v>72800.794207330342</v>
      </c>
      <c r="K82" s="12">
        <v>71724.920401310679</v>
      </c>
      <c r="L82" s="13">
        <f t="shared" si="18"/>
        <v>72262.857304320511</v>
      </c>
      <c r="M82" s="11">
        <v>47278.168050637076</v>
      </c>
      <c r="N82" s="12">
        <v>46579.475911957714</v>
      </c>
      <c r="O82" s="13">
        <f t="shared" si="19"/>
        <v>46928.821981297398</v>
      </c>
      <c r="P82" s="11">
        <v>60740.325211089206</v>
      </c>
      <c r="Q82" s="12">
        <v>59842.684937033708</v>
      </c>
      <c r="R82" s="13">
        <f t="shared" si="20"/>
        <v>60291.505074061453</v>
      </c>
      <c r="S82" s="11">
        <v>47278.168050637076</v>
      </c>
      <c r="T82" s="12">
        <v>46579.475911957714</v>
      </c>
      <c r="U82" s="13">
        <f t="shared" si="21"/>
        <v>46928.821981297398</v>
      </c>
      <c r="V82" s="11">
        <v>60740.325211089206</v>
      </c>
      <c r="W82" s="12">
        <v>59842.684937033708</v>
      </c>
      <c r="X82" s="13">
        <f t="shared" si="22"/>
        <v>60291.505074061453</v>
      </c>
      <c r="Y82" s="11">
        <v>60740.325211089206</v>
      </c>
      <c r="Z82" s="12">
        <v>59842.684937033708</v>
      </c>
      <c r="AA82" s="13">
        <f t="shared" si="23"/>
        <v>60291.505074061453</v>
      </c>
      <c r="AB82" s="11">
        <v>53848.628641808551</v>
      </c>
      <c r="AC82" s="12">
        <v>53052.83610030399</v>
      </c>
      <c r="AD82" s="13">
        <f t="shared" si="24"/>
        <v>53450.73237105627</v>
      </c>
      <c r="AE82" s="11">
        <v>84070.821668278004</v>
      </c>
      <c r="AF82" s="12">
        <v>82828.395732293604</v>
      </c>
      <c r="AG82" s="13">
        <f t="shared" si="25"/>
        <v>83449.608700285811</v>
      </c>
      <c r="AH82" s="11">
        <v>47278.168050637076</v>
      </c>
      <c r="AI82" s="12">
        <v>46579.475911957714</v>
      </c>
      <c r="AJ82" s="13">
        <f t="shared" si="26"/>
        <v>46928.821981297398</v>
      </c>
      <c r="AK82" s="11">
        <v>60740.325211089206</v>
      </c>
      <c r="AL82" s="12">
        <v>59842.684937033708</v>
      </c>
      <c r="AM82" s="13">
        <f t="shared" si="27"/>
        <v>60291.505074061453</v>
      </c>
      <c r="AN82" s="11">
        <v>67218.519986213025</v>
      </c>
      <c r="AO82" s="12">
        <v>66225.142843559632</v>
      </c>
      <c r="AP82" s="13">
        <f t="shared" si="28"/>
        <v>66721.831414886328</v>
      </c>
      <c r="AQ82" s="11">
        <v>47278.168050637076</v>
      </c>
      <c r="AR82" s="12">
        <v>46579.475911957714</v>
      </c>
      <c r="AS82" s="13">
        <f t="shared" si="29"/>
        <v>46928.821981297398</v>
      </c>
      <c r="AT82" s="11">
        <v>47278.168050637076</v>
      </c>
      <c r="AU82" s="12">
        <v>46579.475911957714</v>
      </c>
      <c r="AV82" s="13">
        <f t="shared" si="30"/>
        <v>46928.821981297398</v>
      </c>
      <c r="AW82" s="11">
        <v>60740.325211089206</v>
      </c>
      <c r="AX82" s="12">
        <v>59842.684937033708</v>
      </c>
      <c r="AY82" s="13">
        <f t="shared" si="31"/>
        <v>60291.505074061453</v>
      </c>
      <c r="AZ82" s="11">
        <v>84070.821668278004</v>
      </c>
      <c r="BA82" s="12">
        <v>82828.395732293604</v>
      </c>
      <c r="BB82" s="13">
        <f t="shared" si="32"/>
        <v>83449.608700285811</v>
      </c>
    </row>
    <row r="83" spans="2:54" x14ac:dyDescent="0.25">
      <c r="B83" s="9" t="s">
        <v>151</v>
      </c>
      <c r="C83" s="14" t="s">
        <v>152</v>
      </c>
      <c r="D83" s="11">
        <v>37006.394124249258</v>
      </c>
      <c r="E83" s="12">
        <v>36280.778553185548</v>
      </c>
      <c r="F83" s="13">
        <f t="shared" si="33"/>
        <v>36643.586338717403</v>
      </c>
      <c r="G83" s="11">
        <v>47511.065430196868</v>
      </c>
      <c r="H83" s="12">
        <v>46579.475911957714</v>
      </c>
      <c r="I83" s="13">
        <f t="shared" si="17"/>
        <v>47045.270671077291</v>
      </c>
      <c r="J83" s="11">
        <v>73159.418809336901</v>
      </c>
      <c r="K83" s="12">
        <v>71724.920401310679</v>
      </c>
      <c r="L83" s="13">
        <f t="shared" si="18"/>
        <v>72442.169605323783</v>
      </c>
      <c r="M83" s="11">
        <v>47511.065430196868</v>
      </c>
      <c r="N83" s="12">
        <v>46579.475911957714</v>
      </c>
      <c r="O83" s="13">
        <f t="shared" si="19"/>
        <v>47045.270671077291</v>
      </c>
      <c r="P83" s="11">
        <v>61039.538635774385</v>
      </c>
      <c r="Q83" s="12">
        <v>59842.684937033708</v>
      </c>
      <c r="R83" s="13">
        <f t="shared" si="20"/>
        <v>60441.111786404043</v>
      </c>
      <c r="S83" s="11">
        <v>47511.065430196868</v>
      </c>
      <c r="T83" s="12">
        <v>46579.475911957714</v>
      </c>
      <c r="U83" s="13">
        <f t="shared" si="21"/>
        <v>47045.270671077291</v>
      </c>
      <c r="V83" s="11">
        <v>61039.538635774385</v>
      </c>
      <c r="W83" s="12">
        <v>59842.684937033708</v>
      </c>
      <c r="X83" s="13">
        <f t="shared" si="22"/>
        <v>60441.111786404043</v>
      </c>
      <c r="Y83" s="11">
        <v>61039.538635774385</v>
      </c>
      <c r="Z83" s="12">
        <v>59842.684937033708</v>
      </c>
      <c r="AA83" s="13">
        <f t="shared" si="23"/>
        <v>60441.111786404043</v>
      </c>
      <c r="AB83" s="11">
        <v>54113.892822310074</v>
      </c>
      <c r="AC83" s="12">
        <v>53052.83610030399</v>
      </c>
      <c r="AD83" s="13">
        <f t="shared" si="24"/>
        <v>53583.364461307036</v>
      </c>
      <c r="AE83" s="11">
        <v>84484.963646939475</v>
      </c>
      <c r="AF83" s="12">
        <v>82828.395732293604</v>
      </c>
      <c r="AG83" s="13">
        <f t="shared" si="25"/>
        <v>83656.679689616547</v>
      </c>
      <c r="AH83" s="11">
        <v>47511.065430196868</v>
      </c>
      <c r="AI83" s="12">
        <v>46579.475911957714</v>
      </c>
      <c r="AJ83" s="13">
        <f t="shared" si="26"/>
        <v>47045.270671077291</v>
      </c>
      <c r="AK83" s="11">
        <v>61039.538635774385</v>
      </c>
      <c r="AL83" s="12">
        <v>59842.684937033708</v>
      </c>
      <c r="AM83" s="13">
        <f t="shared" si="27"/>
        <v>60441.111786404043</v>
      </c>
      <c r="AN83" s="11">
        <v>67549.645700430818</v>
      </c>
      <c r="AO83" s="12">
        <v>66225.142843559632</v>
      </c>
      <c r="AP83" s="13">
        <f t="shared" si="28"/>
        <v>66887.394271995232</v>
      </c>
      <c r="AQ83" s="11">
        <v>47511.065430196868</v>
      </c>
      <c r="AR83" s="12">
        <v>46579.475911957714</v>
      </c>
      <c r="AS83" s="13">
        <f t="shared" si="29"/>
        <v>47045.270671077291</v>
      </c>
      <c r="AT83" s="11">
        <v>47511.065430196868</v>
      </c>
      <c r="AU83" s="12">
        <v>46579.475911957714</v>
      </c>
      <c r="AV83" s="13">
        <f t="shared" si="30"/>
        <v>47045.270671077291</v>
      </c>
      <c r="AW83" s="11">
        <v>61039.538635774385</v>
      </c>
      <c r="AX83" s="12">
        <v>59842.684937033708</v>
      </c>
      <c r="AY83" s="13">
        <f t="shared" si="31"/>
        <v>60441.111786404043</v>
      </c>
      <c r="AZ83" s="11">
        <v>84484.963646939475</v>
      </c>
      <c r="BA83" s="12">
        <v>82828.395732293604</v>
      </c>
      <c r="BB83" s="13">
        <f t="shared" si="32"/>
        <v>83656.679689616547</v>
      </c>
    </row>
    <row r="84" spans="2:54" x14ac:dyDescent="0.25">
      <c r="B84" s="9" t="s">
        <v>153</v>
      </c>
      <c r="C84" s="14" t="s">
        <v>154</v>
      </c>
      <c r="D84" s="11">
        <v>58901.914102234005</v>
      </c>
      <c r="E84" s="12">
        <v>57465.282050960013</v>
      </c>
      <c r="F84" s="13">
        <f t="shared" si="33"/>
        <v>58183.598076597009</v>
      </c>
      <c r="G84" s="11">
        <v>70367.11278031976</v>
      </c>
      <c r="H84" s="12">
        <v>68650.841736897331</v>
      </c>
      <c r="I84" s="13">
        <f t="shared" si="17"/>
        <v>69508.977258608546</v>
      </c>
      <c r="J84" s="11">
        <v>92047.854888219168</v>
      </c>
      <c r="K84" s="12">
        <v>89802.785256799194</v>
      </c>
      <c r="L84" s="13">
        <f t="shared" si="18"/>
        <v>90925.320072509174</v>
      </c>
      <c r="M84" s="11">
        <v>53341.898423616774</v>
      </c>
      <c r="N84" s="12">
        <v>52040.876510845635</v>
      </c>
      <c r="O84" s="13">
        <f t="shared" si="19"/>
        <v>52691.387467231209</v>
      </c>
      <c r="P84" s="11">
        <v>74259.951122853454</v>
      </c>
      <c r="Q84" s="12">
        <v>72448.732802783852</v>
      </c>
      <c r="R84" s="13">
        <f t="shared" si="20"/>
        <v>73354.341962818653</v>
      </c>
      <c r="S84" s="11">
        <v>78125.230690455108</v>
      </c>
      <c r="T84" s="12">
        <v>76219.737258980589</v>
      </c>
      <c r="U84" s="13">
        <f t="shared" si="21"/>
        <v>77172.483974717848</v>
      </c>
      <c r="V84" s="11">
        <v>106253.10785646511</v>
      </c>
      <c r="W84" s="12">
        <v>103661.56864045377</v>
      </c>
      <c r="X84" s="13">
        <f t="shared" si="22"/>
        <v>104957.33824845945</v>
      </c>
      <c r="Y84" s="11">
        <v>97691.294856273453</v>
      </c>
      <c r="Z84" s="12">
        <v>95308.580347583862</v>
      </c>
      <c r="AA84" s="13">
        <f t="shared" si="23"/>
        <v>96499.937601928657</v>
      </c>
      <c r="AB84" s="11">
        <v>85140.575004241051</v>
      </c>
      <c r="AC84" s="12">
        <v>83063.975613893708</v>
      </c>
      <c r="AD84" s="13">
        <f t="shared" si="24"/>
        <v>84102.27530906738</v>
      </c>
      <c r="AE84" s="11">
        <v>112411.17965876388</v>
      </c>
      <c r="AF84" s="12">
        <v>109669.44356952576</v>
      </c>
      <c r="AG84" s="13">
        <f t="shared" si="25"/>
        <v>111040.31161414483</v>
      </c>
      <c r="AH84" s="11">
        <v>93728.162482539497</v>
      </c>
      <c r="AI84" s="12">
        <v>91442.109739062915</v>
      </c>
      <c r="AJ84" s="13">
        <f t="shared" si="26"/>
        <v>92585.136110801206</v>
      </c>
      <c r="AK84" s="11">
        <v>113209.8738109175</v>
      </c>
      <c r="AL84" s="12">
        <v>110448.65737650488</v>
      </c>
      <c r="AM84" s="13">
        <f t="shared" si="27"/>
        <v>111829.2655937112</v>
      </c>
      <c r="AN84" s="11">
        <v>123370.91797473605</v>
      </c>
      <c r="AO84" s="12">
        <v>120361.87119486443</v>
      </c>
      <c r="AP84" s="13">
        <f t="shared" si="28"/>
        <v>121866.39458480023</v>
      </c>
      <c r="AQ84" s="11">
        <v>93798.456513739744</v>
      </c>
      <c r="AR84" s="12">
        <v>91510.689281697312</v>
      </c>
      <c r="AS84" s="13">
        <f t="shared" si="29"/>
        <v>92654.572897718521</v>
      </c>
      <c r="AT84" s="11">
        <v>93798.456513739744</v>
      </c>
      <c r="AU84" s="12">
        <v>91510.689281697312</v>
      </c>
      <c r="AV84" s="13">
        <f t="shared" si="30"/>
        <v>92654.572897718521</v>
      </c>
      <c r="AW84" s="11">
        <v>106180.47069089151</v>
      </c>
      <c r="AX84" s="12">
        <v>103590.7031130649</v>
      </c>
      <c r="AY84" s="13">
        <f t="shared" si="31"/>
        <v>104885.58690197821</v>
      </c>
      <c r="AZ84" s="11">
        <v>124436.14526275505</v>
      </c>
      <c r="BA84" s="12">
        <v>121401.11732951713</v>
      </c>
      <c r="BB84" s="13">
        <f t="shared" si="32"/>
        <v>122918.6312961361</v>
      </c>
    </row>
    <row r="85" spans="2:54" x14ac:dyDescent="0.25">
      <c r="B85" s="9" t="s">
        <v>155</v>
      </c>
      <c r="C85" s="14" t="s">
        <v>156</v>
      </c>
      <c r="D85" s="11">
        <v>162610.18657118522</v>
      </c>
      <c r="E85" s="12">
        <v>157873.96754484001</v>
      </c>
      <c r="F85" s="13">
        <f t="shared" si="33"/>
        <v>160242.0770580126</v>
      </c>
      <c r="G85" s="11">
        <v>208768.87350496024</v>
      </c>
      <c r="H85" s="12">
        <v>202688.22670384488</v>
      </c>
      <c r="I85" s="13">
        <f t="shared" si="17"/>
        <v>205728.55010440256</v>
      </c>
      <c r="J85" s="11">
        <v>321470.57349287439</v>
      </c>
      <c r="K85" s="12">
        <v>312107.3529057033</v>
      </c>
      <c r="L85" s="13">
        <f t="shared" si="18"/>
        <v>316788.96319928882</v>
      </c>
      <c r="M85" s="11">
        <v>208768.87350496024</v>
      </c>
      <c r="N85" s="12">
        <v>202688.22670384488</v>
      </c>
      <c r="O85" s="13">
        <f t="shared" si="19"/>
        <v>205728.55010440256</v>
      </c>
      <c r="P85" s="11">
        <v>268214.4802451405</v>
      </c>
      <c r="Q85" s="12">
        <v>260402.40800499078</v>
      </c>
      <c r="R85" s="13">
        <f t="shared" si="20"/>
        <v>264308.44412506564</v>
      </c>
      <c r="S85" s="11">
        <v>208768.87350496024</v>
      </c>
      <c r="T85" s="12">
        <v>202688.22670384488</v>
      </c>
      <c r="U85" s="13">
        <f t="shared" si="21"/>
        <v>205728.55010440256</v>
      </c>
      <c r="V85" s="11">
        <v>268214.4802451405</v>
      </c>
      <c r="W85" s="12">
        <v>260402.40800499078</v>
      </c>
      <c r="X85" s="13">
        <f t="shared" si="22"/>
        <v>264308.44412506564</v>
      </c>
      <c r="Y85" s="11">
        <v>268214.4802451405</v>
      </c>
      <c r="Z85" s="12">
        <v>260402.40800499078</v>
      </c>
      <c r="AA85" s="13">
        <f t="shared" si="23"/>
        <v>264308.44412506564</v>
      </c>
      <c r="AB85" s="11">
        <v>237782.42696072115</v>
      </c>
      <c r="AC85" s="12">
        <v>230856.72520458364</v>
      </c>
      <c r="AD85" s="13">
        <f t="shared" si="24"/>
        <v>234319.57608265238</v>
      </c>
      <c r="AE85" s="11">
        <v>371236.26946637355</v>
      </c>
      <c r="AF85" s="12">
        <v>360423.5625887122</v>
      </c>
      <c r="AG85" s="13">
        <f t="shared" si="25"/>
        <v>365829.9160275429</v>
      </c>
      <c r="AH85" s="11">
        <v>208768.87350496024</v>
      </c>
      <c r="AI85" s="12">
        <v>202688.22670384488</v>
      </c>
      <c r="AJ85" s="13">
        <f t="shared" si="26"/>
        <v>205728.55010440256</v>
      </c>
      <c r="AK85" s="11">
        <v>268214.4802451405</v>
      </c>
      <c r="AL85" s="12">
        <v>260402.40800499078</v>
      </c>
      <c r="AM85" s="13">
        <f t="shared" si="27"/>
        <v>264308.44412506564</v>
      </c>
      <c r="AN85" s="11">
        <v>296820.61033249478</v>
      </c>
      <c r="AO85" s="12">
        <v>288175.34983737353</v>
      </c>
      <c r="AP85" s="13">
        <f t="shared" si="28"/>
        <v>292497.98008493416</v>
      </c>
      <c r="AQ85" s="11">
        <v>208768.87350496024</v>
      </c>
      <c r="AR85" s="12">
        <v>202688.22670384488</v>
      </c>
      <c r="AS85" s="13">
        <f t="shared" si="29"/>
        <v>205728.55010440256</v>
      </c>
      <c r="AT85" s="11">
        <v>208768.87350496024</v>
      </c>
      <c r="AU85" s="12">
        <v>202688.22670384488</v>
      </c>
      <c r="AV85" s="13">
        <f t="shared" si="30"/>
        <v>205728.55010440256</v>
      </c>
      <c r="AW85" s="11">
        <v>268214.4802451405</v>
      </c>
      <c r="AX85" s="12">
        <v>260402.40800499078</v>
      </c>
      <c r="AY85" s="13">
        <f t="shared" si="31"/>
        <v>264308.44412506564</v>
      </c>
      <c r="AZ85" s="11">
        <v>371236.26946637355</v>
      </c>
      <c r="BA85" s="12">
        <v>360423.5625887122</v>
      </c>
      <c r="BB85" s="13">
        <f t="shared" si="32"/>
        <v>365829.9160275429</v>
      </c>
    </row>
    <row r="86" spans="2:54" x14ac:dyDescent="0.25">
      <c r="B86" s="9" t="s">
        <v>157</v>
      </c>
      <c r="C86" s="15" t="s">
        <v>158</v>
      </c>
      <c r="D86" s="11">
        <v>139624.052671215</v>
      </c>
      <c r="E86" s="12">
        <v>134902.46634899999</v>
      </c>
      <c r="F86" s="13">
        <f t="shared" si="33"/>
        <v>137263.25951010751</v>
      </c>
      <c r="G86" s="11">
        <v>198533.59171724308</v>
      </c>
      <c r="H86" s="12">
        <v>191819.89537897881</v>
      </c>
      <c r="I86" s="13">
        <f t="shared" si="17"/>
        <v>195176.74354811094</v>
      </c>
      <c r="J86" s="11">
        <v>176600.50181385002</v>
      </c>
      <c r="K86" s="12">
        <v>170628.50416797106</v>
      </c>
      <c r="L86" s="13">
        <f t="shared" si="18"/>
        <v>173614.50299091055</v>
      </c>
      <c r="M86" s="11">
        <v>111282.89184176527</v>
      </c>
      <c r="N86" s="12">
        <v>107519.70226257516</v>
      </c>
      <c r="O86" s="13">
        <f t="shared" si="19"/>
        <v>109401.29705217021</v>
      </c>
      <c r="P86" s="11">
        <v>132155.47844020234</v>
      </c>
      <c r="Q86" s="12">
        <v>127686.45259922931</v>
      </c>
      <c r="R86" s="13">
        <f t="shared" si="20"/>
        <v>129920.96551971583</v>
      </c>
      <c r="S86" s="11">
        <v>111353.87166839188</v>
      </c>
      <c r="T86" s="12">
        <v>107588.28180520955</v>
      </c>
      <c r="U86" s="13">
        <f t="shared" si="21"/>
        <v>109471.07673680072</v>
      </c>
      <c r="V86" s="11">
        <v>133835.33433703199</v>
      </c>
      <c r="W86" s="12">
        <v>129309.50177491014</v>
      </c>
      <c r="X86" s="13">
        <f t="shared" si="22"/>
        <v>131572.41805597107</v>
      </c>
      <c r="Y86" s="11">
        <v>248166.98964655376</v>
      </c>
      <c r="Z86" s="12">
        <v>239774.86922372345</v>
      </c>
      <c r="AA86" s="13">
        <f t="shared" si="23"/>
        <v>243970.92943513859</v>
      </c>
      <c r="AB86" s="11">
        <v>127828.28942842665</v>
      </c>
      <c r="AC86" s="12">
        <v>123505.59365065377</v>
      </c>
      <c r="AD86" s="13">
        <f t="shared" si="24"/>
        <v>125666.94153954022</v>
      </c>
      <c r="AE86" s="11">
        <v>215692.01446167214</v>
      </c>
      <c r="AF86" s="12">
        <v>208398.08160548034</v>
      </c>
      <c r="AG86" s="13">
        <f t="shared" si="25"/>
        <v>212045.04803357623</v>
      </c>
      <c r="AH86" s="11">
        <v>176999.95865637672</v>
      </c>
      <c r="AI86" s="12">
        <v>171014.45280809345</v>
      </c>
      <c r="AJ86" s="13">
        <f t="shared" si="26"/>
        <v>174007.2057322351</v>
      </c>
      <c r="AK86" s="11">
        <v>175528.88449749918</v>
      </c>
      <c r="AL86" s="12">
        <v>169593.12511835666</v>
      </c>
      <c r="AM86" s="13">
        <f t="shared" si="27"/>
        <v>172561.00480792794</v>
      </c>
      <c r="AN86" s="11">
        <v>168195.66241580318</v>
      </c>
      <c r="AO86" s="12">
        <v>162507.88639208037</v>
      </c>
      <c r="AP86" s="13">
        <f t="shared" si="28"/>
        <v>165351.77440394176</v>
      </c>
      <c r="AQ86" s="11">
        <v>119481.85048187833</v>
      </c>
      <c r="AR86" s="12">
        <v>115441.4014317665</v>
      </c>
      <c r="AS86" s="13">
        <f t="shared" si="29"/>
        <v>117461.62595682242</v>
      </c>
      <c r="AT86" s="11">
        <v>198533.59171724308</v>
      </c>
      <c r="AU86" s="12">
        <v>191819.89537897881</v>
      </c>
      <c r="AV86" s="13">
        <f t="shared" si="30"/>
        <v>195176.74354811094</v>
      </c>
      <c r="AW86" s="11">
        <v>142337.14023741856</v>
      </c>
      <c r="AX86" s="12">
        <v>137523.80699267494</v>
      </c>
      <c r="AY86" s="13">
        <f t="shared" si="31"/>
        <v>139930.47361504677</v>
      </c>
      <c r="AZ86" s="11">
        <v>213012.92033888795</v>
      </c>
      <c r="BA86" s="12">
        <v>205809.58486849078</v>
      </c>
      <c r="BB86" s="13">
        <f t="shared" si="32"/>
        <v>209411.25260368938</v>
      </c>
    </row>
    <row r="87" spans="2:54" x14ac:dyDescent="0.25">
      <c r="B87" s="9" t="s">
        <v>159</v>
      </c>
      <c r="C87" s="15" t="s">
        <v>160</v>
      </c>
      <c r="D87" s="11">
        <v>112651.81740764111</v>
      </c>
      <c r="E87" s="12">
        <v>108842.33565955663</v>
      </c>
      <c r="F87" s="13">
        <f t="shared" si="33"/>
        <v>110747.07653359887</v>
      </c>
      <c r="G87" s="11">
        <v>144629.27270662866</v>
      </c>
      <c r="H87" s="12">
        <v>139738.42773587309</v>
      </c>
      <c r="I87" s="13">
        <f t="shared" si="17"/>
        <v>142183.85022125088</v>
      </c>
      <c r="J87" s="11">
        <v>222705.87784606969</v>
      </c>
      <c r="K87" s="12">
        <v>215174.76120393205</v>
      </c>
      <c r="L87" s="13">
        <f t="shared" si="18"/>
        <v>218940.31952500087</v>
      </c>
      <c r="M87" s="11">
        <v>144629.27270662866</v>
      </c>
      <c r="N87" s="12">
        <v>139738.42773587309</v>
      </c>
      <c r="O87" s="13">
        <f t="shared" si="19"/>
        <v>142183.85022125088</v>
      </c>
      <c r="P87" s="11">
        <v>185811.53672948963</v>
      </c>
      <c r="Q87" s="12">
        <v>179528.05481110109</v>
      </c>
      <c r="R87" s="13">
        <f t="shared" si="20"/>
        <v>182669.79577029537</v>
      </c>
      <c r="S87" s="11">
        <v>144629.27270662866</v>
      </c>
      <c r="T87" s="12">
        <v>139738.42773587309</v>
      </c>
      <c r="U87" s="13">
        <f t="shared" si="21"/>
        <v>142183.85022125088</v>
      </c>
      <c r="V87" s="11">
        <v>185811.53672948963</v>
      </c>
      <c r="W87" s="12">
        <v>179528.05481110109</v>
      </c>
      <c r="X87" s="13">
        <f t="shared" si="22"/>
        <v>182669.79577029537</v>
      </c>
      <c r="Y87" s="11">
        <v>185811.53672948963</v>
      </c>
      <c r="Z87" s="12">
        <v>179528.05481110109</v>
      </c>
      <c r="AA87" s="13">
        <f t="shared" si="23"/>
        <v>182669.79577029537</v>
      </c>
      <c r="AB87" s="11">
        <v>164729.05609144387</v>
      </c>
      <c r="AC87" s="12">
        <v>159158.50830091196</v>
      </c>
      <c r="AD87" s="13">
        <f t="shared" si="24"/>
        <v>161943.78219617793</v>
      </c>
      <c r="AE87" s="11">
        <v>257182.1687487716</v>
      </c>
      <c r="AF87" s="12">
        <v>248485.18719688075</v>
      </c>
      <c r="AG87" s="13">
        <f t="shared" si="25"/>
        <v>252833.67797282618</v>
      </c>
      <c r="AH87" s="11">
        <v>144629.27270662866</v>
      </c>
      <c r="AI87" s="12">
        <v>139738.42773587309</v>
      </c>
      <c r="AJ87" s="13">
        <f t="shared" si="26"/>
        <v>142183.85022125088</v>
      </c>
      <c r="AK87" s="11">
        <v>185811.53672948963</v>
      </c>
      <c r="AL87" s="12">
        <v>179528.05481110109</v>
      </c>
      <c r="AM87" s="13">
        <f t="shared" si="27"/>
        <v>182669.79577029537</v>
      </c>
      <c r="AN87" s="11">
        <v>205629.06852925257</v>
      </c>
      <c r="AO87" s="12">
        <v>198675.42853067882</v>
      </c>
      <c r="AP87" s="13">
        <f t="shared" si="28"/>
        <v>202152.2485299657</v>
      </c>
      <c r="AQ87" s="11">
        <v>144629.27270662866</v>
      </c>
      <c r="AR87" s="12">
        <v>139738.42773587309</v>
      </c>
      <c r="AS87" s="13">
        <f t="shared" si="29"/>
        <v>142183.85022125088</v>
      </c>
      <c r="AT87" s="11">
        <v>144629.27270662866</v>
      </c>
      <c r="AU87" s="12">
        <v>139738.42773587309</v>
      </c>
      <c r="AV87" s="13">
        <f t="shared" si="30"/>
        <v>142183.85022125088</v>
      </c>
      <c r="AW87" s="11">
        <v>185811.53672948963</v>
      </c>
      <c r="AX87" s="12">
        <v>179528.05481110109</v>
      </c>
      <c r="AY87" s="13">
        <f t="shared" si="31"/>
        <v>182669.79577029537</v>
      </c>
      <c r="AZ87" s="11">
        <v>257182.1687487716</v>
      </c>
      <c r="BA87" s="12">
        <v>248485.18719688075</v>
      </c>
      <c r="BB87" s="13">
        <f t="shared" si="32"/>
        <v>252833.67797282618</v>
      </c>
    </row>
    <row r="88" spans="2:54" x14ac:dyDescent="0.25">
      <c r="B88" s="9" t="s">
        <v>161</v>
      </c>
      <c r="C88" s="15" t="s">
        <v>162</v>
      </c>
      <c r="D88" s="11">
        <v>413097.89211628004</v>
      </c>
      <c r="E88" s="12">
        <v>401065.91467600001</v>
      </c>
      <c r="F88" s="13">
        <f t="shared" si="33"/>
        <v>407081.90339614003</v>
      </c>
      <c r="G88" s="11">
        <v>483339.19022911612</v>
      </c>
      <c r="H88" s="12">
        <v>469261.34973700589</v>
      </c>
      <c r="I88" s="13">
        <f t="shared" si="17"/>
        <v>476300.26998306101</v>
      </c>
      <c r="J88" s="11">
        <v>493507.76857358747</v>
      </c>
      <c r="K88" s="12">
        <v>479133.75589668693</v>
      </c>
      <c r="L88" s="13">
        <f t="shared" si="18"/>
        <v>486320.76223513717</v>
      </c>
      <c r="M88" s="11">
        <v>483336.83566481905</v>
      </c>
      <c r="N88" s="12">
        <v>469259.06375225156</v>
      </c>
      <c r="O88" s="13">
        <f t="shared" si="19"/>
        <v>476297.94970853534</v>
      </c>
      <c r="P88" s="11">
        <v>482453.08919863543</v>
      </c>
      <c r="Q88" s="12">
        <v>468401.05747440329</v>
      </c>
      <c r="R88" s="13">
        <f t="shared" si="20"/>
        <v>475427.07333651936</v>
      </c>
      <c r="S88" s="11">
        <v>403800.43856306031</v>
      </c>
      <c r="T88" s="12">
        <v>392039.26074083528</v>
      </c>
      <c r="U88" s="13">
        <f t="shared" si="21"/>
        <v>397919.84965194779</v>
      </c>
      <c r="V88" s="11">
        <v>472505.83989809279</v>
      </c>
      <c r="W88" s="12">
        <v>458743.53388164344</v>
      </c>
      <c r="X88" s="13">
        <f t="shared" si="22"/>
        <v>465624.68688986811</v>
      </c>
      <c r="Y88" s="11">
        <v>448936.65128397767</v>
      </c>
      <c r="Z88" s="12">
        <v>435860.82648929872</v>
      </c>
      <c r="AA88" s="13">
        <f t="shared" si="23"/>
        <v>442398.7388866382</v>
      </c>
      <c r="AB88" s="11">
        <v>472505.83989809279</v>
      </c>
      <c r="AC88" s="12">
        <v>458743.53388164344</v>
      </c>
      <c r="AD88" s="13">
        <f t="shared" si="24"/>
        <v>465624.68688986811</v>
      </c>
      <c r="AE88" s="11">
        <v>828495.75811115152</v>
      </c>
      <c r="AF88" s="12">
        <v>804364.81370014709</v>
      </c>
      <c r="AG88" s="13">
        <f t="shared" si="25"/>
        <v>816430.2859056493</v>
      </c>
      <c r="AH88" s="11">
        <v>439352.78973995626</v>
      </c>
      <c r="AI88" s="12">
        <v>426556.10654364689</v>
      </c>
      <c r="AJ88" s="13">
        <f t="shared" si="26"/>
        <v>432954.44814180158</v>
      </c>
      <c r="AK88" s="11">
        <v>472505.83989809279</v>
      </c>
      <c r="AL88" s="12">
        <v>458743.53388164344</v>
      </c>
      <c r="AM88" s="13">
        <f t="shared" si="27"/>
        <v>465624.68688986811</v>
      </c>
      <c r="AN88" s="11">
        <v>493751.85840572172</v>
      </c>
      <c r="AO88" s="12">
        <v>479370.73631623469</v>
      </c>
      <c r="AP88" s="13">
        <f t="shared" si="28"/>
        <v>486561.29736097821</v>
      </c>
      <c r="AQ88" s="11">
        <v>470750.11978721106</v>
      </c>
      <c r="AR88" s="12">
        <v>457038.95124971948</v>
      </c>
      <c r="AS88" s="13">
        <f t="shared" si="29"/>
        <v>463894.53551846527</v>
      </c>
      <c r="AT88" s="11">
        <v>790297.96896139265</v>
      </c>
      <c r="AU88" s="12">
        <v>767279.58151591523</v>
      </c>
      <c r="AV88" s="13">
        <f t="shared" si="30"/>
        <v>778788.77523865388</v>
      </c>
      <c r="AW88" s="11">
        <v>492293.40203735081</v>
      </c>
      <c r="AX88" s="12">
        <v>477954.75925956387</v>
      </c>
      <c r="AY88" s="13">
        <f t="shared" si="31"/>
        <v>485124.08064845734</v>
      </c>
      <c r="AZ88" s="11">
        <v>811459.70056676329</v>
      </c>
      <c r="BA88" s="12">
        <v>787824.95200656634</v>
      </c>
      <c r="BB88" s="13">
        <f t="shared" si="32"/>
        <v>799642.32628666481</v>
      </c>
    </row>
    <row r="89" spans="2:54" x14ac:dyDescent="0.25">
      <c r="B89" s="9" t="s">
        <v>163</v>
      </c>
      <c r="C89" s="15" t="s">
        <v>164</v>
      </c>
      <c r="D89" s="11">
        <v>65078.646529776583</v>
      </c>
      <c r="E89" s="12">
        <v>63491.362468074709</v>
      </c>
      <c r="F89" s="13">
        <f t="shared" si="33"/>
        <v>64285.004498925642</v>
      </c>
      <c r="G89" s="11">
        <v>83551.934917074148</v>
      </c>
      <c r="H89" s="12">
        <v>81514.082845925994</v>
      </c>
      <c r="I89" s="13">
        <f t="shared" si="17"/>
        <v>82533.008881500078</v>
      </c>
      <c r="J89" s="11">
        <v>128656.57596985105</v>
      </c>
      <c r="K89" s="12">
        <v>125518.61070229372</v>
      </c>
      <c r="L89" s="13">
        <f t="shared" si="18"/>
        <v>127087.59333607239</v>
      </c>
      <c r="M89" s="11">
        <v>83551.934917074148</v>
      </c>
      <c r="N89" s="12">
        <v>81514.082845925994</v>
      </c>
      <c r="O89" s="13">
        <f t="shared" si="19"/>
        <v>82533.008881500078</v>
      </c>
      <c r="P89" s="11">
        <v>107342.81610580417</v>
      </c>
      <c r="Q89" s="12">
        <v>104724.69863980895</v>
      </c>
      <c r="R89" s="13">
        <f t="shared" si="20"/>
        <v>106033.75737280656</v>
      </c>
      <c r="S89" s="11">
        <v>83551.934917074148</v>
      </c>
      <c r="T89" s="12">
        <v>81514.082845925994</v>
      </c>
      <c r="U89" s="13">
        <f t="shared" si="21"/>
        <v>82533.008881500078</v>
      </c>
      <c r="V89" s="11">
        <v>107342.81610580417</v>
      </c>
      <c r="W89" s="12">
        <v>104724.69863980895</v>
      </c>
      <c r="X89" s="13">
        <f t="shared" si="22"/>
        <v>106033.75737280656</v>
      </c>
      <c r="Y89" s="11">
        <v>107342.81610580417</v>
      </c>
      <c r="Z89" s="12">
        <v>104724.69863980895</v>
      </c>
      <c r="AA89" s="13">
        <f t="shared" si="23"/>
        <v>106033.75737280656</v>
      </c>
      <c r="AB89" s="11">
        <v>95163.524754920276</v>
      </c>
      <c r="AC89" s="12">
        <v>92842.463175531986</v>
      </c>
      <c r="AD89" s="13">
        <f t="shared" si="24"/>
        <v>94002.993965226138</v>
      </c>
      <c r="AE89" s="11">
        <v>148573.43484480161</v>
      </c>
      <c r="AF89" s="12">
        <v>144949.69253151378</v>
      </c>
      <c r="AG89" s="13">
        <f t="shared" si="25"/>
        <v>146761.56368815771</v>
      </c>
      <c r="AH89" s="11">
        <v>83551.934917074148</v>
      </c>
      <c r="AI89" s="12">
        <v>81514.082845925994</v>
      </c>
      <c r="AJ89" s="13">
        <f t="shared" si="26"/>
        <v>82533.008881500078</v>
      </c>
      <c r="AK89" s="11">
        <v>107342.81610580417</v>
      </c>
      <c r="AL89" s="12">
        <v>104724.69863980895</v>
      </c>
      <c r="AM89" s="13">
        <f t="shared" si="27"/>
        <v>106033.75737280656</v>
      </c>
      <c r="AN89" s="11">
        <v>118791.34997563508</v>
      </c>
      <c r="AO89" s="12">
        <v>115893.99997622934</v>
      </c>
      <c r="AP89" s="13">
        <f t="shared" si="28"/>
        <v>117342.67497593221</v>
      </c>
      <c r="AQ89" s="11">
        <v>83551.934917074148</v>
      </c>
      <c r="AR89" s="12">
        <v>81514.082845925994</v>
      </c>
      <c r="AS89" s="13">
        <f t="shared" si="29"/>
        <v>82533.008881500078</v>
      </c>
      <c r="AT89" s="11">
        <v>83551.934917074148</v>
      </c>
      <c r="AU89" s="12">
        <v>81514.082845925994</v>
      </c>
      <c r="AV89" s="13">
        <f t="shared" si="30"/>
        <v>82533.008881500078</v>
      </c>
      <c r="AW89" s="11">
        <v>107342.81610580417</v>
      </c>
      <c r="AX89" s="12">
        <v>104724.69863980895</v>
      </c>
      <c r="AY89" s="13">
        <f t="shared" si="31"/>
        <v>106033.75737280656</v>
      </c>
      <c r="AZ89" s="11">
        <v>148573.43484480161</v>
      </c>
      <c r="BA89" s="12">
        <v>144949.69253151378</v>
      </c>
      <c r="BB89" s="13">
        <f t="shared" si="32"/>
        <v>146761.56368815771</v>
      </c>
    </row>
    <row r="90" spans="2:54" x14ac:dyDescent="0.25">
      <c r="B90" s="9" t="s">
        <v>165</v>
      </c>
      <c r="C90" s="15" t="s">
        <v>166</v>
      </c>
      <c r="D90" s="11">
        <v>105366.1035504</v>
      </c>
      <c r="E90" s="12">
        <v>103300.10152</v>
      </c>
      <c r="F90" s="13">
        <f t="shared" si="33"/>
        <v>104333.1025352</v>
      </c>
      <c r="G90" s="11">
        <v>125875.51024038182</v>
      </c>
      <c r="H90" s="12">
        <v>123407.36298076648</v>
      </c>
      <c r="I90" s="13">
        <f t="shared" si="17"/>
        <v>124641.43661057415</v>
      </c>
      <c r="J90" s="11">
        <v>84434.904292997817</v>
      </c>
      <c r="K90" s="12">
        <v>82779.317934311592</v>
      </c>
      <c r="L90" s="13">
        <f t="shared" si="18"/>
        <v>83607.111113654712</v>
      </c>
      <c r="M90" s="11">
        <v>109741.66991899321</v>
      </c>
      <c r="N90" s="12">
        <v>107589.87246960119</v>
      </c>
      <c r="O90" s="13">
        <f t="shared" si="19"/>
        <v>108665.77119429721</v>
      </c>
      <c r="P90" s="11">
        <v>109991.93952991371</v>
      </c>
      <c r="Q90" s="12">
        <v>107835.23483324873</v>
      </c>
      <c r="R90" s="13">
        <f t="shared" si="20"/>
        <v>108913.58718158121</v>
      </c>
      <c r="S90" s="11">
        <v>97447.369591229246</v>
      </c>
      <c r="T90" s="12">
        <v>95536.636854146331</v>
      </c>
      <c r="U90" s="13">
        <f t="shared" si="21"/>
        <v>96492.003222687781</v>
      </c>
      <c r="V90" s="11">
        <v>97050.202599985889</v>
      </c>
      <c r="W90" s="12">
        <v>95147.257450966557</v>
      </c>
      <c r="X90" s="13">
        <f t="shared" si="22"/>
        <v>96098.730025476223</v>
      </c>
      <c r="Y90" s="11">
        <v>107339.23710112003</v>
      </c>
      <c r="Z90" s="12">
        <v>105234.54617756866</v>
      </c>
      <c r="AA90" s="13">
        <f t="shared" si="23"/>
        <v>106286.89163934434</v>
      </c>
      <c r="AB90" s="11">
        <v>109510.05394366931</v>
      </c>
      <c r="AC90" s="12">
        <v>107362.79798398951</v>
      </c>
      <c r="AD90" s="13">
        <f t="shared" si="24"/>
        <v>108436.42596382942</v>
      </c>
      <c r="AE90" s="11">
        <v>73211.633542402822</v>
      </c>
      <c r="AF90" s="12">
        <v>71776.111316081209</v>
      </c>
      <c r="AG90" s="13">
        <f t="shared" si="25"/>
        <v>72493.872429242008</v>
      </c>
      <c r="AH90" s="11">
        <v>104742.49557911602</v>
      </c>
      <c r="AI90" s="12">
        <v>102688.7211559961</v>
      </c>
      <c r="AJ90" s="13">
        <f t="shared" si="26"/>
        <v>103715.60836755607</v>
      </c>
      <c r="AK90" s="11">
        <v>122489.09814479022</v>
      </c>
      <c r="AL90" s="12">
        <v>120087.35112234335</v>
      </c>
      <c r="AM90" s="13">
        <f t="shared" si="27"/>
        <v>121288.22463356677</v>
      </c>
      <c r="AN90" s="11">
        <v>125078.06731862901</v>
      </c>
      <c r="AO90" s="12">
        <v>122625.55619473432</v>
      </c>
      <c r="AP90" s="13">
        <f t="shared" si="28"/>
        <v>123851.81175668167</v>
      </c>
      <c r="AQ90" s="11">
        <v>104565.28604094873</v>
      </c>
      <c r="AR90" s="12">
        <v>102514.98631465562</v>
      </c>
      <c r="AS90" s="13">
        <f t="shared" si="29"/>
        <v>103540.13617780217</v>
      </c>
      <c r="AT90" s="11">
        <v>111317.12489208575</v>
      </c>
      <c r="AU90" s="12">
        <v>109134.43616871152</v>
      </c>
      <c r="AV90" s="13">
        <f t="shared" si="30"/>
        <v>110225.78053039862</v>
      </c>
      <c r="AW90" s="11">
        <v>127610.29835086159</v>
      </c>
      <c r="AX90" s="12">
        <v>125108.1356380996</v>
      </c>
      <c r="AY90" s="13">
        <f t="shared" si="31"/>
        <v>126359.21699448059</v>
      </c>
      <c r="AZ90" s="11">
        <v>139038.75909301871</v>
      </c>
      <c r="BA90" s="12">
        <v>136312.50891472423</v>
      </c>
      <c r="BB90" s="13">
        <f t="shared" si="32"/>
        <v>137675.63400387147</v>
      </c>
    </row>
    <row r="91" spans="2:54" x14ac:dyDescent="0.25">
      <c r="B91" s="9" t="s">
        <v>167</v>
      </c>
      <c r="C91" s="15" t="s">
        <v>168</v>
      </c>
      <c r="D91" s="11">
        <v>139961.64765516671</v>
      </c>
      <c r="E91" s="12">
        <v>137893.24892134653</v>
      </c>
      <c r="F91" s="13">
        <f t="shared" si="33"/>
        <v>138927.44828825662</v>
      </c>
      <c r="G91" s="11">
        <v>179691.29813448654</v>
      </c>
      <c r="H91" s="12">
        <v>177035.76170885377</v>
      </c>
      <c r="I91" s="13">
        <f t="shared" si="17"/>
        <v>178363.52992167015</v>
      </c>
      <c r="J91" s="11">
        <v>276695.77218655637</v>
      </c>
      <c r="K91" s="12">
        <v>272606.67210498161</v>
      </c>
      <c r="L91" s="13">
        <f t="shared" si="18"/>
        <v>274651.22214576899</v>
      </c>
      <c r="M91" s="11">
        <v>179691.29813448654</v>
      </c>
      <c r="N91" s="12">
        <v>177035.76170885377</v>
      </c>
      <c r="O91" s="13">
        <f t="shared" si="19"/>
        <v>178363.52992167015</v>
      </c>
      <c r="P91" s="11">
        <v>230857.25053055282</v>
      </c>
      <c r="Q91" s="12">
        <v>227445.5670251752</v>
      </c>
      <c r="R91" s="13">
        <f t="shared" si="20"/>
        <v>229151.40877786401</v>
      </c>
      <c r="S91" s="11">
        <v>179691.29813448654</v>
      </c>
      <c r="T91" s="12">
        <v>177035.76170885377</v>
      </c>
      <c r="U91" s="13">
        <f t="shared" si="21"/>
        <v>178363.52992167015</v>
      </c>
      <c r="V91" s="11">
        <v>230857.25053055282</v>
      </c>
      <c r="W91" s="12">
        <v>227445.5670251752</v>
      </c>
      <c r="X91" s="13">
        <f t="shared" si="22"/>
        <v>229151.40877786401</v>
      </c>
      <c r="Y91" s="11">
        <v>230857.25053055282</v>
      </c>
      <c r="Z91" s="12">
        <v>227445.5670251752</v>
      </c>
      <c r="AA91" s="13">
        <f t="shared" si="23"/>
        <v>229151.40877786401</v>
      </c>
      <c r="AB91" s="11">
        <v>204663.80958426511</v>
      </c>
      <c r="AC91" s="12">
        <v>201639.22126528583</v>
      </c>
      <c r="AD91" s="13">
        <f t="shared" si="24"/>
        <v>203151.51542477548</v>
      </c>
      <c r="AE91" s="11">
        <v>319530.04322472325</v>
      </c>
      <c r="AF91" s="12">
        <v>314807.92435933324</v>
      </c>
      <c r="AG91" s="13">
        <f t="shared" si="25"/>
        <v>317168.98379202827</v>
      </c>
      <c r="AH91" s="11">
        <v>179691.29813448654</v>
      </c>
      <c r="AI91" s="12">
        <v>177035.76170885377</v>
      </c>
      <c r="AJ91" s="13">
        <f t="shared" si="26"/>
        <v>178363.52992167015</v>
      </c>
      <c r="AK91" s="11">
        <v>230857.25053055282</v>
      </c>
      <c r="AL91" s="12">
        <v>227445.5670251752</v>
      </c>
      <c r="AM91" s="13">
        <f t="shared" si="27"/>
        <v>229151.40877786401</v>
      </c>
      <c r="AN91" s="11">
        <v>255479.08502006324</v>
      </c>
      <c r="AO91" s="12">
        <v>251703.53203947117</v>
      </c>
      <c r="AP91" s="13">
        <f t="shared" si="28"/>
        <v>253591.30852976721</v>
      </c>
      <c r="AQ91" s="11">
        <v>179691.29813448654</v>
      </c>
      <c r="AR91" s="12">
        <v>177035.76170885377</v>
      </c>
      <c r="AS91" s="13">
        <f t="shared" si="29"/>
        <v>178363.52992167015</v>
      </c>
      <c r="AT91" s="11">
        <v>179691.29813448654</v>
      </c>
      <c r="AU91" s="12">
        <v>177035.76170885377</v>
      </c>
      <c r="AV91" s="13">
        <f t="shared" si="30"/>
        <v>178363.52992167015</v>
      </c>
      <c r="AW91" s="11">
        <v>230857.25053055282</v>
      </c>
      <c r="AX91" s="12">
        <v>227445.5670251752</v>
      </c>
      <c r="AY91" s="13">
        <f t="shared" si="31"/>
        <v>229151.40877786401</v>
      </c>
      <c r="AZ91" s="11">
        <v>319530.04322472325</v>
      </c>
      <c r="BA91" s="12">
        <v>314807.92435933324</v>
      </c>
      <c r="BB91" s="13">
        <f t="shared" si="32"/>
        <v>317168.98379202827</v>
      </c>
    </row>
    <row r="92" spans="2:54" x14ac:dyDescent="0.25">
      <c r="B92" s="9" t="s">
        <v>169</v>
      </c>
      <c r="C92" s="15" t="s">
        <v>170</v>
      </c>
      <c r="D92" s="11">
        <v>81271.312983907206</v>
      </c>
      <c r="E92" s="12">
        <v>80466.646518719994</v>
      </c>
      <c r="F92" s="13">
        <f t="shared" si="33"/>
        <v>80868.9797513136</v>
      </c>
      <c r="G92" s="11">
        <v>115547.73155473033</v>
      </c>
      <c r="H92" s="12">
        <v>114403.69460864388</v>
      </c>
      <c r="I92" s="13">
        <f t="shared" si="17"/>
        <v>114975.71308168711</v>
      </c>
      <c r="J92" s="11">
        <v>149338.23478608523</v>
      </c>
      <c r="K92" s="12">
        <v>147859.63840206456</v>
      </c>
      <c r="L92" s="13">
        <f t="shared" si="18"/>
        <v>148598.93659407488</v>
      </c>
      <c r="M92" s="11">
        <v>126288.44321127987</v>
      </c>
      <c r="N92" s="12">
        <v>125038.06258542562</v>
      </c>
      <c r="O92" s="13">
        <f t="shared" si="19"/>
        <v>125663.25289835274</v>
      </c>
      <c r="P92" s="11">
        <v>168384.59094837314</v>
      </c>
      <c r="Q92" s="12">
        <v>166717.41678056747</v>
      </c>
      <c r="R92" s="13">
        <f t="shared" si="20"/>
        <v>167551.00386447029</v>
      </c>
      <c r="S92" s="11">
        <v>126288.44321127987</v>
      </c>
      <c r="T92" s="12">
        <v>125038.06258542562</v>
      </c>
      <c r="U92" s="13">
        <f t="shared" si="21"/>
        <v>125663.25289835274</v>
      </c>
      <c r="V92" s="11">
        <v>168384.59094837314</v>
      </c>
      <c r="W92" s="12">
        <v>166717.41678056747</v>
      </c>
      <c r="X92" s="13">
        <f t="shared" si="22"/>
        <v>167551.00386447029</v>
      </c>
      <c r="Y92" s="11">
        <v>168384.59094837314</v>
      </c>
      <c r="Z92" s="12">
        <v>166717.41678056747</v>
      </c>
      <c r="AA92" s="13">
        <f t="shared" si="23"/>
        <v>167551.00386447029</v>
      </c>
      <c r="AB92" s="11">
        <v>168384.59094837314</v>
      </c>
      <c r="AC92" s="12">
        <v>166717.41678056747</v>
      </c>
      <c r="AD92" s="13">
        <f t="shared" si="24"/>
        <v>167551.00386447029</v>
      </c>
      <c r="AE92" s="11">
        <v>159970.40118158443</v>
      </c>
      <c r="AF92" s="12">
        <v>158386.53582335095</v>
      </c>
      <c r="AG92" s="13">
        <f t="shared" si="25"/>
        <v>159178.46850246767</v>
      </c>
      <c r="AH92" s="11">
        <v>148770.30957768392</v>
      </c>
      <c r="AI92" s="12">
        <v>147297.33621552863</v>
      </c>
      <c r="AJ92" s="13">
        <f t="shared" si="26"/>
        <v>148033.82289660629</v>
      </c>
      <c r="AK92" s="11">
        <v>145902.72458196909</v>
      </c>
      <c r="AL92" s="12">
        <v>144458.14315046446</v>
      </c>
      <c r="AM92" s="13">
        <f t="shared" si="27"/>
        <v>145180.43386621677</v>
      </c>
      <c r="AN92" s="11">
        <v>145902.72458196909</v>
      </c>
      <c r="AO92" s="12">
        <v>144458.14315046446</v>
      </c>
      <c r="AP92" s="13">
        <f t="shared" si="28"/>
        <v>145180.43386621677</v>
      </c>
      <c r="AQ92" s="11">
        <v>148770.30957768392</v>
      </c>
      <c r="AR92" s="12">
        <v>147297.33621552863</v>
      </c>
      <c r="AS92" s="13">
        <f t="shared" si="29"/>
        <v>148033.82289660629</v>
      </c>
      <c r="AT92" s="11">
        <v>148770.30957768392</v>
      </c>
      <c r="AU92" s="12">
        <v>147297.33621552863</v>
      </c>
      <c r="AV92" s="13">
        <f t="shared" si="30"/>
        <v>148033.82289660629</v>
      </c>
      <c r="AW92" s="11">
        <v>168384.59094837314</v>
      </c>
      <c r="AX92" s="12">
        <v>166717.41678056747</v>
      </c>
      <c r="AY92" s="13">
        <f t="shared" si="31"/>
        <v>167551.00386447029</v>
      </c>
      <c r="AZ92" s="11">
        <v>145902.72458196909</v>
      </c>
      <c r="BA92" s="12">
        <v>144458.14315046446</v>
      </c>
      <c r="BB92" s="13">
        <f t="shared" si="32"/>
        <v>145180.43386621677</v>
      </c>
    </row>
    <row r="93" spans="2:54" x14ac:dyDescent="0.25">
      <c r="B93" s="9" t="s">
        <v>171</v>
      </c>
      <c r="C93" s="15" t="s">
        <v>172</v>
      </c>
      <c r="D93" s="11">
        <v>78251.913939393591</v>
      </c>
      <c r="E93" s="12">
        <v>77862.600934720002</v>
      </c>
      <c r="F93" s="13">
        <f t="shared" si="33"/>
        <v>78057.257437056804</v>
      </c>
      <c r="G93" s="11">
        <v>109917.9393514166</v>
      </c>
      <c r="H93" s="12">
        <v>109371.08393175781</v>
      </c>
      <c r="I93" s="13">
        <f t="shared" si="17"/>
        <v>109644.5116415872</v>
      </c>
      <c r="J93" s="11">
        <v>136100.72505462047</v>
      </c>
      <c r="K93" s="12">
        <v>135423.60701952284</v>
      </c>
      <c r="L93" s="13">
        <f t="shared" si="18"/>
        <v>135762.16603707167</v>
      </c>
      <c r="M93" s="11">
        <v>151284.11328681064</v>
      </c>
      <c r="N93" s="12">
        <v>150531.45600677675</v>
      </c>
      <c r="O93" s="13">
        <f t="shared" si="19"/>
        <v>150907.78464679368</v>
      </c>
      <c r="P93" s="11">
        <v>163322.35177548323</v>
      </c>
      <c r="Q93" s="12">
        <v>162509.80276167486</v>
      </c>
      <c r="R93" s="13">
        <f t="shared" si="20"/>
        <v>162916.07726857904</v>
      </c>
      <c r="S93" s="11">
        <v>151284.11328681064</v>
      </c>
      <c r="T93" s="12">
        <v>150531.45600677675</v>
      </c>
      <c r="U93" s="13">
        <f t="shared" si="21"/>
        <v>150907.78464679368</v>
      </c>
      <c r="V93" s="11">
        <v>163467.08890021313</v>
      </c>
      <c r="W93" s="12">
        <v>162653.81980120711</v>
      </c>
      <c r="X93" s="13">
        <f t="shared" si="22"/>
        <v>163060.45435071012</v>
      </c>
      <c r="Y93" s="11">
        <v>179955.63404603064</v>
      </c>
      <c r="Z93" s="12">
        <v>179060.33238411008</v>
      </c>
      <c r="AA93" s="13">
        <f t="shared" si="23"/>
        <v>179507.98321507036</v>
      </c>
      <c r="AB93" s="11">
        <v>187131.99169599835</v>
      </c>
      <c r="AC93" s="12">
        <v>186200.98676218741</v>
      </c>
      <c r="AD93" s="13">
        <f t="shared" si="24"/>
        <v>186666.4892290929</v>
      </c>
      <c r="AE93" s="11">
        <v>156589.77227520858</v>
      </c>
      <c r="AF93" s="12">
        <v>155810.7186817996</v>
      </c>
      <c r="AG93" s="13">
        <f t="shared" si="25"/>
        <v>156200.2454785041</v>
      </c>
      <c r="AH93" s="11">
        <v>188845.09724108191</v>
      </c>
      <c r="AI93" s="12">
        <v>187905.56939411134</v>
      </c>
      <c r="AJ93" s="13">
        <f t="shared" si="26"/>
        <v>188375.33331759664</v>
      </c>
      <c r="AK93" s="11">
        <v>160503.6383906375</v>
      </c>
      <c r="AL93" s="12">
        <v>159705.11282650498</v>
      </c>
      <c r="AM93" s="13">
        <f t="shared" si="27"/>
        <v>160104.37560857122</v>
      </c>
      <c r="AN93" s="11">
        <v>160503.6383906375</v>
      </c>
      <c r="AO93" s="12">
        <v>159705.11282650498</v>
      </c>
      <c r="AP93" s="13">
        <f t="shared" si="28"/>
        <v>160104.37560857122</v>
      </c>
      <c r="AQ93" s="11">
        <v>179625.57213725502</v>
      </c>
      <c r="AR93" s="12">
        <v>178731.91257438311</v>
      </c>
      <c r="AS93" s="13">
        <f t="shared" si="29"/>
        <v>179178.74235581906</v>
      </c>
      <c r="AT93" s="11">
        <v>188845.09724108191</v>
      </c>
      <c r="AU93" s="12">
        <v>187905.56939411134</v>
      </c>
      <c r="AV93" s="13">
        <f t="shared" si="30"/>
        <v>188375.33331759664</v>
      </c>
      <c r="AW93" s="11">
        <v>179625.57213725502</v>
      </c>
      <c r="AX93" s="12">
        <v>178731.91257438311</v>
      </c>
      <c r="AY93" s="13">
        <f t="shared" si="31"/>
        <v>179178.74235581906</v>
      </c>
      <c r="AZ93" s="11">
        <v>160503.6383906375</v>
      </c>
      <c r="BA93" s="12">
        <v>159705.11282650498</v>
      </c>
      <c r="BB93" s="13">
        <f t="shared" si="32"/>
        <v>160104.37560857122</v>
      </c>
    </row>
    <row r="94" spans="2:54" x14ac:dyDescent="0.25">
      <c r="B94" s="5">
        <v>8</v>
      </c>
      <c r="C94" s="6" t="s">
        <v>173</v>
      </c>
      <c r="D94" s="97">
        <v>0</v>
      </c>
      <c r="E94" s="97">
        <v>0</v>
      </c>
      <c r="F94" s="13">
        <f t="shared" si="33"/>
        <v>0</v>
      </c>
      <c r="G94" s="97">
        <v>0</v>
      </c>
      <c r="H94" s="97">
        <v>0</v>
      </c>
      <c r="I94" s="13">
        <f t="shared" si="17"/>
        <v>0</v>
      </c>
      <c r="J94" s="97">
        <v>0</v>
      </c>
      <c r="K94" s="97">
        <v>0</v>
      </c>
      <c r="L94" s="13">
        <f t="shared" si="18"/>
        <v>0</v>
      </c>
      <c r="M94" s="97">
        <v>0</v>
      </c>
      <c r="N94" s="97">
        <v>0</v>
      </c>
      <c r="O94" s="13">
        <f t="shared" si="19"/>
        <v>0</v>
      </c>
      <c r="P94" s="97">
        <v>0</v>
      </c>
      <c r="Q94" s="97">
        <v>0</v>
      </c>
      <c r="R94" s="13">
        <f t="shared" si="20"/>
        <v>0</v>
      </c>
      <c r="S94" s="97">
        <v>0</v>
      </c>
      <c r="T94" s="97">
        <v>0</v>
      </c>
      <c r="U94" s="13">
        <f t="shared" si="21"/>
        <v>0</v>
      </c>
      <c r="V94" s="97">
        <v>0</v>
      </c>
      <c r="W94" s="97">
        <v>0</v>
      </c>
      <c r="X94" s="13">
        <f t="shared" si="22"/>
        <v>0</v>
      </c>
      <c r="Y94" s="97">
        <v>0</v>
      </c>
      <c r="Z94" s="97">
        <v>0</v>
      </c>
      <c r="AA94" s="13">
        <f t="shared" si="23"/>
        <v>0</v>
      </c>
      <c r="AB94" s="97">
        <v>0</v>
      </c>
      <c r="AC94" s="97">
        <v>0</v>
      </c>
      <c r="AD94" s="13">
        <f t="shared" si="24"/>
        <v>0</v>
      </c>
      <c r="AE94" s="97">
        <v>0</v>
      </c>
      <c r="AF94" s="97">
        <v>0</v>
      </c>
      <c r="AG94" s="13">
        <f t="shared" si="25"/>
        <v>0</v>
      </c>
      <c r="AH94" s="97">
        <v>0</v>
      </c>
      <c r="AI94" s="97">
        <v>0</v>
      </c>
      <c r="AJ94" s="13">
        <f t="shared" si="26"/>
        <v>0</v>
      </c>
      <c r="AK94" s="97">
        <v>0</v>
      </c>
      <c r="AL94" s="97">
        <v>0</v>
      </c>
      <c r="AM94" s="13">
        <f t="shared" si="27"/>
        <v>0</v>
      </c>
      <c r="AN94" s="97">
        <v>0</v>
      </c>
      <c r="AO94" s="97">
        <v>0</v>
      </c>
      <c r="AP94" s="13">
        <f t="shared" si="28"/>
        <v>0</v>
      </c>
      <c r="AQ94" s="97">
        <v>0</v>
      </c>
      <c r="AR94" s="97">
        <v>0</v>
      </c>
      <c r="AS94" s="13">
        <f t="shared" si="29"/>
        <v>0</v>
      </c>
      <c r="AT94" s="97">
        <v>0</v>
      </c>
      <c r="AU94" s="97">
        <v>0</v>
      </c>
      <c r="AV94" s="13">
        <f t="shared" si="30"/>
        <v>0</v>
      </c>
      <c r="AW94" s="97">
        <v>0</v>
      </c>
      <c r="AX94" s="97">
        <v>0</v>
      </c>
      <c r="AY94" s="13">
        <f t="shared" si="31"/>
        <v>0</v>
      </c>
      <c r="AZ94" s="97">
        <v>0</v>
      </c>
      <c r="BA94" s="97">
        <v>0</v>
      </c>
      <c r="BB94" s="13">
        <f t="shared" si="32"/>
        <v>0</v>
      </c>
    </row>
    <row r="95" spans="2:54" x14ac:dyDescent="0.25">
      <c r="B95" s="9" t="s">
        <v>174</v>
      </c>
      <c r="C95" s="14" t="s">
        <v>175</v>
      </c>
      <c r="D95" s="11">
        <v>21134.621102000005</v>
      </c>
      <c r="E95" s="12">
        <v>20822.286800000002</v>
      </c>
      <c r="F95" s="13">
        <f t="shared" si="33"/>
        <v>20978.453951000003</v>
      </c>
      <c r="G95" s="11">
        <v>25591.081169859252</v>
      </c>
      <c r="H95" s="12">
        <v>25212.887852078082</v>
      </c>
      <c r="I95" s="13">
        <f t="shared" si="17"/>
        <v>25401.984510968665</v>
      </c>
      <c r="J95" s="11">
        <v>24405.420887176875</v>
      </c>
      <c r="K95" s="12">
        <v>24044.749642538794</v>
      </c>
      <c r="L95" s="13">
        <f t="shared" si="18"/>
        <v>24225.085264857837</v>
      </c>
      <c r="M95" s="11">
        <v>26447.262469878413</v>
      </c>
      <c r="N95" s="12">
        <v>26056.416226481197</v>
      </c>
      <c r="O95" s="13">
        <f t="shared" si="19"/>
        <v>26251.839348179805</v>
      </c>
      <c r="P95" s="11">
        <v>25432.529077263109</v>
      </c>
      <c r="Q95" s="12">
        <v>25056.678893855278</v>
      </c>
      <c r="R95" s="13">
        <f t="shared" si="20"/>
        <v>25244.603985559195</v>
      </c>
      <c r="S95" s="11">
        <v>26918.278198615248</v>
      </c>
      <c r="T95" s="12">
        <v>26520.471131640639</v>
      </c>
      <c r="U95" s="13">
        <f t="shared" si="21"/>
        <v>26719.374665127943</v>
      </c>
      <c r="V95" s="11">
        <v>26918.278198615248</v>
      </c>
      <c r="W95" s="12">
        <v>26520.471131640639</v>
      </c>
      <c r="X95" s="13">
        <f t="shared" si="22"/>
        <v>26719.374665127943</v>
      </c>
      <c r="Y95" s="11">
        <v>26918.278198615248</v>
      </c>
      <c r="Z95" s="12">
        <v>26520.471131640639</v>
      </c>
      <c r="AA95" s="13">
        <f t="shared" si="23"/>
        <v>26719.374665127943</v>
      </c>
      <c r="AB95" s="11">
        <v>26209.821043405173</v>
      </c>
      <c r="AC95" s="12">
        <v>25822.483786606081</v>
      </c>
      <c r="AD95" s="13">
        <f t="shared" si="24"/>
        <v>26016.152415005628</v>
      </c>
      <c r="AE95" s="11">
        <v>26209.821043405173</v>
      </c>
      <c r="AF95" s="12">
        <v>25822.483786606081</v>
      </c>
      <c r="AG95" s="13">
        <f t="shared" si="25"/>
        <v>26016.152415005628</v>
      </c>
      <c r="AH95" s="11">
        <v>26209.821043405173</v>
      </c>
      <c r="AI95" s="12">
        <v>25822.483786606081</v>
      </c>
      <c r="AJ95" s="13">
        <f t="shared" si="26"/>
        <v>26016.152415005628</v>
      </c>
      <c r="AK95" s="11">
        <v>26209.821043405173</v>
      </c>
      <c r="AL95" s="12">
        <v>25822.483786606081</v>
      </c>
      <c r="AM95" s="13">
        <f t="shared" si="27"/>
        <v>26016.152415005628</v>
      </c>
      <c r="AN95" s="11">
        <v>26209.821043405173</v>
      </c>
      <c r="AO95" s="12">
        <v>25822.483786606081</v>
      </c>
      <c r="AP95" s="13">
        <f t="shared" si="28"/>
        <v>26016.152415005628</v>
      </c>
      <c r="AQ95" s="11">
        <v>26982.472460495635</v>
      </c>
      <c r="AR95" s="12">
        <v>26583.716709847919</v>
      </c>
      <c r="AS95" s="13">
        <f t="shared" si="29"/>
        <v>26783.094585171777</v>
      </c>
      <c r="AT95" s="11">
        <v>26982.472460495635</v>
      </c>
      <c r="AU95" s="12">
        <v>26583.716709847919</v>
      </c>
      <c r="AV95" s="13">
        <f t="shared" si="30"/>
        <v>26783.094585171777</v>
      </c>
      <c r="AW95" s="11">
        <v>26982.472460495635</v>
      </c>
      <c r="AX95" s="12">
        <v>26583.716709847919</v>
      </c>
      <c r="AY95" s="13">
        <f t="shared" si="31"/>
        <v>26783.094585171777</v>
      </c>
      <c r="AZ95" s="11">
        <v>26982.472460495635</v>
      </c>
      <c r="BA95" s="12">
        <v>26583.716709847919</v>
      </c>
      <c r="BB95" s="13">
        <f t="shared" si="32"/>
        <v>26783.094585171777</v>
      </c>
    </row>
    <row r="96" spans="2:54" x14ac:dyDescent="0.25">
      <c r="B96" s="9" t="s">
        <v>176</v>
      </c>
      <c r="C96" s="15" t="s">
        <v>177</v>
      </c>
      <c r="D96" s="11">
        <v>41037.989724547202</v>
      </c>
      <c r="E96" s="12">
        <v>40233.323259359997</v>
      </c>
      <c r="F96" s="13">
        <f t="shared" si="33"/>
        <v>40635.656491953603</v>
      </c>
      <c r="G96" s="11">
        <v>58345.884250408388</v>
      </c>
      <c r="H96" s="12">
        <v>57201.847304321942</v>
      </c>
      <c r="I96" s="13">
        <f t="shared" si="17"/>
        <v>57773.865777365165</v>
      </c>
      <c r="J96" s="11">
        <v>75408.415585052935</v>
      </c>
      <c r="K96" s="12">
        <v>73929.819201032282</v>
      </c>
      <c r="L96" s="13">
        <f t="shared" si="18"/>
        <v>74669.117393042601</v>
      </c>
      <c r="M96" s="11">
        <v>63769.411918567072</v>
      </c>
      <c r="N96" s="12">
        <v>62519.031292712811</v>
      </c>
      <c r="O96" s="13">
        <f t="shared" si="19"/>
        <v>63144.221605639941</v>
      </c>
      <c r="P96" s="11">
        <v>85025.882558089404</v>
      </c>
      <c r="Q96" s="12">
        <v>83358.708390283733</v>
      </c>
      <c r="R96" s="13">
        <f t="shared" si="20"/>
        <v>84192.295474186569</v>
      </c>
      <c r="S96" s="11">
        <v>63769.411918567072</v>
      </c>
      <c r="T96" s="12">
        <v>62519.031292712811</v>
      </c>
      <c r="U96" s="13">
        <f t="shared" si="21"/>
        <v>63144.221605639941</v>
      </c>
      <c r="V96" s="11">
        <v>85025.882558089404</v>
      </c>
      <c r="W96" s="12">
        <v>83358.708390283733</v>
      </c>
      <c r="X96" s="13">
        <f t="shared" si="22"/>
        <v>84192.295474186569</v>
      </c>
      <c r="Y96" s="11">
        <v>85025.882558089404</v>
      </c>
      <c r="Z96" s="12">
        <v>83358.708390283733</v>
      </c>
      <c r="AA96" s="13">
        <f t="shared" si="23"/>
        <v>84192.295474186569</v>
      </c>
      <c r="AB96" s="11">
        <v>85025.882558089404</v>
      </c>
      <c r="AC96" s="12">
        <v>83358.708390283733</v>
      </c>
      <c r="AD96" s="13">
        <f t="shared" si="24"/>
        <v>84192.295474186569</v>
      </c>
      <c r="AE96" s="11">
        <v>80777.133269908983</v>
      </c>
      <c r="AF96" s="12">
        <v>79193.267911675473</v>
      </c>
      <c r="AG96" s="13">
        <f t="shared" si="25"/>
        <v>79985.200590792228</v>
      </c>
      <c r="AH96" s="11">
        <v>75121.641469919603</v>
      </c>
      <c r="AI96" s="12">
        <v>73648.668107764315</v>
      </c>
      <c r="AJ96" s="13">
        <f t="shared" si="26"/>
        <v>74385.154788841959</v>
      </c>
      <c r="AK96" s="11">
        <v>73673.653006736873</v>
      </c>
      <c r="AL96" s="12">
        <v>72229.071575232228</v>
      </c>
      <c r="AM96" s="13">
        <f t="shared" si="27"/>
        <v>72951.362290984544</v>
      </c>
      <c r="AN96" s="11">
        <v>73673.653006736873</v>
      </c>
      <c r="AO96" s="12">
        <v>72229.071575232228</v>
      </c>
      <c r="AP96" s="13">
        <f t="shared" si="28"/>
        <v>72951.362290984544</v>
      </c>
      <c r="AQ96" s="11">
        <v>75121.641469919603</v>
      </c>
      <c r="AR96" s="12">
        <v>73648.668107764315</v>
      </c>
      <c r="AS96" s="13">
        <f t="shared" si="29"/>
        <v>74385.154788841959</v>
      </c>
      <c r="AT96" s="11">
        <v>75121.641469919603</v>
      </c>
      <c r="AU96" s="12">
        <v>73648.668107764315</v>
      </c>
      <c r="AV96" s="13">
        <f t="shared" si="30"/>
        <v>74385.154788841959</v>
      </c>
      <c r="AW96" s="11">
        <v>85025.882558089404</v>
      </c>
      <c r="AX96" s="12">
        <v>83358.708390283733</v>
      </c>
      <c r="AY96" s="13">
        <f t="shared" si="31"/>
        <v>84192.295474186569</v>
      </c>
      <c r="AZ96" s="11">
        <v>73673.653006736873</v>
      </c>
      <c r="BA96" s="12">
        <v>72229.071575232228</v>
      </c>
      <c r="BB96" s="13">
        <f t="shared" si="32"/>
        <v>72951.362290984544</v>
      </c>
    </row>
    <row r="97" spans="1:54" x14ac:dyDescent="0.25">
      <c r="B97" s="9" t="s">
        <v>178</v>
      </c>
      <c r="C97" s="15" t="s">
        <v>179</v>
      </c>
      <c r="D97" s="11">
        <v>96407.937346000006</v>
      </c>
      <c r="E97" s="12">
        <v>94056.524239999999</v>
      </c>
      <c r="F97" s="13">
        <f t="shared" si="33"/>
        <v>95232.230792999995</v>
      </c>
      <c r="G97" s="11">
        <v>150873.01641886737</v>
      </c>
      <c r="H97" s="12">
        <v>147193.18675011452</v>
      </c>
      <c r="I97" s="13">
        <f t="shared" si="17"/>
        <v>149033.10158449094</v>
      </c>
      <c r="J97" s="11">
        <v>166357.46371613973</v>
      </c>
      <c r="K97" s="12">
        <v>162299.96460111195</v>
      </c>
      <c r="L97" s="13">
        <f t="shared" si="18"/>
        <v>164328.71415862584</v>
      </c>
      <c r="M97" s="11">
        <v>166859.94107205502</v>
      </c>
      <c r="N97" s="12">
        <v>162790.18641176101</v>
      </c>
      <c r="O97" s="13">
        <f t="shared" si="19"/>
        <v>164825.063741908</v>
      </c>
      <c r="P97" s="11">
        <v>183323.80291648852</v>
      </c>
      <c r="Q97" s="12">
        <v>178852.49065023271</v>
      </c>
      <c r="R97" s="13">
        <f t="shared" si="20"/>
        <v>181088.14678336063</v>
      </c>
      <c r="S97" s="11">
        <v>143202.87539400309</v>
      </c>
      <c r="T97" s="12">
        <v>139710.12233561277</v>
      </c>
      <c r="U97" s="13">
        <f t="shared" si="21"/>
        <v>141456.49886480795</v>
      </c>
      <c r="V97" s="11">
        <v>174736.21543819015</v>
      </c>
      <c r="W97" s="12">
        <v>170474.35652506354</v>
      </c>
      <c r="X97" s="13">
        <f t="shared" si="22"/>
        <v>172605.28598162683</v>
      </c>
      <c r="Y97" s="11">
        <v>176294.39979646256</v>
      </c>
      <c r="Z97" s="12">
        <v>171994.53638679275</v>
      </c>
      <c r="AA97" s="13">
        <f t="shared" si="23"/>
        <v>174144.46809162764</v>
      </c>
      <c r="AB97" s="11">
        <v>264750.94029466243</v>
      </c>
      <c r="AC97" s="12">
        <v>258293.60028747554</v>
      </c>
      <c r="AD97" s="13">
        <f t="shared" si="24"/>
        <v>261522.270291069</v>
      </c>
      <c r="AE97" s="11">
        <v>174273.13788676265</v>
      </c>
      <c r="AF97" s="12">
        <v>170022.5735480611</v>
      </c>
      <c r="AG97" s="13">
        <f t="shared" si="25"/>
        <v>172147.85571741188</v>
      </c>
      <c r="AH97" s="11">
        <v>185902.0317719559</v>
      </c>
      <c r="AI97" s="12">
        <v>181367.83587507892</v>
      </c>
      <c r="AJ97" s="13">
        <f t="shared" si="26"/>
        <v>183634.93382351741</v>
      </c>
      <c r="AK97" s="11">
        <v>167671.44661002248</v>
      </c>
      <c r="AL97" s="12">
        <v>163581.89913172927</v>
      </c>
      <c r="AM97" s="13">
        <f t="shared" si="27"/>
        <v>165626.67287087586</v>
      </c>
      <c r="AN97" s="11">
        <v>176263.72035706759</v>
      </c>
      <c r="AO97" s="12">
        <v>171964.60522640738</v>
      </c>
      <c r="AP97" s="13">
        <f t="shared" si="28"/>
        <v>174114.16279173747</v>
      </c>
      <c r="AQ97" s="11">
        <v>199953.80860888783</v>
      </c>
      <c r="AR97" s="12">
        <v>195076.88644769546</v>
      </c>
      <c r="AS97" s="13">
        <f t="shared" si="29"/>
        <v>197515.34752829163</v>
      </c>
      <c r="AT97" s="11">
        <v>199953.80860888783</v>
      </c>
      <c r="AU97" s="12">
        <v>195076.88644769546</v>
      </c>
      <c r="AV97" s="13">
        <f t="shared" si="30"/>
        <v>197515.34752829163</v>
      </c>
      <c r="AW97" s="11">
        <v>188013.97688712814</v>
      </c>
      <c r="AX97" s="12">
        <v>183428.27013378355</v>
      </c>
      <c r="AY97" s="13">
        <f t="shared" si="31"/>
        <v>185721.12351045583</v>
      </c>
      <c r="AZ97" s="11">
        <v>169303.83022345073</v>
      </c>
      <c r="BA97" s="12">
        <v>165174.46851068366</v>
      </c>
      <c r="BB97" s="13">
        <f t="shared" si="32"/>
        <v>167239.14936706721</v>
      </c>
    </row>
    <row r="98" spans="1:54" x14ac:dyDescent="0.25">
      <c r="B98" s="9" t="s">
        <v>180</v>
      </c>
      <c r="C98" s="15" t="s">
        <v>181</v>
      </c>
      <c r="D98" s="11">
        <v>380571.78009906161</v>
      </c>
      <c r="E98" s="12">
        <v>369487.16514472</v>
      </c>
      <c r="F98" s="13">
        <f t="shared" si="33"/>
        <v>375029.47262189083</v>
      </c>
      <c r="G98" s="11">
        <v>192550.53716142516</v>
      </c>
      <c r="H98" s="12">
        <v>186942.26908876232</v>
      </c>
      <c r="I98" s="13">
        <f t="shared" si="17"/>
        <v>189746.40312509373</v>
      </c>
      <c r="J98" s="11">
        <v>371429.55734388082</v>
      </c>
      <c r="K98" s="12">
        <v>360611.22072221438</v>
      </c>
      <c r="L98" s="13">
        <f t="shared" si="18"/>
        <v>366020.3890330476</v>
      </c>
      <c r="M98" s="11">
        <v>143910.73438320242</v>
      </c>
      <c r="N98" s="12">
        <v>139719.15959534215</v>
      </c>
      <c r="O98" s="13">
        <f t="shared" si="19"/>
        <v>141814.94698927228</v>
      </c>
      <c r="P98" s="11">
        <v>191880.97917760324</v>
      </c>
      <c r="Q98" s="12">
        <v>186292.21279378954</v>
      </c>
      <c r="R98" s="13">
        <f t="shared" si="20"/>
        <v>189086.59598569639</v>
      </c>
      <c r="S98" s="11">
        <v>389050.73438320262</v>
      </c>
      <c r="T98" s="12">
        <v>377719.15959534241</v>
      </c>
      <c r="U98" s="13">
        <f t="shared" si="21"/>
        <v>383384.94698927249</v>
      </c>
      <c r="V98" s="11">
        <v>191880.97917760324</v>
      </c>
      <c r="W98" s="12">
        <v>186292.21279378954</v>
      </c>
      <c r="X98" s="13">
        <f t="shared" si="22"/>
        <v>189086.59598569639</v>
      </c>
      <c r="Y98" s="11">
        <v>191880.97917760324</v>
      </c>
      <c r="Z98" s="12">
        <v>186292.21279378954</v>
      </c>
      <c r="AA98" s="13">
        <f t="shared" si="23"/>
        <v>189086.59598569639</v>
      </c>
      <c r="AB98" s="11">
        <v>314450.97917760268</v>
      </c>
      <c r="AC98" s="12">
        <v>305292.21279378905</v>
      </c>
      <c r="AD98" s="13">
        <f t="shared" si="24"/>
        <v>309871.59598569584</v>
      </c>
      <c r="AE98" s="11">
        <v>266577.16480442474</v>
      </c>
      <c r="AF98" s="12">
        <v>258812.78136351914</v>
      </c>
      <c r="AG98" s="13">
        <f t="shared" si="25"/>
        <v>262694.97308397194</v>
      </c>
      <c r="AH98" s="11">
        <v>281765.43560920696</v>
      </c>
      <c r="AI98" s="12">
        <v>273558.67534874461</v>
      </c>
      <c r="AJ98" s="13">
        <f t="shared" si="26"/>
        <v>277662.05547897576</v>
      </c>
      <c r="AK98" s="11">
        <v>299166.27795159968</v>
      </c>
      <c r="AL98" s="12">
        <v>290452.69704038807</v>
      </c>
      <c r="AM98" s="13">
        <f t="shared" si="27"/>
        <v>294809.48749599385</v>
      </c>
      <c r="AN98" s="11">
        <v>176596.27795159913</v>
      </c>
      <c r="AO98" s="12">
        <v>171452.69704038749</v>
      </c>
      <c r="AP98" s="13">
        <f t="shared" si="28"/>
        <v>174024.48749599332</v>
      </c>
      <c r="AQ98" s="11">
        <v>281765.43560920696</v>
      </c>
      <c r="AR98" s="12">
        <v>273558.67534874461</v>
      </c>
      <c r="AS98" s="13">
        <f t="shared" si="29"/>
        <v>277662.05547897576</v>
      </c>
      <c r="AT98" s="11">
        <v>281765.43560920696</v>
      </c>
      <c r="AU98" s="12">
        <v>273558.67534874461</v>
      </c>
      <c r="AV98" s="13">
        <f t="shared" si="30"/>
        <v>277662.05547897576</v>
      </c>
      <c r="AW98" s="11">
        <v>191880.97917760324</v>
      </c>
      <c r="AX98" s="12">
        <v>186292.21279378954</v>
      </c>
      <c r="AY98" s="13">
        <f t="shared" si="31"/>
        <v>189086.59598569639</v>
      </c>
      <c r="AZ98" s="11">
        <v>176596.27795159913</v>
      </c>
      <c r="BA98" s="12">
        <v>171452.69704038749</v>
      </c>
      <c r="BB98" s="13">
        <f t="shared" si="32"/>
        <v>174024.48749599332</v>
      </c>
    </row>
    <row r="99" spans="1:54" x14ac:dyDescent="0.25">
      <c r="A99" s="19"/>
      <c r="B99" s="9" t="s">
        <v>182</v>
      </c>
      <c r="C99" s="15" t="s">
        <v>183</v>
      </c>
      <c r="D99" s="11">
        <v>490747.438800612</v>
      </c>
      <c r="E99" s="12">
        <v>474152.11478320003</v>
      </c>
      <c r="F99" s="13">
        <f t="shared" si="33"/>
        <v>482449.77679190598</v>
      </c>
      <c r="G99" s="11">
        <v>347501.22237375582</v>
      </c>
      <c r="H99" s="12">
        <v>335749.97330797667</v>
      </c>
      <c r="I99" s="13">
        <f t="shared" si="17"/>
        <v>341625.59784086625</v>
      </c>
      <c r="J99" s="11">
        <v>449123.651646271</v>
      </c>
      <c r="K99" s="12">
        <v>433935.89531040681</v>
      </c>
      <c r="L99" s="13">
        <f t="shared" si="18"/>
        <v>441529.7734783389</v>
      </c>
      <c r="M99" s="11">
        <v>240320.94171859726</v>
      </c>
      <c r="N99" s="12">
        <v>232194.14658801668</v>
      </c>
      <c r="O99" s="13">
        <f t="shared" si="19"/>
        <v>236257.54415330698</v>
      </c>
      <c r="P99" s="11">
        <v>320427.92229146307</v>
      </c>
      <c r="Q99" s="12">
        <v>309592.19545068889</v>
      </c>
      <c r="R99" s="13">
        <f t="shared" si="20"/>
        <v>315010.05887107598</v>
      </c>
      <c r="S99" s="11">
        <v>486650.94171859778</v>
      </c>
      <c r="T99" s="12">
        <v>470194.14658801712</v>
      </c>
      <c r="U99" s="13">
        <f t="shared" si="21"/>
        <v>478422.54415330745</v>
      </c>
      <c r="V99" s="11">
        <v>320427.92229146307</v>
      </c>
      <c r="W99" s="12">
        <v>309592.19545068889</v>
      </c>
      <c r="X99" s="13">
        <f t="shared" si="22"/>
        <v>315010.05887107598</v>
      </c>
      <c r="Y99" s="11">
        <v>320427.92229146307</v>
      </c>
      <c r="Z99" s="12">
        <v>309592.19545068889</v>
      </c>
      <c r="AA99" s="13">
        <f t="shared" si="23"/>
        <v>315010.05887107598</v>
      </c>
      <c r="AB99" s="11">
        <v>443592.92229146359</v>
      </c>
      <c r="AC99" s="12">
        <v>428592.19545068953</v>
      </c>
      <c r="AD99" s="13">
        <f t="shared" si="24"/>
        <v>436092.55887107656</v>
      </c>
      <c r="AE99" s="11">
        <v>481099.10256342852</v>
      </c>
      <c r="AF99" s="12">
        <v>464830.05078592128</v>
      </c>
      <c r="AG99" s="13">
        <f t="shared" si="25"/>
        <v>472964.57667467487</v>
      </c>
      <c r="AH99" s="11">
        <v>384604.42757515755</v>
      </c>
      <c r="AI99" s="12">
        <v>371598.48074894451</v>
      </c>
      <c r="AJ99" s="13">
        <f t="shared" si="26"/>
        <v>378101.45416205103</v>
      </c>
      <c r="AK99" s="11">
        <v>422474.43643490248</v>
      </c>
      <c r="AL99" s="12">
        <v>408187.86128976085</v>
      </c>
      <c r="AM99" s="13">
        <f t="shared" si="27"/>
        <v>415331.14886233164</v>
      </c>
      <c r="AN99" s="11">
        <v>299309.43643490277</v>
      </c>
      <c r="AO99" s="12">
        <v>289187.86128976115</v>
      </c>
      <c r="AP99" s="13">
        <f t="shared" si="28"/>
        <v>294248.64886233199</v>
      </c>
      <c r="AQ99" s="11">
        <v>384604.42757515755</v>
      </c>
      <c r="AR99" s="12">
        <v>371598.48074894451</v>
      </c>
      <c r="AS99" s="13">
        <f t="shared" si="29"/>
        <v>378101.45416205103</v>
      </c>
      <c r="AT99" s="11">
        <v>384604.42757515755</v>
      </c>
      <c r="AU99" s="12">
        <v>371598.48074894451</v>
      </c>
      <c r="AV99" s="13">
        <f t="shared" si="30"/>
        <v>378101.45416205103</v>
      </c>
      <c r="AW99" s="11">
        <v>320427.92229146307</v>
      </c>
      <c r="AX99" s="12">
        <v>309592.19545068889</v>
      </c>
      <c r="AY99" s="13">
        <f t="shared" si="31"/>
        <v>315010.05887107598</v>
      </c>
      <c r="AZ99" s="11">
        <v>299309.43643490277</v>
      </c>
      <c r="BA99" s="12">
        <v>289187.86128976115</v>
      </c>
      <c r="BB99" s="13">
        <f t="shared" si="32"/>
        <v>294248.64886233199</v>
      </c>
    </row>
    <row r="100" spans="1:54" x14ac:dyDescent="0.25">
      <c r="A100" s="19"/>
      <c r="B100" s="9" t="s">
        <v>184</v>
      </c>
      <c r="C100" s="15" t="s">
        <v>185</v>
      </c>
      <c r="D100" s="11">
        <v>55521.986097916801</v>
      </c>
      <c r="E100" s="12">
        <v>53644.431012480003</v>
      </c>
      <c r="F100" s="13">
        <f t="shared" si="33"/>
        <v>54583.208555198406</v>
      </c>
      <c r="G100" s="11">
        <v>55521.986097916801</v>
      </c>
      <c r="H100" s="12">
        <v>53644.431012480003</v>
      </c>
      <c r="I100" s="13">
        <f t="shared" si="17"/>
        <v>54583.208555198406</v>
      </c>
      <c r="J100" s="11">
        <v>55521.986097916801</v>
      </c>
      <c r="K100" s="12">
        <v>53644.431012480003</v>
      </c>
      <c r="L100" s="13">
        <f t="shared" si="18"/>
        <v>54583.208555198406</v>
      </c>
      <c r="M100" s="11">
        <v>55521.986097916801</v>
      </c>
      <c r="N100" s="12">
        <v>53644.431012480003</v>
      </c>
      <c r="O100" s="13">
        <f t="shared" si="19"/>
        <v>54583.208555198406</v>
      </c>
      <c r="P100" s="11">
        <v>55521.986097916801</v>
      </c>
      <c r="Q100" s="12">
        <v>53644.431012480003</v>
      </c>
      <c r="R100" s="13">
        <f t="shared" si="20"/>
        <v>54583.208555198406</v>
      </c>
      <c r="S100" s="11">
        <v>55521.986097916801</v>
      </c>
      <c r="T100" s="12">
        <v>53644.431012480003</v>
      </c>
      <c r="U100" s="13">
        <f t="shared" si="21"/>
        <v>54583.208555198406</v>
      </c>
      <c r="V100" s="11">
        <v>252959.04180911736</v>
      </c>
      <c r="W100" s="12">
        <v>244404.87131315685</v>
      </c>
      <c r="X100" s="13">
        <f t="shared" si="22"/>
        <v>248681.95656113711</v>
      </c>
      <c r="Y100" s="11">
        <v>252959.04180911736</v>
      </c>
      <c r="Z100" s="12">
        <v>244404.87131315685</v>
      </c>
      <c r="AA100" s="13">
        <f t="shared" si="23"/>
        <v>248681.95656113711</v>
      </c>
      <c r="AB100" s="11">
        <v>55521.986097916801</v>
      </c>
      <c r="AC100" s="12">
        <v>53644.431012480003</v>
      </c>
      <c r="AD100" s="13">
        <f t="shared" si="24"/>
        <v>54583.208555198406</v>
      </c>
      <c r="AE100" s="11">
        <v>55521.986097916801</v>
      </c>
      <c r="AF100" s="12">
        <v>53644.431012480003</v>
      </c>
      <c r="AG100" s="13">
        <f t="shared" si="25"/>
        <v>54583.208555198406</v>
      </c>
      <c r="AH100" s="11">
        <v>55521.986097916801</v>
      </c>
      <c r="AI100" s="12">
        <v>53644.431012480003</v>
      </c>
      <c r="AJ100" s="13">
        <f t="shared" si="26"/>
        <v>54583.208555198406</v>
      </c>
      <c r="AK100" s="11">
        <v>55521.986097916801</v>
      </c>
      <c r="AL100" s="12">
        <v>53644.431012480003</v>
      </c>
      <c r="AM100" s="13">
        <f t="shared" si="27"/>
        <v>54583.208555198406</v>
      </c>
      <c r="AN100" s="11">
        <v>252959.04180911736</v>
      </c>
      <c r="AO100" s="12">
        <v>244404.87131315685</v>
      </c>
      <c r="AP100" s="13">
        <f t="shared" si="28"/>
        <v>248681.95656113711</v>
      </c>
      <c r="AQ100" s="11">
        <v>55521.986097916801</v>
      </c>
      <c r="AR100" s="12">
        <v>53644.431012480003</v>
      </c>
      <c r="AS100" s="13">
        <f t="shared" si="29"/>
        <v>54583.208555198406</v>
      </c>
      <c r="AT100" s="11">
        <v>55521.986097916801</v>
      </c>
      <c r="AU100" s="12">
        <v>53644.431012480003</v>
      </c>
      <c r="AV100" s="13">
        <f t="shared" si="30"/>
        <v>54583.208555198406</v>
      </c>
      <c r="AW100" s="11">
        <v>55521.986097916801</v>
      </c>
      <c r="AX100" s="12">
        <v>53644.431012480003</v>
      </c>
      <c r="AY100" s="13">
        <f t="shared" si="31"/>
        <v>54583.208555198406</v>
      </c>
      <c r="AZ100" s="11">
        <v>55521.986097916801</v>
      </c>
      <c r="BA100" s="12">
        <v>53644.431012480003</v>
      </c>
      <c r="BB100" s="13">
        <f t="shared" si="32"/>
        <v>54583.208555198406</v>
      </c>
    </row>
    <row r="101" spans="1:54" x14ac:dyDescent="0.25">
      <c r="A101" s="19"/>
      <c r="B101" s="9" t="s">
        <v>186</v>
      </c>
      <c r="C101" s="15" t="s">
        <v>187</v>
      </c>
      <c r="D101" s="11">
        <v>75973.925421424807</v>
      </c>
      <c r="E101" s="12">
        <v>73761.092642160016</v>
      </c>
      <c r="F101" s="13">
        <f t="shared" si="33"/>
        <v>74867.509031792404</v>
      </c>
      <c r="G101" s="11">
        <v>75973.925421424807</v>
      </c>
      <c r="H101" s="12">
        <v>73761.092642160016</v>
      </c>
      <c r="I101" s="13">
        <f t="shared" si="17"/>
        <v>74867.509031792404</v>
      </c>
      <c r="J101" s="11">
        <v>75973.925421424807</v>
      </c>
      <c r="K101" s="12">
        <v>73761.092642160016</v>
      </c>
      <c r="L101" s="13">
        <f t="shared" si="18"/>
        <v>74867.509031792404</v>
      </c>
      <c r="M101" s="11">
        <v>75973.925421424807</v>
      </c>
      <c r="N101" s="12">
        <v>73761.092642160016</v>
      </c>
      <c r="O101" s="13">
        <f t="shared" si="19"/>
        <v>74867.509031792404</v>
      </c>
      <c r="P101" s="11">
        <v>75973.925421424807</v>
      </c>
      <c r="Q101" s="12">
        <v>73761.092642160016</v>
      </c>
      <c r="R101" s="13">
        <f t="shared" si="20"/>
        <v>74867.509031792404</v>
      </c>
      <c r="S101" s="11">
        <v>75973.925421424807</v>
      </c>
      <c r="T101" s="12">
        <v>73761.092642160016</v>
      </c>
      <c r="U101" s="13">
        <f t="shared" si="21"/>
        <v>74867.509031792404</v>
      </c>
      <c r="V101" s="11">
        <v>340963.890769705</v>
      </c>
      <c r="W101" s="12">
        <v>331032.90365990775</v>
      </c>
      <c r="X101" s="13">
        <f t="shared" si="22"/>
        <v>335998.39721480641</v>
      </c>
      <c r="Y101" s="11">
        <v>340963.890769705</v>
      </c>
      <c r="Z101" s="12">
        <v>331032.90365990775</v>
      </c>
      <c r="AA101" s="13">
        <f t="shared" si="23"/>
        <v>335998.39721480641</v>
      </c>
      <c r="AB101" s="11">
        <v>75973.925421424807</v>
      </c>
      <c r="AC101" s="12">
        <v>73761.092642160016</v>
      </c>
      <c r="AD101" s="13">
        <f t="shared" si="24"/>
        <v>74867.509031792404</v>
      </c>
      <c r="AE101" s="11">
        <v>75973.925421424807</v>
      </c>
      <c r="AF101" s="12">
        <v>73761.092642160016</v>
      </c>
      <c r="AG101" s="13">
        <f t="shared" si="25"/>
        <v>74867.509031792404</v>
      </c>
      <c r="AH101" s="11">
        <v>75973.925421424807</v>
      </c>
      <c r="AI101" s="12">
        <v>73761.092642160016</v>
      </c>
      <c r="AJ101" s="13">
        <f t="shared" si="26"/>
        <v>74867.509031792404</v>
      </c>
      <c r="AK101" s="11">
        <v>75973.925421424807</v>
      </c>
      <c r="AL101" s="12">
        <v>73761.092642160016</v>
      </c>
      <c r="AM101" s="13">
        <f t="shared" si="27"/>
        <v>74867.509031792404</v>
      </c>
      <c r="AN101" s="11">
        <v>340963.890769705</v>
      </c>
      <c r="AO101" s="12">
        <v>331032.90365990775</v>
      </c>
      <c r="AP101" s="13">
        <f t="shared" si="28"/>
        <v>335998.39721480641</v>
      </c>
      <c r="AQ101" s="11">
        <v>75973.925421424807</v>
      </c>
      <c r="AR101" s="12">
        <v>73761.092642160016</v>
      </c>
      <c r="AS101" s="13">
        <f t="shared" si="29"/>
        <v>74867.509031792404</v>
      </c>
      <c r="AT101" s="11">
        <v>75973.925421424807</v>
      </c>
      <c r="AU101" s="12">
        <v>73761.092642160016</v>
      </c>
      <c r="AV101" s="13">
        <f t="shared" si="30"/>
        <v>74867.509031792404</v>
      </c>
      <c r="AW101" s="11">
        <v>75973.925421424807</v>
      </c>
      <c r="AX101" s="12">
        <v>73761.092642160016</v>
      </c>
      <c r="AY101" s="13">
        <f t="shared" si="31"/>
        <v>74867.509031792404</v>
      </c>
      <c r="AZ101" s="11">
        <v>75973.925421424807</v>
      </c>
      <c r="BA101" s="12">
        <v>73761.092642160016</v>
      </c>
      <c r="BB101" s="13">
        <f t="shared" si="32"/>
        <v>74867.509031792404</v>
      </c>
    </row>
    <row r="102" spans="1:54" x14ac:dyDescent="0.25">
      <c r="A102" s="19"/>
      <c r="B102" s="9" t="s">
        <v>188</v>
      </c>
      <c r="C102" s="15" t="s">
        <v>189</v>
      </c>
      <c r="D102" s="11">
        <v>285486.52674603608</v>
      </c>
      <c r="E102" s="12">
        <v>278523.44072784006</v>
      </c>
      <c r="F102" s="13">
        <f t="shared" si="33"/>
        <v>282004.9837369381</v>
      </c>
      <c r="G102" s="11">
        <v>371441.20003760816</v>
      </c>
      <c r="H102" s="12">
        <v>362381.65857327625</v>
      </c>
      <c r="I102" s="13">
        <f t="shared" si="17"/>
        <v>366911.4293054422</v>
      </c>
      <c r="J102" s="11">
        <v>421238.84932849696</v>
      </c>
      <c r="K102" s="12">
        <v>410964.73105219216</v>
      </c>
      <c r="L102" s="13">
        <f t="shared" si="18"/>
        <v>416101.79019034456</v>
      </c>
      <c r="M102" s="11">
        <v>370278.12111023843</v>
      </c>
      <c r="N102" s="12">
        <v>361246.94742462283</v>
      </c>
      <c r="O102" s="13">
        <f t="shared" si="19"/>
        <v>365762.53426743066</v>
      </c>
      <c r="P102" s="11">
        <v>370278.12111023843</v>
      </c>
      <c r="Q102" s="12">
        <v>361246.94742462283</v>
      </c>
      <c r="R102" s="13">
        <f t="shared" si="20"/>
        <v>365762.53426743066</v>
      </c>
      <c r="S102" s="11">
        <v>248303.12111023837</v>
      </c>
      <c r="T102" s="12">
        <v>242246.94742462283</v>
      </c>
      <c r="U102" s="13">
        <f t="shared" si="21"/>
        <v>245275.0342674306</v>
      </c>
      <c r="V102" s="11">
        <v>248303.12111023837</v>
      </c>
      <c r="W102" s="12">
        <v>242246.94742462283</v>
      </c>
      <c r="X102" s="13">
        <f t="shared" si="22"/>
        <v>245275.0342674306</v>
      </c>
      <c r="Y102" s="11">
        <v>248303.12111023837</v>
      </c>
      <c r="Z102" s="12">
        <v>242246.94742462283</v>
      </c>
      <c r="AA102" s="13">
        <f t="shared" si="23"/>
        <v>245275.0342674306</v>
      </c>
      <c r="AB102" s="11">
        <v>248303.12111023837</v>
      </c>
      <c r="AC102" s="12">
        <v>242246.94742462283</v>
      </c>
      <c r="AD102" s="13">
        <f t="shared" si="24"/>
        <v>245275.0342674306</v>
      </c>
      <c r="AE102" s="11">
        <v>458587.08629666339</v>
      </c>
      <c r="AF102" s="12">
        <v>447402.03541137895</v>
      </c>
      <c r="AG102" s="13">
        <f t="shared" si="25"/>
        <v>452994.56085402117</v>
      </c>
      <c r="AH102" s="11">
        <v>248303.12111023837</v>
      </c>
      <c r="AI102" s="12">
        <v>242246.94742462283</v>
      </c>
      <c r="AJ102" s="13">
        <f t="shared" si="26"/>
        <v>245275.0342674306</v>
      </c>
      <c r="AK102" s="11">
        <v>248303.12111023837</v>
      </c>
      <c r="AL102" s="12">
        <v>242246.94742462283</v>
      </c>
      <c r="AM102" s="13">
        <f t="shared" si="27"/>
        <v>245275.0342674306</v>
      </c>
      <c r="AN102" s="11">
        <v>248303.12111023837</v>
      </c>
      <c r="AO102" s="12">
        <v>242246.94742462283</v>
      </c>
      <c r="AP102" s="13">
        <f t="shared" si="28"/>
        <v>245275.0342674306</v>
      </c>
      <c r="AQ102" s="11">
        <v>248303.12111023837</v>
      </c>
      <c r="AR102" s="12">
        <v>242246.94742462283</v>
      </c>
      <c r="AS102" s="13">
        <f t="shared" si="29"/>
        <v>245275.0342674306</v>
      </c>
      <c r="AT102" s="11">
        <v>248303.12111023837</v>
      </c>
      <c r="AU102" s="12">
        <v>242246.94742462283</v>
      </c>
      <c r="AV102" s="13">
        <f t="shared" si="30"/>
        <v>245275.0342674306</v>
      </c>
      <c r="AW102" s="11">
        <v>248303.12111023837</v>
      </c>
      <c r="AX102" s="12">
        <v>242246.94742462283</v>
      </c>
      <c r="AY102" s="13">
        <f t="shared" si="31"/>
        <v>245275.0342674306</v>
      </c>
      <c r="AZ102" s="11">
        <v>248303.12111023837</v>
      </c>
      <c r="BA102" s="12">
        <v>242246.94742462283</v>
      </c>
      <c r="BB102" s="13">
        <f t="shared" si="32"/>
        <v>245275.0342674306</v>
      </c>
    </row>
    <row r="103" spans="1:54" x14ac:dyDescent="0.25">
      <c r="A103" s="19"/>
      <c r="B103" s="9" t="s">
        <v>190</v>
      </c>
      <c r="C103" s="15" t="s">
        <v>191</v>
      </c>
      <c r="D103" s="11">
        <v>383219.48858719686</v>
      </c>
      <c r="E103" s="12">
        <v>375705.38096784003</v>
      </c>
      <c r="F103" s="13">
        <f t="shared" si="33"/>
        <v>379462.43477751844</v>
      </c>
      <c r="G103" s="11">
        <v>498599.73547982267</v>
      </c>
      <c r="H103" s="12">
        <v>488823.27007825754</v>
      </c>
      <c r="I103" s="13">
        <f t="shared" si="17"/>
        <v>493711.50277904014</v>
      </c>
      <c r="J103" s="11">
        <v>565445.02555922186</v>
      </c>
      <c r="K103" s="12">
        <v>554357.86819531559</v>
      </c>
      <c r="L103" s="13">
        <f t="shared" si="18"/>
        <v>559901.44687726873</v>
      </c>
      <c r="M103" s="11">
        <v>385709.24468700332</v>
      </c>
      <c r="N103" s="12">
        <v>378146.31832059147</v>
      </c>
      <c r="O103" s="13">
        <f t="shared" si="19"/>
        <v>381927.78150379739</v>
      </c>
      <c r="P103" s="11">
        <v>385709.24468700332</v>
      </c>
      <c r="Q103" s="12">
        <v>378146.31832059147</v>
      </c>
      <c r="R103" s="13">
        <f t="shared" si="20"/>
        <v>381927.78150379739</v>
      </c>
      <c r="S103" s="11">
        <v>264329.24468700349</v>
      </c>
      <c r="T103" s="12">
        <v>259146.3183205917</v>
      </c>
      <c r="U103" s="13">
        <f t="shared" si="21"/>
        <v>261737.7815037976</v>
      </c>
      <c r="V103" s="11">
        <v>264329.24468700349</v>
      </c>
      <c r="W103" s="12">
        <v>259146.3183205917</v>
      </c>
      <c r="X103" s="13">
        <f t="shared" si="22"/>
        <v>261737.7815037976</v>
      </c>
      <c r="Y103" s="11">
        <v>264329.24468700349</v>
      </c>
      <c r="Z103" s="12">
        <v>259146.3183205917</v>
      </c>
      <c r="AA103" s="13">
        <f t="shared" si="23"/>
        <v>261737.7815037976</v>
      </c>
      <c r="AB103" s="11">
        <v>264329.24468700349</v>
      </c>
      <c r="AC103" s="12">
        <v>259146.3183205917</v>
      </c>
      <c r="AD103" s="13">
        <f t="shared" si="24"/>
        <v>261737.7815037976</v>
      </c>
      <c r="AE103" s="11">
        <v>615578.99311877147</v>
      </c>
      <c r="AF103" s="12">
        <v>603508.81678310933</v>
      </c>
      <c r="AG103" s="13">
        <f t="shared" si="25"/>
        <v>609543.9049509404</v>
      </c>
      <c r="AH103" s="11">
        <v>264329.24468700349</v>
      </c>
      <c r="AI103" s="12">
        <v>259146.3183205917</v>
      </c>
      <c r="AJ103" s="13">
        <f t="shared" si="26"/>
        <v>261737.7815037976</v>
      </c>
      <c r="AK103" s="11">
        <v>264329.24468700349</v>
      </c>
      <c r="AL103" s="12">
        <v>259146.3183205917</v>
      </c>
      <c r="AM103" s="13">
        <f t="shared" si="27"/>
        <v>261737.7815037976</v>
      </c>
      <c r="AN103" s="11">
        <v>264329.24468700349</v>
      </c>
      <c r="AO103" s="12">
        <v>259146.3183205917</v>
      </c>
      <c r="AP103" s="13">
        <f t="shared" si="28"/>
        <v>261737.7815037976</v>
      </c>
      <c r="AQ103" s="11">
        <v>264329.24468700349</v>
      </c>
      <c r="AR103" s="12">
        <v>259146.3183205917</v>
      </c>
      <c r="AS103" s="13">
        <f t="shared" si="29"/>
        <v>261737.7815037976</v>
      </c>
      <c r="AT103" s="11">
        <v>264329.24468700349</v>
      </c>
      <c r="AU103" s="12">
        <v>259146.3183205917</v>
      </c>
      <c r="AV103" s="13">
        <f t="shared" si="30"/>
        <v>261737.7815037976</v>
      </c>
      <c r="AW103" s="11">
        <v>264329.24468700349</v>
      </c>
      <c r="AX103" s="12">
        <v>259146.3183205917</v>
      </c>
      <c r="AY103" s="13">
        <f t="shared" si="31"/>
        <v>261737.7815037976</v>
      </c>
      <c r="AZ103" s="11">
        <v>264329.24468700349</v>
      </c>
      <c r="BA103" s="12">
        <v>259146.3183205917</v>
      </c>
      <c r="BB103" s="13">
        <f t="shared" si="32"/>
        <v>261737.7815037976</v>
      </c>
    </row>
    <row r="104" spans="1:54" x14ac:dyDescent="0.25">
      <c r="B104" s="9" t="s">
        <v>192</v>
      </c>
      <c r="C104" s="14" t="s">
        <v>193</v>
      </c>
      <c r="D104" s="11">
        <v>164366.43111840001</v>
      </c>
      <c r="E104" s="12">
        <v>161937.37056000004</v>
      </c>
      <c r="F104" s="13">
        <f t="shared" si="33"/>
        <v>163151.90083920001</v>
      </c>
      <c r="G104" s="11">
        <v>212764.53346655169</v>
      </c>
      <c r="H104" s="12">
        <v>209620.23001630706</v>
      </c>
      <c r="I104" s="13">
        <f t="shared" si="17"/>
        <v>211192.38174142939</v>
      </c>
      <c r="J104" s="11">
        <v>217432.15238761369</v>
      </c>
      <c r="K104" s="12">
        <v>214218.86934740265</v>
      </c>
      <c r="L104" s="13">
        <f t="shared" si="18"/>
        <v>215825.51086750819</v>
      </c>
      <c r="M104" s="11">
        <v>214130.40173740429</v>
      </c>
      <c r="N104" s="12">
        <v>210965.91304177762</v>
      </c>
      <c r="O104" s="13">
        <f t="shared" si="19"/>
        <v>212548.15738959095</v>
      </c>
      <c r="P104" s="11">
        <v>214130.40173740429</v>
      </c>
      <c r="Q104" s="12">
        <v>210965.91304177762</v>
      </c>
      <c r="R104" s="13">
        <f t="shared" si="20"/>
        <v>212548.15738959095</v>
      </c>
      <c r="S104" s="11">
        <v>163136.18163427533</v>
      </c>
      <c r="T104" s="12">
        <v>160725.30210273431</v>
      </c>
      <c r="U104" s="13">
        <f t="shared" si="21"/>
        <v>161930.74186850482</v>
      </c>
      <c r="V104" s="11">
        <v>202340.31344698675</v>
      </c>
      <c r="W104" s="12">
        <v>199350.06250934658</v>
      </c>
      <c r="X104" s="13">
        <f t="shared" si="22"/>
        <v>200845.18797816668</v>
      </c>
      <c r="Y104" s="11">
        <v>212542.56053691704</v>
      </c>
      <c r="Z104" s="12">
        <v>209401.5374747951</v>
      </c>
      <c r="AA104" s="13">
        <f t="shared" si="23"/>
        <v>210972.04900585607</v>
      </c>
      <c r="AB104" s="11">
        <v>230169.68610939838</v>
      </c>
      <c r="AC104" s="12">
        <v>226768.16365457969</v>
      </c>
      <c r="AD104" s="13">
        <f t="shared" si="24"/>
        <v>228468.92488198902</v>
      </c>
      <c r="AE104" s="11">
        <v>230169.68610939838</v>
      </c>
      <c r="AF104" s="12">
        <v>226768.16365457969</v>
      </c>
      <c r="AG104" s="13">
        <f t="shared" si="25"/>
        <v>228468.92488198902</v>
      </c>
      <c r="AH104" s="11">
        <v>230169.68610939838</v>
      </c>
      <c r="AI104" s="12">
        <v>226768.16365457969</v>
      </c>
      <c r="AJ104" s="13">
        <f t="shared" si="26"/>
        <v>228468.92488198902</v>
      </c>
      <c r="AK104" s="11">
        <v>230169.68610939838</v>
      </c>
      <c r="AL104" s="12">
        <v>226768.16365457969</v>
      </c>
      <c r="AM104" s="13">
        <f t="shared" si="27"/>
        <v>228468.92488198902</v>
      </c>
      <c r="AN104" s="11">
        <v>230169.68610939838</v>
      </c>
      <c r="AO104" s="12">
        <v>226768.16365457969</v>
      </c>
      <c r="AP104" s="13">
        <f t="shared" si="28"/>
        <v>228468.92488198902</v>
      </c>
      <c r="AQ104" s="11">
        <v>225563.16775084901</v>
      </c>
      <c r="AR104" s="12">
        <v>222229.72192201874</v>
      </c>
      <c r="AS104" s="13">
        <f t="shared" si="29"/>
        <v>223896.44483643386</v>
      </c>
      <c r="AT104" s="11">
        <v>227902.77789769456</v>
      </c>
      <c r="AU104" s="12">
        <v>224534.75654945275</v>
      </c>
      <c r="AV104" s="13">
        <f t="shared" si="30"/>
        <v>226218.76722357364</v>
      </c>
      <c r="AW104" s="11">
        <v>226462.66084201637</v>
      </c>
      <c r="AX104" s="12">
        <v>223115.92201183882</v>
      </c>
      <c r="AY104" s="13">
        <f t="shared" si="31"/>
        <v>224789.29142692761</v>
      </c>
      <c r="AZ104" s="11">
        <v>241499.58661886613</v>
      </c>
      <c r="BA104" s="12">
        <v>237930.62721070554</v>
      </c>
      <c r="BB104" s="13">
        <f t="shared" si="32"/>
        <v>239715.10691478584</v>
      </c>
    </row>
    <row r="105" spans="1:54" x14ac:dyDescent="0.25">
      <c r="B105" s="9" t="s">
        <v>194</v>
      </c>
      <c r="C105" s="20" t="s">
        <v>195</v>
      </c>
      <c r="D105" s="11">
        <v>63303.476857599999</v>
      </c>
      <c r="E105" s="12">
        <v>62676.709759999998</v>
      </c>
      <c r="F105" s="13">
        <f t="shared" si="33"/>
        <v>62990.093308800002</v>
      </c>
      <c r="G105" s="11">
        <v>74818.878943480988</v>
      </c>
      <c r="H105" s="12">
        <v>74078.097963842563</v>
      </c>
      <c r="I105" s="13">
        <f t="shared" si="17"/>
        <v>74448.488453661776</v>
      </c>
      <c r="J105" s="11">
        <v>94034.62295126605</v>
      </c>
      <c r="K105" s="12">
        <v>93103.587080461439</v>
      </c>
      <c r="L105" s="13">
        <f t="shared" si="18"/>
        <v>93569.105015863752</v>
      </c>
      <c r="M105" s="11">
        <v>78994.80921367649</v>
      </c>
      <c r="N105" s="12">
        <v>78212.682389778711</v>
      </c>
      <c r="O105" s="13">
        <f t="shared" si="19"/>
        <v>78603.745801727608</v>
      </c>
      <c r="P105" s="11">
        <v>78994.80921367649</v>
      </c>
      <c r="Q105" s="12">
        <v>78212.682389778711</v>
      </c>
      <c r="R105" s="13">
        <f t="shared" si="20"/>
        <v>78603.745801727608</v>
      </c>
      <c r="S105" s="11">
        <v>73024.137072840371</v>
      </c>
      <c r="T105" s="12">
        <v>72301.125814693441</v>
      </c>
      <c r="U105" s="13">
        <f t="shared" si="21"/>
        <v>72662.631443766906</v>
      </c>
      <c r="V105" s="11">
        <v>73024.137072840371</v>
      </c>
      <c r="W105" s="12">
        <v>72301.125814693441</v>
      </c>
      <c r="X105" s="13">
        <f t="shared" si="22"/>
        <v>72662.631443766906</v>
      </c>
      <c r="Y105" s="11">
        <v>73024.137072840371</v>
      </c>
      <c r="Z105" s="12">
        <v>72301.125814693441</v>
      </c>
      <c r="AA105" s="13">
        <f t="shared" si="23"/>
        <v>72662.631443766906</v>
      </c>
      <c r="AB105" s="11">
        <v>90468.997270872409</v>
      </c>
      <c r="AC105" s="12">
        <v>89573.264624626157</v>
      </c>
      <c r="AD105" s="13">
        <f t="shared" si="24"/>
        <v>90021.130947749276</v>
      </c>
      <c r="AE105" s="11">
        <v>77671.841256716289</v>
      </c>
      <c r="AF105" s="12">
        <v>76902.813125461675</v>
      </c>
      <c r="AG105" s="13">
        <f t="shared" si="25"/>
        <v>77287.327191088989</v>
      </c>
      <c r="AH105" s="11">
        <v>67419.031993991506</v>
      </c>
      <c r="AI105" s="12">
        <v>66751.516825734157</v>
      </c>
      <c r="AJ105" s="13">
        <f t="shared" si="26"/>
        <v>67085.274409862832</v>
      </c>
      <c r="AK105" s="11">
        <v>93548.226355106162</v>
      </c>
      <c r="AL105" s="12">
        <v>92622.006292184335</v>
      </c>
      <c r="AM105" s="13">
        <f t="shared" si="27"/>
        <v>93085.116323645256</v>
      </c>
      <c r="AN105" s="11">
        <v>229300.59280549095</v>
      </c>
      <c r="AO105" s="12">
        <v>227030.28990642671</v>
      </c>
      <c r="AP105" s="13">
        <f t="shared" si="28"/>
        <v>228165.44135595881</v>
      </c>
      <c r="AQ105" s="11">
        <v>82004.003344982164</v>
      </c>
      <c r="AR105" s="12">
        <v>81192.082519784322</v>
      </c>
      <c r="AS105" s="13">
        <f t="shared" si="29"/>
        <v>81598.04293238325</v>
      </c>
      <c r="AT105" s="11">
        <v>82041.714473481916</v>
      </c>
      <c r="AU105" s="12">
        <v>81229.420270774164</v>
      </c>
      <c r="AV105" s="13">
        <f t="shared" si="30"/>
        <v>81635.567372128047</v>
      </c>
      <c r="AW105" s="11">
        <v>83330.819376279091</v>
      </c>
      <c r="AX105" s="12">
        <v>82505.76175869217</v>
      </c>
      <c r="AY105" s="13">
        <f t="shared" si="31"/>
        <v>82918.29056748563</v>
      </c>
      <c r="AZ105" s="11">
        <v>96561.268560748518</v>
      </c>
      <c r="BA105" s="12">
        <v>95605.216396780728</v>
      </c>
      <c r="BB105" s="13">
        <f t="shared" si="32"/>
        <v>96083.242478764616</v>
      </c>
    </row>
    <row r="106" spans="1:54" x14ac:dyDescent="0.25">
      <c r="B106" s="9" t="s">
        <v>196</v>
      </c>
      <c r="C106" s="20" t="s">
        <v>197</v>
      </c>
      <c r="D106" s="11">
        <v>167456.69894520004</v>
      </c>
      <c r="E106" s="12">
        <v>166623.58104000002</v>
      </c>
      <c r="F106" s="13">
        <f t="shared" si="33"/>
        <v>167040.13999260002</v>
      </c>
      <c r="G106" s="11">
        <v>252595.38323960215</v>
      </c>
      <c r="H106" s="12">
        <v>251338.68979064887</v>
      </c>
      <c r="I106" s="13">
        <f t="shared" si="17"/>
        <v>251967.03651512551</v>
      </c>
      <c r="J106" s="11">
        <v>273876.33540425409</v>
      </c>
      <c r="K106" s="12">
        <v>272513.76657139708</v>
      </c>
      <c r="L106" s="13">
        <f t="shared" si="18"/>
        <v>273195.05098782561</v>
      </c>
      <c r="M106" s="11">
        <v>175769.46881249335</v>
      </c>
      <c r="N106" s="12">
        <v>174894.99384327698</v>
      </c>
      <c r="O106" s="13">
        <f t="shared" si="19"/>
        <v>175332.23132788518</v>
      </c>
      <c r="P106" s="11">
        <v>196173.45184616285</v>
      </c>
      <c r="Q106" s="12">
        <v>195197.46452354512</v>
      </c>
      <c r="R106" s="13">
        <f t="shared" si="20"/>
        <v>195685.45818485398</v>
      </c>
      <c r="S106" s="11">
        <v>162154.22362427687</v>
      </c>
      <c r="T106" s="12">
        <v>161347.48619331032</v>
      </c>
      <c r="U106" s="13">
        <f t="shared" si="21"/>
        <v>161750.85490879358</v>
      </c>
      <c r="V106" s="11">
        <v>157887.03623308655</v>
      </c>
      <c r="W106" s="12">
        <v>157101.52859013589</v>
      </c>
      <c r="X106" s="13">
        <f t="shared" si="22"/>
        <v>157494.28241161123</v>
      </c>
      <c r="Y106" s="11">
        <v>196320.48638557096</v>
      </c>
      <c r="Z106" s="12">
        <v>195343.76754783181</v>
      </c>
      <c r="AA106" s="13">
        <f t="shared" si="23"/>
        <v>195832.12696670138</v>
      </c>
      <c r="AB106" s="11">
        <v>198709.03184606074</v>
      </c>
      <c r="AC106" s="12">
        <v>197720.42969757286</v>
      </c>
      <c r="AD106" s="13">
        <f t="shared" si="24"/>
        <v>198214.7307718168</v>
      </c>
      <c r="AE106" s="11">
        <v>297665.29859266494</v>
      </c>
      <c r="AF106" s="12">
        <v>296184.37670911936</v>
      </c>
      <c r="AG106" s="13">
        <f t="shared" si="25"/>
        <v>296924.83765089215</v>
      </c>
      <c r="AH106" s="11">
        <v>189350.13025175317</v>
      </c>
      <c r="AI106" s="12">
        <v>188408.08980273947</v>
      </c>
      <c r="AJ106" s="13">
        <f t="shared" si="26"/>
        <v>188879.11002724632</v>
      </c>
      <c r="AK106" s="11">
        <v>185143.68650465587</v>
      </c>
      <c r="AL106" s="12">
        <v>184222.57363647351</v>
      </c>
      <c r="AM106" s="13">
        <f t="shared" si="27"/>
        <v>184683.13007056469</v>
      </c>
      <c r="AN106" s="11">
        <v>185145.21811444138</v>
      </c>
      <c r="AO106" s="12">
        <v>184224.09762630981</v>
      </c>
      <c r="AP106" s="13">
        <f t="shared" si="28"/>
        <v>184684.65787037561</v>
      </c>
      <c r="AQ106" s="11">
        <v>189350.13025175317</v>
      </c>
      <c r="AR106" s="12">
        <v>188408.08980273947</v>
      </c>
      <c r="AS106" s="13">
        <f t="shared" si="29"/>
        <v>188879.11002724632</v>
      </c>
      <c r="AT106" s="11">
        <v>196173.45184616285</v>
      </c>
      <c r="AU106" s="12">
        <v>195197.46452354512</v>
      </c>
      <c r="AV106" s="13">
        <f t="shared" si="30"/>
        <v>195685.45818485398</v>
      </c>
      <c r="AW106" s="11">
        <v>189350.13025175317</v>
      </c>
      <c r="AX106" s="12">
        <v>188408.08980273947</v>
      </c>
      <c r="AY106" s="13">
        <f t="shared" si="31"/>
        <v>188879.11002724632</v>
      </c>
      <c r="AZ106" s="11">
        <v>175924.16140082901</v>
      </c>
      <c r="BA106" s="12">
        <v>175048.91681674527</v>
      </c>
      <c r="BB106" s="13">
        <f t="shared" si="32"/>
        <v>175486.53910878714</v>
      </c>
    </row>
    <row r="107" spans="1:54" x14ac:dyDescent="0.25">
      <c r="B107" s="9" t="s">
        <v>198</v>
      </c>
      <c r="C107" s="21" t="s">
        <v>199</v>
      </c>
      <c r="D107" s="11">
        <v>180916.49749040001</v>
      </c>
      <c r="E107" s="12">
        <v>179125.24504000001</v>
      </c>
      <c r="F107" s="13">
        <f t="shared" si="33"/>
        <v>180020.87126520002</v>
      </c>
      <c r="G107" s="11">
        <v>245998.92658220168</v>
      </c>
      <c r="H107" s="12">
        <v>243563.29364574427</v>
      </c>
      <c r="I107" s="13">
        <f t="shared" si="17"/>
        <v>244781.11011397297</v>
      </c>
      <c r="J107" s="11">
        <v>297529.25963992591</v>
      </c>
      <c r="K107" s="12">
        <v>294583.42538606521</v>
      </c>
      <c r="L107" s="13">
        <f t="shared" si="18"/>
        <v>296056.34251299559</v>
      </c>
      <c r="M107" s="11">
        <v>241283.65021297321</v>
      </c>
      <c r="N107" s="12">
        <v>238894.70318116157</v>
      </c>
      <c r="O107" s="13">
        <f t="shared" si="19"/>
        <v>240089.17669706739</v>
      </c>
      <c r="P107" s="11">
        <v>275643.41381138581</v>
      </c>
      <c r="Q107" s="12">
        <v>272914.27110038197</v>
      </c>
      <c r="R107" s="13">
        <f t="shared" si="20"/>
        <v>274278.84245588386</v>
      </c>
      <c r="S107" s="11">
        <v>217664.93954912684</v>
      </c>
      <c r="T107" s="12">
        <v>215509.84113774935</v>
      </c>
      <c r="U107" s="13">
        <f t="shared" si="21"/>
        <v>216587.39034343808</v>
      </c>
      <c r="V107" s="11">
        <v>314120.30910412915</v>
      </c>
      <c r="W107" s="12">
        <v>311010.20703379123</v>
      </c>
      <c r="X107" s="13">
        <f t="shared" si="22"/>
        <v>312565.25806896016</v>
      </c>
      <c r="Y107" s="11">
        <v>312598.78051139478</v>
      </c>
      <c r="Z107" s="12">
        <v>309503.74308058893</v>
      </c>
      <c r="AA107" s="13">
        <f t="shared" si="23"/>
        <v>311051.26179599186</v>
      </c>
      <c r="AB107" s="11">
        <v>284177.67307533679</v>
      </c>
      <c r="AC107" s="12">
        <v>281364.0327478582</v>
      </c>
      <c r="AD107" s="13">
        <f t="shared" si="24"/>
        <v>282770.85291159747</v>
      </c>
      <c r="AE107" s="11">
        <v>293182.85967661417</v>
      </c>
      <c r="AF107" s="12">
        <v>290280.0590857566</v>
      </c>
      <c r="AG107" s="13">
        <f t="shared" si="25"/>
        <v>291731.45938118536</v>
      </c>
      <c r="AH107" s="11">
        <v>273433.84952724806</v>
      </c>
      <c r="AI107" s="12">
        <v>270726.58369034459</v>
      </c>
      <c r="AJ107" s="13">
        <f t="shared" si="26"/>
        <v>272080.21660879633</v>
      </c>
      <c r="AK107" s="11">
        <v>209760.9948615286</v>
      </c>
      <c r="AL107" s="12">
        <v>207684.15332824615</v>
      </c>
      <c r="AM107" s="13">
        <f t="shared" si="27"/>
        <v>208722.57409488736</v>
      </c>
      <c r="AN107" s="11">
        <v>209664.02338824357</v>
      </c>
      <c r="AO107" s="12">
        <v>207588.14196855796</v>
      </c>
      <c r="AP107" s="13">
        <f t="shared" si="28"/>
        <v>208626.08267840077</v>
      </c>
      <c r="AQ107" s="11">
        <v>273433.84952724806</v>
      </c>
      <c r="AR107" s="12">
        <v>270726.58369034459</v>
      </c>
      <c r="AS107" s="13">
        <f t="shared" si="29"/>
        <v>272080.21660879633</v>
      </c>
      <c r="AT107" s="11">
        <v>273433.84952724806</v>
      </c>
      <c r="AU107" s="12">
        <v>270726.58369034459</v>
      </c>
      <c r="AV107" s="13">
        <f t="shared" si="30"/>
        <v>272080.21660879633</v>
      </c>
      <c r="AW107" s="11">
        <v>272816.61840364017</v>
      </c>
      <c r="AX107" s="12">
        <v>270115.46376598033</v>
      </c>
      <c r="AY107" s="13">
        <f t="shared" si="31"/>
        <v>271466.04108481028</v>
      </c>
      <c r="AZ107" s="11">
        <v>205815.94905153551</v>
      </c>
      <c r="BA107" s="12">
        <v>203778.16737775793</v>
      </c>
      <c r="BB107" s="13">
        <f t="shared" si="32"/>
        <v>204797.05821464671</v>
      </c>
    </row>
    <row r="108" spans="1:54" x14ac:dyDescent="0.25">
      <c r="B108" s="94"/>
      <c r="C108" s="95" t="s">
        <v>366</v>
      </c>
      <c r="D108" s="96">
        <f>SUM(D9:D107)</f>
        <v>13462768.690276463</v>
      </c>
      <c r="E108" s="96">
        <f t="shared" ref="E108:BB108" si="34">SUM(E9:E107)</f>
        <v>13180776.744651539</v>
      </c>
      <c r="F108" s="96">
        <f>SUM(F9:F107)</f>
        <v>13321772.717463998</v>
      </c>
      <c r="G108" s="96">
        <f t="shared" si="34"/>
        <v>14648817.90316488</v>
      </c>
      <c r="H108" s="96">
        <f t="shared" si="34"/>
        <v>14348069.063359771</v>
      </c>
      <c r="I108" s="96">
        <f t="shared" si="34"/>
        <v>14498443.483262327</v>
      </c>
      <c r="J108" s="96">
        <f t="shared" si="34"/>
        <v>20535159.369776573</v>
      </c>
      <c r="K108" s="96">
        <f t="shared" si="34"/>
        <v>20116523.516644202</v>
      </c>
      <c r="L108" s="96">
        <f t="shared" si="34"/>
        <v>20325841.443210386</v>
      </c>
      <c r="M108" s="96">
        <f t="shared" si="34"/>
        <v>14221759.836222531</v>
      </c>
      <c r="N108" s="96">
        <f t="shared" si="34"/>
        <v>13932445.678120941</v>
      </c>
      <c r="O108" s="96">
        <f t="shared" si="34"/>
        <v>14077102.757171741</v>
      </c>
      <c r="P108" s="96">
        <f t="shared" si="34"/>
        <v>17009142.975706562</v>
      </c>
      <c r="Q108" s="96">
        <f t="shared" si="34"/>
        <v>16664534.031259486</v>
      </c>
      <c r="R108" s="96">
        <f t="shared" si="34"/>
        <v>16836838.503483023</v>
      </c>
      <c r="S108" s="96">
        <f t="shared" si="34"/>
        <v>14211353.397715099</v>
      </c>
      <c r="T108" s="96">
        <f t="shared" si="34"/>
        <v>13917869.551282493</v>
      </c>
      <c r="U108" s="96">
        <f t="shared" si="34"/>
        <v>14064611.474498801</v>
      </c>
      <c r="V108" s="96">
        <f t="shared" si="34"/>
        <v>17358939.75559058</v>
      </c>
      <c r="W108" s="96">
        <f t="shared" si="34"/>
        <v>17003361.434737913</v>
      </c>
      <c r="X108" s="96">
        <f t="shared" si="34"/>
        <v>17181150.595164247</v>
      </c>
      <c r="Y108" s="96">
        <f t="shared" si="34"/>
        <v>17423161.05943827</v>
      </c>
      <c r="Z108" s="96">
        <f t="shared" si="34"/>
        <v>17064761.176562935</v>
      </c>
      <c r="AA108" s="96">
        <f t="shared" si="34"/>
        <v>17243961.1180006</v>
      </c>
      <c r="AB108" s="96">
        <f t="shared" si="34"/>
        <v>15688235.87440465</v>
      </c>
      <c r="AC108" s="96">
        <f t="shared" si="34"/>
        <v>15367467.886664659</v>
      </c>
      <c r="AD108" s="96">
        <f t="shared" si="34"/>
        <v>15527851.880534654</v>
      </c>
      <c r="AE108" s="96">
        <f t="shared" si="34"/>
        <v>23398420.588583574</v>
      </c>
      <c r="AF108" s="96">
        <f t="shared" si="34"/>
        <v>22921934.921357121</v>
      </c>
      <c r="AG108" s="96">
        <f t="shared" si="34"/>
        <v>23160177.754970338</v>
      </c>
      <c r="AH108" s="96">
        <f t="shared" si="34"/>
        <v>14455574.414159155</v>
      </c>
      <c r="AI108" s="96">
        <f t="shared" si="34"/>
        <v>14160016.663270481</v>
      </c>
      <c r="AJ108" s="96">
        <f t="shared" si="34"/>
        <v>14307795.538714828</v>
      </c>
      <c r="AK108" s="96">
        <f t="shared" si="34"/>
        <v>17126469.149283055</v>
      </c>
      <c r="AL108" s="96">
        <f t="shared" si="34"/>
        <v>16776066.207277553</v>
      </c>
      <c r="AM108" s="96">
        <f t="shared" si="34"/>
        <v>16951267.678280313</v>
      </c>
      <c r="AN108" s="96">
        <f t="shared" si="34"/>
        <v>19039098.458784036</v>
      </c>
      <c r="AO108" s="96">
        <f t="shared" si="34"/>
        <v>18649174.118792534</v>
      </c>
      <c r="AP108" s="96">
        <f t="shared" si="34"/>
        <v>18844136.288788285</v>
      </c>
      <c r="AQ108" s="96">
        <f t="shared" si="34"/>
        <v>14547662.660760596</v>
      </c>
      <c r="AR108" s="96">
        <f t="shared" si="34"/>
        <v>14249888.10708083</v>
      </c>
      <c r="AS108" s="96">
        <f t="shared" si="34"/>
        <v>14398775.38392072</v>
      </c>
      <c r="AT108" s="96">
        <f t="shared" si="34"/>
        <v>14932178.088766608</v>
      </c>
      <c r="AU108" s="96">
        <f t="shared" si="34"/>
        <v>14623163.645301197</v>
      </c>
      <c r="AV108" s="96">
        <f t="shared" si="34"/>
        <v>14777670.867033904</v>
      </c>
      <c r="AW108" s="96">
        <f t="shared" si="34"/>
        <v>17060535.209302761</v>
      </c>
      <c r="AX108" s="96">
        <f t="shared" si="34"/>
        <v>16714160.744761704</v>
      </c>
      <c r="AY108" s="96">
        <f t="shared" si="34"/>
        <v>16887347.977032233</v>
      </c>
      <c r="AZ108" s="96">
        <f t="shared" si="34"/>
        <v>22536457.204994828</v>
      </c>
      <c r="BA108" s="96">
        <f t="shared" si="34"/>
        <v>22078089.111821316</v>
      </c>
      <c r="BB108" s="96">
        <f t="shared" si="34"/>
        <v>22307273.158408068</v>
      </c>
    </row>
    <row r="111" spans="1:54" ht="23.25" x14ac:dyDescent="0.25">
      <c r="B111" s="99" t="s">
        <v>386</v>
      </c>
    </row>
  </sheetData>
  <mergeCells count="31">
    <mergeCell ref="B6:C7"/>
    <mergeCell ref="D6:F6"/>
    <mergeCell ref="G6:I6"/>
    <mergeCell ref="D2:R2"/>
    <mergeCell ref="D3:R3"/>
    <mergeCell ref="D4:R4"/>
    <mergeCell ref="B2:C4"/>
    <mergeCell ref="P6:R6"/>
    <mergeCell ref="J6:L6"/>
    <mergeCell ref="M6:O6"/>
    <mergeCell ref="S2:AG2"/>
    <mergeCell ref="S3:AG3"/>
    <mergeCell ref="S4:AG4"/>
    <mergeCell ref="S6:U6"/>
    <mergeCell ref="V6:X6"/>
    <mergeCell ref="Y6:AA6"/>
    <mergeCell ref="AB6:AD6"/>
    <mergeCell ref="AE6:AG6"/>
    <mergeCell ref="AH2:AV2"/>
    <mergeCell ref="AW2:BB2"/>
    <mergeCell ref="AH3:AV3"/>
    <mergeCell ref="AW3:BB3"/>
    <mergeCell ref="AH4:AV4"/>
    <mergeCell ref="AW4:BB4"/>
    <mergeCell ref="AZ6:BB6"/>
    <mergeCell ref="AH6:AJ6"/>
    <mergeCell ref="AK6:AM6"/>
    <mergeCell ref="AN6:AP6"/>
    <mergeCell ref="AQ6:AS6"/>
    <mergeCell ref="AT6:AV6"/>
    <mergeCell ref="AW6:AY6"/>
  </mergeCells>
  <phoneticPr fontId="11" type="noConversion"/>
  <pageMargins left="0.7" right="0.7" top="0.75" bottom="0.75" header="0.3" footer="0.3"/>
  <pageSetup paperSiz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2"/>
  <sheetViews>
    <sheetView topLeftCell="A17" workbookViewId="0">
      <selection activeCell="A31" sqref="A31:XFD36"/>
    </sheetView>
  </sheetViews>
  <sheetFormatPr baseColWidth="10" defaultRowHeight="15" x14ac:dyDescent="0.25"/>
  <cols>
    <col min="1" max="1" width="5.5703125" style="25" customWidth="1"/>
    <col min="2" max="2" width="4.7109375" style="42" bestFit="1" customWidth="1"/>
    <col min="3" max="3" width="45.28515625" style="25" customWidth="1"/>
    <col min="4" max="4" width="17.28515625" style="25" customWidth="1"/>
    <col min="5" max="5" width="17" style="48" customWidth="1"/>
    <col min="6" max="6" width="13" style="48" customWidth="1"/>
    <col min="7" max="7" width="13.42578125" style="25" customWidth="1"/>
    <col min="8" max="8" width="7.5703125" style="25" customWidth="1"/>
  </cols>
  <sheetData>
    <row r="1" spans="1:8" x14ac:dyDescent="0.25">
      <c r="A1" s="1"/>
      <c r="B1" s="22"/>
      <c r="C1" s="3"/>
      <c r="D1" s="3"/>
      <c r="E1" s="23"/>
      <c r="F1" s="23"/>
      <c r="G1" s="1"/>
      <c r="H1" s="1"/>
    </row>
    <row r="2" spans="1:8" ht="15" customHeight="1" x14ac:dyDescent="0.25">
      <c r="A2" s="1"/>
      <c r="B2" s="137" t="s">
        <v>393</v>
      </c>
      <c r="C2" s="138"/>
      <c r="D2" s="139" t="s">
        <v>200</v>
      </c>
      <c r="E2" s="140"/>
      <c r="F2" s="140"/>
      <c r="G2" s="141"/>
      <c r="H2" s="1"/>
    </row>
    <row r="3" spans="1:8" ht="20.25" customHeight="1" x14ac:dyDescent="0.25">
      <c r="A3" s="1"/>
      <c r="B3" s="142"/>
      <c r="C3" s="143"/>
      <c r="D3" s="144"/>
      <c r="E3" s="145"/>
      <c r="F3" s="145"/>
      <c r="G3" s="146"/>
      <c r="H3" s="24"/>
    </row>
    <row r="4" spans="1:8" ht="18.75" customHeight="1" x14ac:dyDescent="0.25">
      <c r="A4" s="1"/>
      <c r="B4" s="142"/>
      <c r="C4" s="143"/>
      <c r="D4" s="147" t="s">
        <v>201</v>
      </c>
      <c r="E4" s="148"/>
      <c r="F4" s="148"/>
      <c r="G4" s="149"/>
      <c r="H4" s="1"/>
    </row>
    <row r="5" spans="1:8" ht="15" customHeight="1" x14ac:dyDescent="0.25">
      <c r="A5" s="1"/>
      <c r="B5" s="150"/>
      <c r="C5" s="151"/>
      <c r="D5" s="152" t="s">
        <v>2</v>
      </c>
      <c r="E5" s="153"/>
      <c r="F5" s="153"/>
      <c r="G5" s="154"/>
      <c r="H5" s="1"/>
    </row>
    <row r="6" spans="1:8" x14ac:dyDescent="0.25">
      <c r="A6" s="1"/>
      <c r="B6" s="22"/>
      <c r="C6" s="3"/>
      <c r="D6" s="3"/>
      <c r="E6" s="23"/>
      <c r="F6" s="23"/>
      <c r="G6" s="1"/>
      <c r="H6" s="1"/>
    </row>
    <row r="7" spans="1:8" x14ac:dyDescent="0.25">
      <c r="B7" s="26" t="s">
        <v>202</v>
      </c>
      <c r="C7" s="27" t="s">
        <v>3</v>
      </c>
      <c r="D7" s="27" t="s">
        <v>203</v>
      </c>
      <c r="E7" s="27" t="s">
        <v>387</v>
      </c>
      <c r="F7" s="27" t="s">
        <v>388</v>
      </c>
      <c r="G7" s="28" t="s">
        <v>389</v>
      </c>
    </row>
    <row r="8" spans="1:8" x14ac:dyDescent="0.25">
      <c r="B8" s="29">
        <v>1</v>
      </c>
      <c r="C8" s="30" t="s">
        <v>204</v>
      </c>
      <c r="D8" s="31" t="s">
        <v>205</v>
      </c>
      <c r="E8" s="32">
        <v>46974.281962756068</v>
      </c>
      <c r="F8" s="33">
        <v>45385.779674160454</v>
      </c>
      <c r="G8" s="34">
        <f>AVERAGE(E8:F8)</f>
        <v>46180.030818458261</v>
      </c>
    </row>
    <row r="9" spans="1:8" x14ac:dyDescent="0.25">
      <c r="B9" s="29">
        <v>2</v>
      </c>
      <c r="C9" s="35" t="s">
        <v>206</v>
      </c>
      <c r="D9" s="36" t="s">
        <v>205</v>
      </c>
      <c r="E9" s="32">
        <v>46384.784354468815</v>
      </c>
      <c r="F9" s="33">
        <v>45033.771217930887</v>
      </c>
      <c r="G9" s="34">
        <f t="shared" ref="G9:G28" si="0">AVERAGE(E9:F9)</f>
        <v>45709.277786199847</v>
      </c>
    </row>
    <row r="10" spans="1:8" x14ac:dyDescent="0.25">
      <c r="B10" s="29">
        <v>3</v>
      </c>
      <c r="C10" s="37" t="s">
        <v>207</v>
      </c>
      <c r="D10" s="36" t="s">
        <v>208</v>
      </c>
      <c r="E10" s="32">
        <v>62185.992325617757</v>
      </c>
      <c r="F10" s="33">
        <v>60669.260805480742</v>
      </c>
      <c r="G10" s="34">
        <f t="shared" si="0"/>
        <v>61427.626565549246</v>
      </c>
    </row>
    <row r="11" spans="1:8" x14ac:dyDescent="0.25">
      <c r="B11" s="29">
        <v>4</v>
      </c>
      <c r="C11" s="38" t="s">
        <v>209</v>
      </c>
      <c r="D11" s="36" t="s">
        <v>205</v>
      </c>
      <c r="E11" s="32">
        <v>4747.3502593237054</v>
      </c>
      <c r="F11" s="33">
        <v>4654.2649601212797</v>
      </c>
      <c r="G11" s="34">
        <f t="shared" si="0"/>
        <v>4700.807609722493</v>
      </c>
    </row>
    <row r="12" spans="1:8" x14ac:dyDescent="0.25">
      <c r="B12" s="29">
        <v>5</v>
      </c>
      <c r="C12" s="30" t="s">
        <v>210</v>
      </c>
      <c r="D12" s="31" t="s">
        <v>205</v>
      </c>
      <c r="E12" s="32">
        <v>3930.1672102963335</v>
      </c>
      <c r="F12" s="33">
        <v>3872.08592147422</v>
      </c>
      <c r="G12" s="34">
        <f t="shared" si="0"/>
        <v>3901.1265658852767</v>
      </c>
    </row>
    <row r="13" spans="1:8" x14ac:dyDescent="0.25">
      <c r="B13" s="29">
        <v>6</v>
      </c>
      <c r="C13" s="30" t="s">
        <v>211</v>
      </c>
      <c r="D13" s="39" t="s">
        <v>208</v>
      </c>
      <c r="E13" s="32">
        <v>2534.7821726687721</v>
      </c>
      <c r="F13" s="33">
        <v>2509.6853194740315</v>
      </c>
      <c r="G13" s="34">
        <f t="shared" si="0"/>
        <v>2522.2337460714016</v>
      </c>
    </row>
    <row r="14" spans="1:8" x14ac:dyDescent="0.25">
      <c r="B14" s="29">
        <v>7</v>
      </c>
      <c r="C14" s="30" t="s">
        <v>212</v>
      </c>
      <c r="D14" s="40" t="s">
        <v>208</v>
      </c>
      <c r="E14" s="32">
        <v>1225.0849623775382</v>
      </c>
      <c r="F14" s="33">
        <v>1218.9900123159584</v>
      </c>
      <c r="G14" s="34">
        <f t="shared" si="0"/>
        <v>1222.0374873467483</v>
      </c>
    </row>
    <row r="15" spans="1:8" x14ac:dyDescent="0.25">
      <c r="B15" s="29">
        <v>8</v>
      </c>
      <c r="C15" s="41" t="s">
        <v>213</v>
      </c>
      <c r="D15" s="36" t="s">
        <v>214</v>
      </c>
      <c r="E15" s="32">
        <v>21871.549032741972</v>
      </c>
      <c r="F15" s="33">
        <v>21654.999042318785</v>
      </c>
      <c r="G15" s="34">
        <f t="shared" si="0"/>
        <v>21763.274037530377</v>
      </c>
    </row>
    <row r="16" spans="1:8" x14ac:dyDescent="0.25">
      <c r="B16" s="29">
        <v>9</v>
      </c>
      <c r="C16" s="41" t="s">
        <v>215</v>
      </c>
      <c r="D16" s="39" t="s">
        <v>208</v>
      </c>
      <c r="E16" s="32">
        <v>21979.824027953564</v>
      </c>
      <c r="F16" s="33">
        <v>21654.999042318785</v>
      </c>
      <c r="G16" s="34">
        <f t="shared" si="0"/>
        <v>21817.411535136176</v>
      </c>
    </row>
    <row r="17" spans="2:7" x14ac:dyDescent="0.25">
      <c r="B17" s="29">
        <v>10</v>
      </c>
      <c r="C17" s="35" t="s">
        <v>216</v>
      </c>
      <c r="D17" s="39" t="s">
        <v>208</v>
      </c>
      <c r="E17" s="32">
        <v>5083.1157000617277</v>
      </c>
      <c r="F17" s="33">
        <v>4983.4467647664005</v>
      </c>
      <c r="G17" s="34">
        <f t="shared" si="0"/>
        <v>5033.2812324140641</v>
      </c>
    </row>
    <row r="18" spans="2:7" x14ac:dyDescent="0.25">
      <c r="B18" s="29">
        <v>11</v>
      </c>
      <c r="C18" s="30" t="s">
        <v>217</v>
      </c>
      <c r="D18" s="36" t="s">
        <v>208</v>
      </c>
      <c r="E18" s="32">
        <v>5512.344540987604</v>
      </c>
      <c r="F18" s="33">
        <v>5377.8971131586386</v>
      </c>
      <c r="G18" s="34">
        <f t="shared" si="0"/>
        <v>5445.1208270731213</v>
      </c>
    </row>
    <row r="19" spans="2:7" x14ac:dyDescent="0.25">
      <c r="B19" s="29">
        <v>12</v>
      </c>
      <c r="C19" s="38" t="s">
        <v>218</v>
      </c>
      <c r="D19" s="36" t="s">
        <v>208</v>
      </c>
      <c r="E19" s="32">
        <v>86855.189536357269</v>
      </c>
      <c r="F19" s="33">
        <v>84325.426734327455</v>
      </c>
      <c r="G19" s="34">
        <f t="shared" si="0"/>
        <v>85590.308135342362</v>
      </c>
    </row>
    <row r="20" spans="2:7" x14ac:dyDescent="0.25">
      <c r="B20" s="29">
        <v>13</v>
      </c>
      <c r="C20" s="38" t="s">
        <v>219</v>
      </c>
      <c r="D20" s="36" t="s">
        <v>208</v>
      </c>
      <c r="E20" s="32">
        <v>2374.8793651708543</v>
      </c>
      <c r="F20" s="33">
        <v>2294.5694349476853</v>
      </c>
      <c r="G20" s="34">
        <f t="shared" si="0"/>
        <v>2334.72440005927</v>
      </c>
    </row>
    <row r="21" spans="2:7" x14ac:dyDescent="0.25">
      <c r="B21" s="29">
        <v>14</v>
      </c>
      <c r="C21" s="38" t="s">
        <v>220</v>
      </c>
      <c r="D21" s="36" t="s">
        <v>208</v>
      </c>
      <c r="E21" s="32">
        <v>6605.1332343814411</v>
      </c>
      <c r="F21" s="33">
        <v>6381.7712409482519</v>
      </c>
      <c r="G21" s="34">
        <f t="shared" si="0"/>
        <v>6493.4522376648465</v>
      </c>
    </row>
    <row r="22" spans="2:7" x14ac:dyDescent="0.25">
      <c r="B22" s="29">
        <v>15</v>
      </c>
      <c r="C22" s="38" t="s">
        <v>221</v>
      </c>
      <c r="D22" s="36" t="s">
        <v>208</v>
      </c>
      <c r="E22" s="32">
        <v>46818.649013588343</v>
      </c>
      <c r="F22" s="33">
        <v>45454.999042318777</v>
      </c>
      <c r="G22" s="34">
        <f t="shared" si="0"/>
        <v>46136.82402795356</v>
      </c>
    </row>
    <row r="23" spans="2:7" x14ac:dyDescent="0.25">
      <c r="B23" s="29">
        <v>16</v>
      </c>
      <c r="C23" s="38" t="s">
        <v>222</v>
      </c>
      <c r="D23" s="36" t="s">
        <v>223</v>
      </c>
      <c r="E23" s="32">
        <v>22196.374018376755</v>
      </c>
      <c r="F23" s="33">
        <v>21654.999042318785</v>
      </c>
      <c r="G23" s="34">
        <f t="shared" si="0"/>
        <v>21925.686530347768</v>
      </c>
    </row>
    <row r="24" spans="2:7" x14ac:dyDescent="0.25">
      <c r="B24" s="29">
        <v>17</v>
      </c>
      <c r="C24" s="35" t="s">
        <v>224</v>
      </c>
      <c r="D24" s="39" t="s">
        <v>225</v>
      </c>
      <c r="E24" s="32">
        <v>26330.184266024691</v>
      </c>
      <c r="F24" s="33">
        <v>25813.906143161461</v>
      </c>
      <c r="G24" s="34">
        <f t="shared" si="0"/>
        <v>26072.045204593076</v>
      </c>
    </row>
    <row r="25" spans="2:7" x14ac:dyDescent="0.25">
      <c r="B25" s="29">
        <v>18</v>
      </c>
      <c r="C25" s="35" t="s">
        <v>226</v>
      </c>
      <c r="D25" s="39" t="s">
        <v>208</v>
      </c>
      <c r="E25" s="32">
        <v>27438.38959780959</v>
      </c>
      <c r="F25" s="33">
        <v>27032.896155477429</v>
      </c>
      <c r="G25" s="34">
        <f t="shared" si="0"/>
        <v>27235.642876643509</v>
      </c>
    </row>
    <row r="26" spans="2:7" x14ac:dyDescent="0.25">
      <c r="B26" s="29">
        <v>19</v>
      </c>
      <c r="C26" s="30" t="s">
        <v>227</v>
      </c>
      <c r="D26" s="36" t="s">
        <v>228</v>
      </c>
      <c r="E26" s="32">
        <v>39108.067806889609</v>
      </c>
      <c r="F26" s="33">
        <v>38720.859214742188</v>
      </c>
      <c r="G26" s="34">
        <f t="shared" si="0"/>
        <v>38914.463510815898</v>
      </c>
    </row>
    <row r="27" spans="2:7" x14ac:dyDescent="0.25">
      <c r="B27" s="29">
        <v>20</v>
      </c>
      <c r="C27" s="35" t="s">
        <v>229</v>
      </c>
      <c r="D27" s="39" t="s">
        <v>208</v>
      </c>
      <c r="E27" s="32">
        <v>38193.825297652649</v>
      </c>
      <c r="F27" s="33">
        <v>38003.806266321044</v>
      </c>
      <c r="G27" s="34">
        <f t="shared" si="0"/>
        <v>38098.81578198685</v>
      </c>
    </row>
    <row r="28" spans="2:7" x14ac:dyDescent="0.25">
      <c r="B28" s="29">
        <v>21</v>
      </c>
      <c r="C28" s="30" t="s">
        <v>230</v>
      </c>
      <c r="D28" s="36" t="s">
        <v>208</v>
      </c>
      <c r="E28" s="32">
        <v>16367.450600661214</v>
      </c>
      <c r="F28" s="33">
        <v>16205.396634318033</v>
      </c>
      <c r="G28" s="34">
        <f t="shared" si="0"/>
        <v>16286.423617489623</v>
      </c>
    </row>
    <row r="29" spans="2:7" x14ac:dyDescent="0.25">
      <c r="C29" s="43"/>
      <c r="D29" s="44" t="s">
        <v>231</v>
      </c>
      <c r="E29" s="45">
        <f>SUM(E8:E28)</f>
        <v>534717.41928616608</v>
      </c>
      <c r="F29" s="45">
        <f>SUM(F8:F28)</f>
        <v>522903.80978240131</v>
      </c>
      <c r="G29" s="46">
        <f>SUM(G8:G28)</f>
        <v>528810.61453428376</v>
      </c>
    </row>
    <row r="30" spans="2:7" x14ac:dyDescent="0.25">
      <c r="D30" s="47"/>
    </row>
    <row r="31" spans="2:7" x14ac:dyDescent="0.25">
      <c r="D31" s="47"/>
    </row>
    <row r="32" spans="2:7" ht="23.25" x14ac:dyDescent="0.25">
      <c r="B32" s="99" t="s">
        <v>386</v>
      </c>
    </row>
  </sheetData>
  <mergeCells count="4">
    <mergeCell ref="D2:G3"/>
    <mergeCell ref="D4:G4"/>
    <mergeCell ref="D5:G5"/>
    <mergeCell ref="B2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23"/>
  <sheetViews>
    <sheetView workbookViewId="0">
      <selection activeCell="K6" sqref="K6"/>
    </sheetView>
  </sheetViews>
  <sheetFormatPr baseColWidth="10" defaultRowHeight="15" x14ac:dyDescent="0.25"/>
  <cols>
    <col min="1" max="1" width="3.28515625" customWidth="1"/>
    <col min="2" max="2" width="5.85546875" style="3" customWidth="1"/>
    <col min="3" max="3" width="36.140625" style="3" customWidth="1"/>
    <col min="4" max="4" width="12" style="49" customWidth="1"/>
    <col min="5" max="5" width="10.85546875" style="49" customWidth="1"/>
    <col min="6" max="6" width="13.42578125" style="49" customWidth="1"/>
    <col min="7" max="7" width="11.85546875" style="49" customWidth="1"/>
    <col min="8" max="8" width="11" style="49" customWidth="1"/>
    <col min="9" max="9" width="13.5703125" style="49" customWidth="1"/>
  </cols>
  <sheetData>
    <row r="2" spans="2:9" ht="26.25" x14ac:dyDescent="0.25">
      <c r="B2" s="137" t="s">
        <v>393</v>
      </c>
      <c r="C2" s="138"/>
      <c r="D2" s="137" t="s">
        <v>232</v>
      </c>
      <c r="E2" s="155"/>
      <c r="F2" s="155"/>
      <c r="G2" s="155"/>
      <c r="H2" s="155"/>
      <c r="I2" s="156"/>
    </row>
    <row r="3" spans="2:9" ht="18" customHeight="1" x14ac:dyDescent="0.25">
      <c r="B3" s="142"/>
      <c r="C3" s="143"/>
      <c r="D3" s="157" t="s">
        <v>1</v>
      </c>
      <c r="E3" s="158"/>
      <c r="F3" s="158"/>
      <c r="G3" s="158"/>
      <c r="H3" s="158"/>
      <c r="I3" s="156"/>
    </row>
    <row r="4" spans="2:9" ht="18" x14ac:dyDescent="0.25">
      <c r="B4" s="142"/>
      <c r="C4" s="143"/>
      <c r="D4" s="159"/>
      <c r="E4" s="160"/>
      <c r="F4" s="160"/>
      <c r="G4" s="160"/>
      <c r="H4" s="160"/>
      <c r="I4" s="161"/>
    </row>
    <row r="5" spans="2:9" ht="15" customHeight="1" x14ac:dyDescent="0.25">
      <c r="B5" s="150"/>
      <c r="C5" s="151"/>
      <c r="D5" s="162" t="s">
        <v>2</v>
      </c>
      <c r="E5" s="163"/>
      <c r="F5" s="163"/>
      <c r="G5" s="163"/>
      <c r="H5" s="163"/>
      <c r="I5" s="164"/>
    </row>
    <row r="7" spans="2:9" ht="31.5" customHeight="1" x14ac:dyDescent="0.25">
      <c r="B7" s="120" t="s">
        <v>202</v>
      </c>
      <c r="C7" s="121"/>
      <c r="D7" s="122" t="s">
        <v>367</v>
      </c>
      <c r="E7" s="123"/>
      <c r="F7" s="124"/>
      <c r="G7" s="125" t="s">
        <v>368</v>
      </c>
      <c r="H7" s="125"/>
      <c r="I7" s="125"/>
    </row>
    <row r="8" spans="2:9" ht="25.5" x14ac:dyDescent="0.25">
      <c r="B8" s="126" t="s">
        <v>3</v>
      </c>
      <c r="C8" s="127"/>
      <c r="D8" s="50" t="s">
        <v>387</v>
      </c>
      <c r="E8" s="50" t="s">
        <v>388</v>
      </c>
      <c r="F8" s="51" t="s">
        <v>389</v>
      </c>
      <c r="G8" s="50" t="s">
        <v>390</v>
      </c>
      <c r="H8" s="50" t="s">
        <v>388</v>
      </c>
      <c r="I8" s="51" t="s">
        <v>389</v>
      </c>
    </row>
    <row r="9" spans="2:9" x14ac:dyDescent="0.25">
      <c r="B9" s="52">
        <v>1</v>
      </c>
      <c r="C9" s="53" t="s">
        <v>7</v>
      </c>
      <c r="D9" s="54">
        <v>0</v>
      </c>
      <c r="E9" s="54">
        <f t="shared" ref="E9" si="0">D9*19%</f>
        <v>0</v>
      </c>
      <c r="F9" s="54">
        <v>0</v>
      </c>
      <c r="G9" s="54">
        <v>0</v>
      </c>
      <c r="H9" s="54">
        <v>0</v>
      </c>
      <c r="I9" s="55">
        <v>0</v>
      </c>
    </row>
    <row r="10" spans="2:9" x14ac:dyDescent="0.25">
      <c r="B10" s="56" t="s">
        <v>9</v>
      </c>
      <c r="C10" s="57" t="s">
        <v>233</v>
      </c>
      <c r="D10" s="58">
        <v>33171.632604333972</v>
      </c>
      <c r="E10" s="59">
        <v>32049.886574235719</v>
      </c>
      <c r="F10" s="60">
        <f>AVERAGE(D10:E10)</f>
        <v>32610.759589284848</v>
      </c>
      <c r="G10" s="61">
        <v>53874.475664594502</v>
      </c>
      <c r="H10" s="62">
        <v>52052.633492361841</v>
      </c>
      <c r="I10" s="63">
        <f>AVERAGE(G10:H10)</f>
        <v>52963.554578478172</v>
      </c>
    </row>
    <row r="11" spans="2:9" x14ac:dyDescent="0.25">
      <c r="B11" s="56" t="s">
        <v>11</v>
      </c>
      <c r="C11" s="57" t="s">
        <v>234</v>
      </c>
      <c r="D11" s="58">
        <v>44015.17756195039</v>
      </c>
      <c r="E11" s="59">
        <v>42733.182098980964</v>
      </c>
      <c r="F11" s="60">
        <f t="shared" ref="F11:F74" si="1">AVERAGE(D11:E11)</f>
        <v>43374.179830465677</v>
      </c>
      <c r="G11" s="61">
        <v>71485.616662843604</v>
      </c>
      <c r="H11" s="62">
        <v>69403.511323149127</v>
      </c>
      <c r="I11" s="63">
        <f t="shared" ref="I11:I74" si="2">AVERAGE(G11:H11)</f>
        <v>70444.563992996365</v>
      </c>
    </row>
    <row r="12" spans="2:9" x14ac:dyDescent="0.25">
      <c r="B12" s="56" t="s">
        <v>13</v>
      </c>
      <c r="C12" s="56" t="s">
        <v>235</v>
      </c>
      <c r="D12" s="58">
        <v>11586.206307804354</v>
      </c>
      <c r="E12" s="59">
        <v>11303.615910053028</v>
      </c>
      <c r="F12" s="60">
        <f t="shared" si="1"/>
        <v>11444.911108928691</v>
      </c>
      <c r="G12" s="61">
        <v>18817.306860357046</v>
      </c>
      <c r="H12" s="62">
        <v>18358.3481564459</v>
      </c>
      <c r="I12" s="63">
        <f t="shared" si="2"/>
        <v>18587.827508401475</v>
      </c>
    </row>
    <row r="13" spans="2:9" x14ac:dyDescent="0.25">
      <c r="B13" s="56" t="s">
        <v>15</v>
      </c>
      <c r="C13" s="56" t="s">
        <v>236</v>
      </c>
      <c r="D13" s="58">
        <v>32479.975374715796</v>
      </c>
      <c r="E13" s="59">
        <v>31843.113112466464</v>
      </c>
      <c r="F13" s="60">
        <f t="shared" si="1"/>
        <v>32161.544243591132</v>
      </c>
      <c r="G13" s="61">
        <v>52751.146251485145</v>
      </c>
      <c r="H13" s="62">
        <v>51716.810050475637</v>
      </c>
      <c r="I13" s="63">
        <f t="shared" si="2"/>
        <v>52233.978150980387</v>
      </c>
    </row>
    <row r="14" spans="2:9" x14ac:dyDescent="0.25">
      <c r="B14" s="56" t="s">
        <v>17</v>
      </c>
      <c r="C14" s="64" t="s">
        <v>237</v>
      </c>
      <c r="D14" s="58">
        <v>21687.089915232842</v>
      </c>
      <c r="E14" s="59">
        <v>21366.591049490482</v>
      </c>
      <c r="F14" s="60">
        <f t="shared" si="1"/>
        <v>21526.840482361662</v>
      </c>
      <c r="G14" s="61">
        <v>35222.281996498183</v>
      </c>
      <c r="H14" s="62">
        <v>34701.755661574563</v>
      </c>
      <c r="I14" s="63">
        <f t="shared" si="2"/>
        <v>34962.018829036373</v>
      </c>
    </row>
    <row r="15" spans="2:9" x14ac:dyDescent="0.25">
      <c r="B15" s="56" t="s">
        <v>19</v>
      </c>
      <c r="C15" s="65" t="s">
        <v>238</v>
      </c>
      <c r="D15" s="58">
        <v>53602.573739318526</v>
      </c>
      <c r="E15" s="59">
        <v>53071.855187444089</v>
      </c>
      <c r="F15" s="60">
        <f t="shared" si="1"/>
        <v>53337.214463381308</v>
      </c>
      <c r="G15" s="61">
        <v>87056.630251634007</v>
      </c>
      <c r="H15" s="62">
        <v>86194.683417459411</v>
      </c>
      <c r="I15" s="63">
        <f t="shared" si="2"/>
        <v>86625.656834546709</v>
      </c>
    </row>
    <row r="16" spans="2:9" x14ac:dyDescent="0.25">
      <c r="B16" s="56" t="s">
        <v>21</v>
      </c>
      <c r="C16" s="56" t="s">
        <v>239</v>
      </c>
      <c r="D16" s="58">
        <v>38721.432318220985</v>
      </c>
      <c r="E16" s="59">
        <v>38528.788376339289</v>
      </c>
      <c r="F16" s="60">
        <f t="shared" si="1"/>
        <v>38625.110347280133</v>
      </c>
      <c r="G16" s="61">
        <v>62887.976844820259</v>
      </c>
      <c r="H16" s="62">
        <v>62575.101338129614</v>
      </c>
      <c r="I16" s="63">
        <f t="shared" si="2"/>
        <v>62731.539091474937</v>
      </c>
    </row>
    <row r="17" spans="2:9" x14ac:dyDescent="0.25">
      <c r="B17" s="56" t="s">
        <v>23</v>
      </c>
      <c r="C17" s="66" t="s">
        <v>240</v>
      </c>
      <c r="D17" s="58">
        <v>75670.126824206833</v>
      </c>
      <c r="E17" s="59">
        <v>74920.91764772954</v>
      </c>
      <c r="F17" s="60">
        <f t="shared" si="1"/>
        <v>75295.522235968179</v>
      </c>
      <c r="G17" s="61">
        <v>122896.82738120279</v>
      </c>
      <c r="H17" s="62">
        <v>121680.02711010177</v>
      </c>
      <c r="I17" s="63">
        <f t="shared" si="2"/>
        <v>122288.42724565227</v>
      </c>
    </row>
    <row r="18" spans="2:9" x14ac:dyDescent="0.25">
      <c r="B18" s="56" t="s">
        <v>25</v>
      </c>
      <c r="C18" s="67" t="s">
        <v>241</v>
      </c>
      <c r="D18" s="58">
        <v>130402.37290965812</v>
      </c>
      <c r="E18" s="59">
        <v>128475.2442459686</v>
      </c>
      <c r="F18" s="60">
        <f t="shared" si="1"/>
        <v>129438.80857781335</v>
      </c>
      <c r="G18" s="61">
        <v>211788.17303700847</v>
      </c>
      <c r="H18" s="62">
        <v>208658.29855862903</v>
      </c>
      <c r="I18" s="63">
        <f t="shared" si="2"/>
        <v>210223.23579781875</v>
      </c>
    </row>
    <row r="19" spans="2:9" x14ac:dyDescent="0.25">
      <c r="B19" s="56" t="s">
        <v>27</v>
      </c>
      <c r="C19" s="66" t="s">
        <v>242</v>
      </c>
      <c r="D19" s="58">
        <v>141941.71056612811</v>
      </c>
      <c r="E19" s="59">
        <v>139158.53977071383</v>
      </c>
      <c r="F19" s="60">
        <f t="shared" si="1"/>
        <v>140550.12516842096</v>
      </c>
      <c r="G19" s="61">
        <v>230529.35991720457</v>
      </c>
      <c r="H19" s="62">
        <v>226009.17638941627</v>
      </c>
      <c r="I19" s="63">
        <f t="shared" si="2"/>
        <v>228269.2681533104</v>
      </c>
    </row>
    <row r="20" spans="2:9" x14ac:dyDescent="0.25">
      <c r="B20" s="52">
        <v>2</v>
      </c>
      <c r="C20" s="53" t="s">
        <v>29</v>
      </c>
      <c r="D20" s="68">
        <v>0</v>
      </c>
      <c r="E20" s="54">
        <v>0</v>
      </c>
      <c r="F20" s="54"/>
      <c r="G20" s="54">
        <v>0</v>
      </c>
      <c r="H20" s="54">
        <v>0</v>
      </c>
      <c r="I20" s="63"/>
    </row>
    <row r="21" spans="2:9" x14ac:dyDescent="0.25">
      <c r="B21" s="67" t="s">
        <v>30</v>
      </c>
      <c r="C21" s="57" t="s">
        <v>243</v>
      </c>
      <c r="D21" s="58">
        <v>397059.49694191699</v>
      </c>
      <c r="E21" s="59">
        <v>385494.65722516214</v>
      </c>
      <c r="F21" s="60">
        <f t="shared" si="1"/>
        <v>391277.07708353957</v>
      </c>
      <c r="G21" s="61">
        <v>644869.44192787772</v>
      </c>
      <c r="H21" s="62">
        <v>626086.8368231823</v>
      </c>
      <c r="I21" s="63">
        <f t="shared" si="2"/>
        <v>635478.13937552995</v>
      </c>
    </row>
    <row r="22" spans="2:9" x14ac:dyDescent="0.25">
      <c r="B22" s="67" t="s">
        <v>32</v>
      </c>
      <c r="C22" s="57" t="s">
        <v>244</v>
      </c>
      <c r="D22" s="58">
        <v>144183.96976848625</v>
      </c>
      <c r="E22" s="59">
        <v>139308.18335119443</v>
      </c>
      <c r="F22" s="60">
        <f t="shared" si="1"/>
        <v>141746.07655984035</v>
      </c>
      <c r="G22" s="61">
        <v>266245.89357168088</v>
      </c>
      <c r="H22" s="62">
        <v>257242.40924800085</v>
      </c>
      <c r="I22" s="63">
        <f t="shared" si="2"/>
        <v>261744.15140984085</v>
      </c>
    </row>
    <row r="23" spans="2:9" x14ac:dyDescent="0.25">
      <c r="B23" s="67" t="s">
        <v>34</v>
      </c>
      <c r="C23" s="66" t="s">
        <v>245</v>
      </c>
      <c r="D23" s="58">
        <v>127082.57536988756</v>
      </c>
      <c r="E23" s="59">
        <v>122785.09697573679</v>
      </c>
      <c r="F23" s="60">
        <f t="shared" si="1"/>
        <v>124933.83617281218</v>
      </c>
      <c r="G23" s="61">
        <v>239892.68493464566</v>
      </c>
      <c r="H23" s="62">
        <v>231780.37191753203</v>
      </c>
      <c r="I23" s="63">
        <f t="shared" si="2"/>
        <v>235836.52842608886</v>
      </c>
    </row>
    <row r="24" spans="2:9" x14ac:dyDescent="0.25">
      <c r="B24" s="67" t="s">
        <v>36</v>
      </c>
      <c r="C24" s="57" t="s">
        <v>233</v>
      </c>
      <c r="D24" s="58">
        <v>65765.335382702295</v>
      </c>
      <c r="E24" s="59">
        <v>63849.84017738088</v>
      </c>
      <c r="F24" s="60">
        <f t="shared" si="1"/>
        <v>64807.587780041591</v>
      </c>
      <c r="G24" s="61">
        <v>75972.371610693226</v>
      </c>
      <c r="H24" s="62">
        <v>73759.584088051677</v>
      </c>
      <c r="I24" s="63">
        <f t="shared" si="2"/>
        <v>74865.977849372459</v>
      </c>
    </row>
    <row r="25" spans="2:9" x14ac:dyDescent="0.25">
      <c r="B25" s="67" t="s">
        <v>38</v>
      </c>
      <c r="C25" s="57" t="s">
        <v>246</v>
      </c>
      <c r="D25" s="58">
        <v>263444.89830367343</v>
      </c>
      <c r="E25" s="59">
        <v>257019.41297919358</v>
      </c>
      <c r="F25" s="60">
        <f t="shared" si="1"/>
        <v>260232.15564143349</v>
      </c>
      <c r="G25" s="61">
        <v>427864.25172116724</v>
      </c>
      <c r="H25" s="62">
        <v>417428.53826455341</v>
      </c>
      <c r="I25" s="63">
        <f t="shared" si="2"/>
        <v>422646.39499286033</v>
      </c>
    </row>
    <row r="26" spans="2:9" x14ac:dyDescent="0.25">
      <c r="B26" s="67" t="s">
        <v>40</v>
      </c>
      <c r="C26" s="57" t="s">
        <v>247</v>
      </c>
      <c r="D26" s="58">
        <v>65522.374565443984</v>
      </c>
      <c r="E26" s="59">
        <v>64237.622122984299</v>
      </c>
      <c r="F26" s="60">
        <f t="shared" si="1"/>
        <v>64879.998344214138</v>
      </c>
      <c r="G26" s="61">
        <v>106415.73226490081</v>
      </c>
      <c r="H26" s="62">
        <v>104329.14927931452</v>
      </c>
      <c r="I26" s="63">
        <f t="shared" si="2"/>
        <v>105372.44077210766</v>
      </c>
    </row>
    <row r="27" spans="2:9" x14ac:dyDescent="0.25">
      <c r="B27" s="67" t="s">
        <v>42</v>
      </c>
      <c r="C27" s="57" t="s">
        <v>248</v>
      </c>
      <c r="D27" s="58">
        <v>217360.60763428523</v>
      </c>
      <c r="E27" s="59">
        <v>214148.38190569973</v>
      </c>
      <c r="F27" s="60">
        <f t="shared" si="1"/>
        <v>215754.49476999248</v>
      </c>
      <c r="G27" s="61">
        <v>353018.16181651567</v>
      </c>
      <c r="H27" s="62">
        <v>347801.14464681345</v>
      </c>
      <c r="I27" s="63">
        <f t="shared" si="2"/>
        <v>350409.65323166456</v>
      </c>
    </row>
    <row r="28" spans="2:9" x14ac:dyDescent="0.25">
      <c r="B28" s="67" t="s">
        <v>44</v>
      </c>
      <c r="C28" s="57" t="s">
        <v>249</v>
      </c>
      <c r="D28" s="58">
        <v>64879.998344214146</v>
      </c>
      <c r="E28" s="59">
        <v>64237.622122984299</v>
      </c>
      <c r="F28" s="60">
        <f t="shared" si="1"/>
        <v>64558.810233599223</v>
      </c>
      <c r="G28" s="61">
        <v>105372.44077210766</v>
      </c>
      <c r="H28" s="62">
        <v>104329.14927931452</v>
      </c>
      <c r="I28" s="63">
        <f t="shared" si="2"/>
        <v>104850.79502571109</v>
      </c>
    </row>
    <row r="29" spans="2:9" x14ac:dyDescent="0.25">
      <c r="B29" s="67" t="s">
        <v>46</v>
      </c>
      <c r="C29" s="57" t="s">
        <v>250</v>
      </c>
      <c r="D29" s="58">
        <v>64558.810233599215</v>
      </c>
      <c r="E29" s="59">
        <v>64237.622122984299</v>
      </c>
      <c r="F29" s="60">
        <f t="shared" si="1"/>
        <v>64398.216178291754</v>
      </c>
      <c r="G29" s="61">
        <v>104850.79502571109</v>
      </c>
      <c r="H29" s="62">
        <v>104329.14927931452</v>
      </c>
      <c r="I29" s="63">
        <f t="shared" si="2"/>
        <v>104589.97215251281</v>
      </c>
    </row>
    <row r="30" spans="2:9" x14ac:dyDescent="0.25">
      <c r="B30" s="67" t="s">
        <v>48</v>
      </c>
      <c r="C30" s="57" t="s">
        <v>251</v>
      </c>
      <c r="D30" s="58">
        <v>129759.99668842828</v>
      </c>
      <c r="E30" s="59">
        <v>128475.24424596858</v>
      </c>
      <c r="F30" s="60">
        <f t="shared" si="1"/>
        <v>129117.62046719843</v>
      </c>
      <c r="G30" s="61">
        <v>210744.88154421531</v>
      </c>
      <c r="H30" s="62">
        <v>208658.29855862903</v>
      </c>
      <c r="I30" s="63">
        <f t="shared" si="2"/>
        <v>209701.59005142219</v>
      </c>
    </row>
    <row r="31" spans="2:9" x14ac:dyDescent="0.25">
      <c r="B31" s="67" t="s">
        <v>50</v>
      </c>
      <c r="C31" s="69" t="s">
        <v>252</v>
      </c>
      <c r="D31" s="58">
        <v>456548.22189293394</v>
      </c>
      <c r="E31" s="59">
        <v>449801.20383540291</v>
      </c>
      <c r="F31" s="60">
        <f t="shared" si="1"/>
        <v>453174.71286416845</v>
      </c>
      <c r="G31" s="61">
        <v>741485.84615853918</v>
      </c>
      <c r="H31" s="62">
        <v>730527.92724979226</v>
      </c>
      <c r="I31" s="63">
        <f t="shared" si="2"/>
        <v>736006.88670416572</v>
      </c>
    </row>
    <row r="32" spans="2:9" x14ac:dyDescent="0.25">
      <c r="B32" s="67" t="s">
        <v>52</v>
      </c>
      <c r="C32" s="57" t="s">
        <v>253</v>
      </c>
      <c r="D32" s="58">
        <v>152908.97497836978</v>
      </c>
      <c r="E32" s="59">
        <v>149910.75978271547</v>
      </c>
      <c r="F32" s="60">
        <f t="shared" si="1"/>
        <v>151409.86738054262</v>
      </c>
      <c r="G32" s="61">
        <v>248341.43527484889</v>
      </c>
      <c r="H32" s="62">
        <v>243471.99536749892</v>
      </c>
      <c r="I32" s="63">
        <f t="shared" si="2"/>
        <v>245906.71532117389</v>
      </c>
    </row>
    <row r="33" spans="2:9" x14ac:dyDescent="0.25">
      <c r="B33" s="67" t="s">
        <v>54</v>
      </c>
      <c r="C33" s="66" t="s">
        <v>254</v>
      </c>
      <c r="D33" s="58">
        <v>504918.39318218129</v>
      </c>
      <c r="E33" s="59">
        <v>492603.31042164023</v>
      </c>
      <c r="F33" s="60">
        <f t="shared" si="1"/>
        <v>498760.85180191079</v>
      </c>
      <c r="G33" s="61">
        <v>820044.46421324287</v>
      </c>
      <c r="H33" s="62">
        <v>800043.37972023711</v>
      </c>
      <c r="I33" s="63">
        <f t="shared" si="2"/>
        <v>810043.92196673993</v>
      </c>
    </row>
    <row r="34" spans="2:9" x14ac:dyDescent="0.25">
      <c r="B34" s="67" t="s">
        <v>56</v>
      </c>
      <c r="C34" s="66" t="s">
        <v>255</v>
      </c>
      <c r="D34" s="58">
        <v>272115.50694802072</v>
      </c>
      <c r="E34" s="59">
        <v>264189.8125708939</v>
      </c>
      <c r="F34" s="60">
        <f t="shared" si="1"/>
        <v>268152.65975945734</v>
      </c>
      <c r="G34" s="61">
        <v>496057.41323184641</v>
      </c>
      <c r="H34" s="62">
        <v>481609.13906004507</v>
      </c>
      <c r="I34" s="63">
        <f t="shared" si="2"/>
        <v>488833.27614594577</v>
      </c>
    </row>
    <row r="35" spans="2:9" x14ac:dyDescent="0.25">
      <c r="B35" s="67" t="s">
        <v>58</v>
      </c>
      <c r="C35" s="66" t="s">
        <v>256</v>
      </c>
      <c r="D35" s="58">
        <v>398986.9702280428</v>
      </c>
      <c r="E35" s="59">
        <v>385494.65722516214</v>
      </c>
      <c r="F35" s="60">
        <f t="shared" si="1"/>
        <v>392240.81372660247</v>
      </c>
      <c r="G35" s="61">
        <v>647999.87611199357</v>
      </c>
      <c r="H35" s="62">
        <v>626086.8368231823</v>
      </c>
      <c r="I35" s="63">
        <f t="shared" si="2"/>
        <v>637043.35646758787</v>
      </c>
    </row>
    <row r="36" spans="2:9" x14ac:dyDescent="0.25">
      <c r="B36" s="67" t="s">
        <v>60</v>
      </c>
      <c r="C36" s="66" t="s">
        <v>257</v>
      </c>
      <c r="D36" s="58">
        <v>190612.04799737714</v>
      </c>
      <c r="E36" s="59">
        <v>184166.22994915667</v>
      </c>
      <c r="F36" s="60">
        <f t="shared" si="1"/>
        <v>187389.1389732669</v>
      </c>
      <c r="G36" s="61">
        <v>309575.48166837962</v>
      </c>
      <c r="H36" s="62">
        <v>299106.74557331367</v>
      </c>
      <c r="I36" s="63">
        <f t="shared" si="2"/>
        <v>304341.11362084665</v>
      </c>
    </row>
    <row r="37" spans="2:9" x14ac:dyDescent="0.25">
      <c r="B37" s="67" t="s">
        <v>62</v>
      </c>
      <c r="C37" s="66" t="s">
        <v>258</v>
      </c>
      <c r="D37" s="58">
        <v>77168.545177161432</v>
      </c>
      <c r="E37" s="59">
        <v>74920.91764772954</v>
      </c>
      <c r="F37" s="60">
        <f t="shared" si="1"/>
        <v>76044.731412445486</v>
      </c>
      <c r="G37" s="61">
        <v>125330.42792340483</v>
      </c>
      <c r="H37" s="62">
        <v>121680.02711010177</v>
      </c>
      <c r="I37" s="63">
        <f t="shared" si="2"/>
        <v>123505.22751675331</v>
      </c>
    </row>
    <row r="38" spans="2:9" x14ac:dyDescent="0.25">
      <c r="B38" s="67" t="s">
        <v>64</v>
      </c>
      <c r="C38" s="66" t="s">
        <v>259</v>
      </c>
      <c r="D38" s="58">
        <v>89208.977180704969</v>
      </c>
      <c r="E38" s="59">
        <v>87033.148468980449</v>
      </c>
      <c r="F38" s="60">
        <f t="shared" si="1"/>
        <v>88121.062824842709</v>
      </c>
      <c r="G38" s="61">
        <v>157810.86859265814</v>
      </c>
      <c r="H38" s="62">
        <v>153961.82301722746</v>
      </c>
      <c r="I38" s="63">
        <f t="shared" si="2"/>
        <v>155886.3458049428</v>
      </c>
    </row>
    <row r="39" spans="2:9" x14ac:dyDescent="0.25">
      <c r="B39" s="52">
        <v>3</v>
      </c>
      <c r="C39" s="53" t="s">
        <v>66</v>
      </c>
      <c r="D39" s="68">
        <v>0</v>
      </c>
      <c r="E39" s="54">
        <v>0</v>
      </c>
      <c r="F39" s="54"/>
      <c r="G39" s="54">
        <v>0</v>
      </c>
      <c r="H39" s="54">
        <v>0</v>
      </c>
      <c r="I39" s="63"/>
    </row>
    <row r="40" spans="2:9" x14ac:dyDescent="0.25">
      <c r="B40" s="67" t="s">
        <v>67</v>
      </c>
      <c r="C40" s="57" t="s">
        <v>260</v>
      </c>
      <c r="D40" s="58">
        <v>94289.656088664531</v>
      </c>
      <c r="E40" s="59">
        <v>92896.212895235993</v>
      </c>
      <c r="F40" s="60">
        <f t="shared" si="1"/>
        <v>93592.934491950262</v>
      </c>
      <c r="G40" s="61">
        <v>105894.08651850423</v>
      </c>
      <c r="H40" s="62">
        <v>104329.14927931452</v>
      </c>
      <c r="I40" s="63">
        <f t="shared" si="2"/>
        <v>105111.61789890938</v>
      </c>
    </row>
    <row r="41" spans="2:9" x14ac:dyDescent="0.25">
      <c r="B41" s="67" t="s">
        <v>69</v>
      </c>
      <c r="C41" s="37" t="s">
        <v>261</v>
      </c>
      <c r="D41" s="58">
        <v>82965.432812066647</v>
      </c>
      <c r="E41" s="59">
        <v>82143.992883234299</v>
      </c>
      <c r="F41" s="60">
        <f t="shared" si="1"/>
        <v>82554.712847650473</v>
      </c>
      <c r="G41" s="61">
        <v>87734.99360424414</v>
      </c>
      <c r="H41" s="62">
        <v>86866.330301231821</v>
      </c>
      <c r="I41" s="63">
        <f t="shared" si="2"/>
        <v>87300.661952737981</v>
      </c>
    </row>
    <row r="42" spans="2:9" x14ac:dyDescent="0.25">
      <c r="B42" s="67" t="s">
        <v>71</v>
      </c>
      <c r="C42" s="67" t="s">
        <v>262</v>
      </c>
      <c r="D42" s="58">
        <v>32210.136007106899</v>
      </c>
      <c r="E42" s="59">
        <v>32049.886574235719</v>
      </c>
      <c r="F42" s="60">
        <f t="shared" si="1"/>
        <v>32130.011290671311</v>
      </c>
      <c r="G42" s="61">
        <v>52312.896659823644</v>
      </c>
      <c r="H42" s="62">
        <v>52052.633492361841</v>
      </c>
      <c r="I42" s="63">
        <f t="shared" si="2"/>
        <v>52182.765076092743</v>
      </c>
    </row>
    <row r="43" spans="2:9" x14ac:dyDescent="0.25">
      <c r="B43" s="67" t="s">
        <v>73</v>
      </c>
      <c r="C43" s="67" t="s">
        <v>263</v>
      </c>
      <c r="D43" s="58">
        <v>32370.385439978079</v>
      </c>
      <c r="E43" s="59">
        <v>32049.886574235719</v>
      </c>
      <c r="F43" s="60">
        <f t="shared" si="1"/>
        <v>32210.136007106899</v>
      </c>
      <c r="G43" s="61">
        <v>52573.159827285461</v>
      </c>
      <c r="H43" s="62">
        <v>52052.633492361841</v>
      </c>
      <c r="I43" s="63">
        <f t="shared" si="2"/>
        <v>52312.896659823651</v>
      </c>
    </row>
    <row r="44" spans="2:9" x14ac:dyDescent="0.25">
      <c r="B44" s="67" t="s">
        <v>75</v>
      </c>
      <c r="C44" s="69" t="s">
        <v>264</v>
      </c>
      <c r="D44" s="58">
        <v>112276.05614459606</v>
      </c>
      <c r="E44" s="59">
        <v>110616.80408334588</v>
      </c>
      <c r="F44" s="60">
        <f t="shared" si="1"/>
        <v>111446.43011397097</v>
      </c>
      <c r="G44" s="61">
        <v>158727.50951325148</v>
      </c>
      <c r="H44" s="62">
        <v>156381.78277167634</v>
      </c>
      <c r="I44" s="63">
        <f t="shared" si="2"/>
        <v>157554.6461424639</v>
      </c>
    </row>
    <row r="45" spans="2:9" x14ac:dyDescent="0.25">
      <c r="B45" s="67" t="s">
        <v>77</v>
      </c>
      <c r="C45" s="57" t="s">
        <v>265</v>
      </c>
      <c r="D45" s="58">
        <v>21793.922870480295</v>
      </c>
      <c r="E45" s="59">
        <v>21366.591049490482</v>
      </c>
      <c r="F45" s="60">
        <f t="shared" si="1"/>
        <v>21580.256959985389</v>
      </c>
      <c r="G45" s="61">
        <v>35395.790774806053</v>
      </c>
      <c r="H45" s="62">
        <v>34701.755661574563</v>
      </c>
      <c r="I45" s="63">
        <f t="shared" si="2"/>
        <v>35048.773218190312</v>
      </c>
    </row>
    <row r="46" spans="2:9" x14ac:dyDescent="0.25">
      <c r="B46" s="67" t="s">
        <v>79</v>
      </c>
      <c r="C46" s="37" t="s">
        <v>266</v>
      </c>
      <c r="D46" s="58">
        <v>26280.906990873293</v>
      </c>
      <c r="E46" s="59">
        <v>25639.90925938858</v>
      </c>
      <c r="F46" s="60">
        <f t="shared" si="1"/>
        <v>25960.408125130936</v>
      </c>
      <c r="G46" s="61">
        <v>42683.159463736709</v>
      </c>
      <c r="H46" s="62">
        <v>41642.106793889478</v>
      </c>
      <c r="I46" s="63">
        <f t="shared" si="2"/>
        <v>42162.63312881309</v>
      </c>
    </row>
    <row r="47" spans="2:9" x14ac:dyDescent="0.25">
      <c r="B47" s="67" t="s">
        <v>81</v>
      </c>
      <c r="C47" s="67" t="s">
        <v>267</v>
      </c>
      <c r="D47" s="58">
        <v>42291.114195237446</v>
      </c>
      <c r="E47" s="59">
        <v>41059.334170133436</v>
      </c>
      <c r="F47" s="60">
        <f t="shared" si="1"/>
        <v>41675.224182685444</v>
      </c>
      <c r="G47" s="61">
        <v>66152.268782194762</v>
      </c>
      <c r="H47" s="62">
        <v>64225.503672033759</v>
      </c>
      <c r="I47" s="63">
        <f t="shared" si="2"/>
        <v>65188.886227114257</v>
      </c>
    </row>
    <row r="48" spans="2:9" x14ac:dyDescent="0.25">
      <c r="B48" s="67" t="s">
        <v>83</v>
      </c>
      <c r="C48" s="67" t="s">
        <v>268</v>
      </c>
      <c r="D48" s="58">
        <v>26537.306083467181</v>
      </c>
      <c r="E48" s="59">
        <v>25639.90925938858</v>
      </c>
      <c r="F48" s="60">
        <f t="shared" si="1"/>
        <v>26088.607671427882</v>
      </c>
      <c r="G48" s="61">
        <v>43099.580531675609</v>
      </c>
      <c r="H48" s="62">
        <v>41642.106793889478</v>
      </c>
      <c r="I48" s="63">
        <f t="shared" si="2"/>
        <v>42370.843662782543</v>
      </c>
    </row>
    <row r="49" spans="2:9" x14ac:dyDescent="0.25">
      <c r="B49" s="67" t="s">
        <v>85</v>
      </c>
      <c r="C49" s="57" t="s">
        <v>269</v>
      </c>
      <c r="D49" s="58">
        <v>22114.421736222652</v>
      </c>
      <c r="E49" s="59">
        <v>21366.591049490482</v>
      </c>
      <c r="F49" s="60">
        <f t="shared" si="1"/>
        <v>21740.506392856565</v>
      </c>
      <c r="G49" s="61">
        <v>35916.317109729673</v>
      </c>
      <c r="H49" s="62">
        <v>34701.755661574563</v>
      </c>
      <c r="I49" s="63">
        <f t="shared" si="2"/>
        <v>35309.036385652114</v>
      </c>
    </row>
    <row r="50" spans="2:9" ht="25.5" x14ac:dyDescent="0.25">
      <c r="B50" s="67" t="s">
        <v>270</v>
      </c>
      <c r="C50" s="66" t="s">
        <v>271</v>
      </c>
      <c r="D50" s="58">
        <v>463295.23995046498</v>
      </c>
      <c r="E50" s="59">
        <v>449801.20383540291</v>
      </c>
      <c r="F50" s="60">
        <f t="shared" si="1"/>
        <v>456548.22189293394</v>
      </c>
      <c r="G50" s="61">
        <v>752443.76506728597</v>
      </c>
      <c r="H50" s="62">
        <v>730527.92724979226</v>
      </c>
      <c r="I50" s="63">
        <f t="shared" si="2"/>
        <v>741485.84615853918</v>
      </c>
    </row>
    <row r="51" spans="2:9" x14ac:dyDescent="0.25">
      <c r="B51" s="67" t="s">
        <v>272</v>
      </c>
      <c r="C51" s="67" t="s">
        <v>273</v>
      </c>
      <c r="D51" s="58">
        <v>21900.755825727745</v>
      </c>
      <c r="E51" s="59">
        <v>21366.591049490482</v>
      </c>
      <c r="F51" s="60">
        <f t="shared" si="1"/>
        <v>21633.673437609112</v>
      </c>
      <c r="G51" s="61">
        <v>35569.299553113924</v>
      </c>
      <c r="H51" s="62">
        <v>34701.755661574563</v>
      </c>
      <c r="I51" s="63">
        <f t="shared" si="2"/>
        <v>35135.527607344244</v>
      </c>
    </row>
    <row r="52" spans="2:9" x14ac:dyDescent="0.25">
      <c r="B52" s="52">
        <v>4</v>
      </c>
      <c r="C52" s="53" t="s">
        <v>87</v>
      </c>
      <c r="D52" s="68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</row>
    <row r="53" spans="2:9" x14ac:dyDescent="0.25">
      <c r="B53" s="67" t="s">
        <v>88</v>
      </c>
      <c r="C53" s="67" t="s">
        <v>274</v>
      </c>
      <c r="D53" s="58">
        <v>86888.276370061882</v>
      </c>
      <c r="E53" s="59">
        <v>85604.21317247476</v>
      </c>
      <c r="F53" s="60">
        <f t="shared" si="1"/>
        <v>86246.244771268321</v>
      </c>
      <c r="G53" s="61">
        <v>141116.36851500237</v>
      </c>
      <c r="H53" s="62">
        <v>139030.90494088901</v>
      </c>
      <c r="I53" s="63">
        <f t="shared" si="2"/>
        <v>140073.6367279457</v>
      </c>
    </row>
    <row r="54" spans="2:9" x14ac:dyDescent="0.25">
      <c r="B54" s="67" t="s">
        <v>90</v>
      </c>
      <c r="C54" s="57" t="s">
        <v>275</v>
      </c>
      <c r="D54" s="58">
        <v>64879.998344214146</v>
      </c>
      <c r="E54" s="59">
        <v>64237.622122984299</v>
      </c>
      <c r="F54" s="60">
        <f t="shared" si="1"/>
        <v>64558.810233599223</v>
      </c>
      <c r="G54" s="61">
        <v>105372.44077210766</v>
      </c>
      <c r="H54" s="62">
        <v>104329.14927931452</v>
      </c>
      <c r="I54" s="63">
        <f t="shared" si="2"/>
        <v>104850.79502571109</v>
      </c>
    </row>
    <row r="55" spans="2:9" x14ac:dyDescent="0.25">
      <c r="B55" s="67" t="s">
        <v>92</v>
      </c>
      <c r="C55" s="57" t="s">
        <v>276</v>
      </c>
      <c r="D55" s="58">
        <v>127788.22745987997</v>
      </c>
      <c r="E55" s="59">
        <v>127152.46513420892</v>
      </c>
      <c r="F55" s="60">
        <f t="shared" si="1"/>
        <v>127470.34629704445</v>
      </c>
      <c r="G55" s="61">
        <v>208035.28717779025</v>
      </c>
      <c r="H55" s="62">
        <v>207000.28574904503</v>
      </c>
      <c r="I55" s="63">
        <f t="shared" si="2"/>
        <v>207517.78646341764</v>
      </c>
    </row>
    <row r="56" spans="2:9" x14ac:dyDescent="0.25">
      <c r="B56" s="67" t="s">
        <v>94</v>
      </c>
      <c r="C56" s="37" t="s">
        <v>263</v>
      </c>
      <c r="D56" s="58">
        <v>21580.256959985385</v>
      </c>
      <c r="E56" s="59">
        <v>21366.591049490482</v>
      </c>
      <c r="F56" s="60">
        <f t="shared" si="1"/>
        <v>21473.424004737935</v>
      </c>
      <c r="G56" s="61">
        <v>35048.773218190312</v>
      </c>
      <c r="H56" s="62">
        <v>34701.755661574563</v>
      </c>
      <c r="I56" s="63">
        <f t="shared" si="2"/>
        <v>34875.264439882434</v>
      </c>
    </row>
    <row r="57" spans="2:9" x14ac:dyDescent="0.25">
      <c r="B57" s="67" t="s">
        <v>96</v>
      </c>
      <c r="C57" s="37" t="s">
        <v>277</v>
      </c>
      <c r="D57" s="58">
        <v>130210.38901007482</v>
      </c>
      <c r="E57" s="59">
        <v>128286.09754687175</v>
      </c>
      <c r="F57" s="60">
        <f t="shared" si="1"/>
        <v>129248.2432784733</v>
      </c>
      <c r="G57" s="61">
        <v>211404.20523784179</v>
      </c>
      <c r="H57" s="62">
        <v>208280.00516043525</v>
      </c>
      <c r="I57" s="63">
        <f t="shared" si="2"/>
        <v>209842.10519913852</v>
      </c>
    </row>
    <row r="58" spans="2:9" x14ac:dyDescent="0.25">
      <c r="B58" s="67" t="s">
        <v>98</v>
      </c>
      <c r="C58" s="57" t="s">
        <v>278</v>
      </c>
      <c r="D58" s="58">
        <v>61863.050800126461</v>
      </c>
      <c r="E58" s="59">
        <v>60650.049804045542</v>
      </c>
      <c r="F58" s="60">
        <f t="shared" si="1"/>
        <v>61256.550302086005</v>
      </c>
      <c r="G58" s="61">
        <v>88603.656907256445</v>
      </c>
      <c r="H58" s="62">
        <v>86866.330301231821</v>
      </c>
      <c r="I58" s="63">
        <f t="shared" si="2"/>
        <v>87734.99360424414</v>
      </c>
    </row>
    <row r="59" spans="2:9" x14ac:dyDescent="0.25">
      <c r="B59" s="67" t="s">
        <v>100</v>
      </c>
      <c r="C59" s="57" t="s">
        <v>279</v>
      </c>
      <c r="D59" s="58">
        <v>80531.090446837872</v>
      </c>
      <c r="E59" s="59">
        <v>78566.917509110121</v>
      </c>
      <c r="F59" s="60">
        <f t="shared" si="1"/>
        <v>79549.003977974004</v>
      </c>
      <c r="G59" s="61">
        <v>106937.37801129738</v>
      </c>
      <c r="H59" s="62">
        <v>104329.14927931452</v>
      </c>
      <c r="I59" s="63">
        <f t="shared" si="2"/>
        <v>105633.26364530594</v>
      </c>
    </row>
    <row r="60" spans="2:9" x14ac:dyDescent="0.25">
      <c r="B60" s="67" t="s">
        <v>102</v>
      </c>
      <c r="C60" s="57" t="s">
        <v>280</v>
      </c>
      <c r="D60" s="58">
        <v>132329.50157334766</v>
      </c>
      <c r="E60" s="59">
        <v>128475.2442459686</v>
      </c>
      <c r="F60" s="60">
        <f t="shared" si="1"/>
        <v>130402.37290965812</v>
      </c>
      <c r="G60" s="61">
        <v>214918.04751538791</v>
      </c>
      <c r="H60" s="62">
        <v>208658.29855862903</v>
      </c>
      <c r="I60" s="63">
        <f t="shared" si="2"/>
        <v>211788.17303700847</v>
      </c>
    </row>
    <row r="61" spans="2:9" x14ac:dyDescent="0.25">
      <c r="B61" s="67" t="s">
        <v>281</v>
      </c>
      <c r="C61" s="67" t="s">
        <v>282</v>
      </c>
      <c r="D61" s="58">
        <v>44228.843472445304</v>
      </c>
      <c r="E61" s="59">
        <v>42733.182098980964</v>
      </c>
      <c r="F61" s="60">
        <f t="shared" si="1"/>
        <v>43481.01278571313</v>
      </c>
      <c r="G61" s="61">
        <v>71832.634219459345</v>
      </c>
      <c r="H61" s="62">
        <v>69403.511323149127</v>
      </c>
      <c r="I61" s="63">
        <f t="shared" si="2"/>
        <v>70618.072771304229</v>
      </c>
    </row>
    <row r="62" spans="2:9" x14ac:dyDescent="0.25">
      <c r="B62" s="52">
        <v>5</v>
      </c>
      <c r="C62" s="53" t="s">
        <v>104</v>
      </c>
      <c r="D62" s="68">
        <v>0</v>
      </c>
      <c r="E62" s="54">
        <v>0</v>
      </c>
      <c r="F62" s="54">
        <v>0</v>
      </c>
      <c r="G62" s="54">
        <v>0</v>
      </c>
      <c r="H62" s="54">
        <v>0</v>
      </c>
      <c r="I62" s="54">
        <v>0</v>
      </c>
    </row>
    <row r="63" spans="2:9" x14ac:dyDescent="0.25">
      <c r="B63" s="67" t="s">
        <v>105</v>
      </c>
      <c r="C63" s="37" t="s">
        <v>283</v>
      </c>
      <c r="D63" s="58">
        <v>132329.50157334766</v>
      </c>
      <c r="E63" s="59">
        <v>128475.2442459686</v>
      </c>
      <c r="F63" s="60">
        <f t="shared" si="1"/>
        <v>130402.37290965812</v>
      </c>
      <c r="G63" s="61">
        <v>214918.04751538791</v>
      </c>
      <c r="H63" s="62">
        <v>208658.29855862903</v>
      </c>
      <c r="I63" s="63">
        <f t="shared" si="2"/>
        <v>211788.17303700847</v>
      </c>
    </row>
    <row r="64" spans="2:9" x14ac:dyDescent="0.25">
      <c r="B64" s="67" t="s">
        <v>107</v>
      </c>
      <c r="C64" s="67" t="s">
        <v>284</v>
      </c>
      <c r="D64" s="58">
        <v>43801.51165145549</v>
      </c>
      <c r="E64" s="59">
        <v>42733.182098980964</v>
      </c>
      <c r="F64" s="60">
        <f t="shared" si="1"/>
        <v>43267.346875218223</v>
      </c>
      <c r="G64" s="61">
        <v>71138.599106227848</v>
      </c>
      <c r="H64" s="62">
        <v>69403.511323149127</v>
      </c>
      <c r="I64" s="63">
        <f t="shared" si="2"/>
        <v>70271.055214688487</v>
      </c>
    </row>
    <row r="65" spans="2:9" x14ac:dyDescent="0.25">
      <c r="B65" s="52">
        <v>6</v>
      </c>
      <c r="C65" s="53" t="s">
        <v>109</v>
      </c>
      <c r="D65" s="68">
        <v>0</v>
      </c>
      <c r="E65" s="54">
        <v>0</v>
      </c>
      <c r="F65" s="54">
        <v>0</v>
      </c>
      <c r="G65" s="54">
        <v>0</v>
      </c>
      <c r="H65" s="54">
        <v>0</v>
      </c>
      <c r="I65" s="54">
        <v>0</v>
      </c>
    </row>
    <row r="66" spans="2:9" x14ac:dyDescent="0.25">
      <c r="B66" s="67" t="s">
        <v>110</v>
      </c>
      <c r="C66" s="70" t="s">
        <v>285</v>
      </c>
      <c r="D66" s="58">
        <v>32530.634872849256</v>
      </c>
      <c r="E66" s="59">
        <v>32049.886574235719</v>
      </c>
      <c r="F66" s="60">
        <f t="shared" si="1"/>
        <v>32290.260723542488</v>
      </c>
      <c r="G66" s="61">
        <v>52833.42299474727</v>
      </c>
      <c r="H66" s="62">
        <v>52052.633492361841</v>
      </c>
      <c r="I66" s="63">
        <f t="shared" si="2"/>
        <v>52443.028243554552</v>
      </c>
    </row>
    <row r="67" spans="2:9" x14ac:dyDescent="0.25">
      <c r="B67" s="67" t="s">
        <v>112</v>
      </c>
      <c r="C67" s="57" t="s">
        <v>286</v>
      </c>
      <c r="D67" s="58">
        <v>33132.602521976019</v>
      </c>
      <c r="E67" s="59">
        <v>32804.556952451501</v>
      </c>
      <c r="F67" s="60">
        <f t="shared" si="1"/>
        <v>32968.57973721376</v>
      </c>
      <c r="G67" s="61">
        <v>42058.52786182837</v>
      </c>
      <c r="H67" s="62">
        <v>41642.106793889478</v>
      </c>
      <c r="I67" s="63">
        <f t="shared" si="2"/>
        <v>41850.317327858924</v>
      </c>
    </row>
    <row r="68" spans="2:9" x14ac:dyDescent="0.25">
      <c r="B68" s="67" t="s">
        <v>114</v>
      </c>
      <c r="C68" s="67" t="s">
        <v>287</v>
      </c>
      <c r="D68" s="58">
        <v>64558.810233599215</v>
      </c>
      <c r="E68" s="59">
        <v>64237.622122984299</v>
      </c>
      <c r="F68" s="60">
        <f t="shared" si="1"/>
        <v>64398.216178291754</v>
      </c>
      <c r="G68" s="61">
        <v>104850.79502571109</v>
      </c>
      <c r="H68" s="62">
        <v>104329.14927931452</v>
      </c>
      <c r="I68" s="63">
        <f t="shared" si="2"/>
        <v>104589.97215251281</v>
      </c>
    </row>
    <row r="69" spans="2:9" x14ac:dyDescent="0.25">
      <c r="B69" s="67" t="s">
        <v>116</v>
      </c>
      <c r="C69" s="67" t="s">
        <v>288</v>
      </c>
      <c r="D69" s="58">
        <v>70650.870168078094</v>
      </c>
      <c r="E69" s="59">
        <v>69951.356602057524</v>
      </c>
      <c r="F69" s="60">
        <f t="shared" si="1"/>
        <v>70301.113385067816</v>
      </c>
      <c r="G69" s="61">
        <v>91239.870926063159</v>
      </c>
      <c r="H69" s="62">
        <v>90336.505867389264</v>
      </c>
      <c r="I69" s="63">
        <f t="shared" si="2"/>
        <v>90788.188396726211</v>
      </c>
    </row>
    <row r="70" spans="2:9" x14ac:dyDescent="0.25">
      <c r="B70" s="67" t="s">
        <v>118</v>
      </c>
      <c r="C70" s="57" t="s">
        <v>289</v>
      </c>
      <c r="D70" s="58">
        <v>39106.720201984383</v>
      </c>
      <c r="E70" s="59">
        <v>38528.788376339289</v>
      </c>
      <c r="F70" s="60">
        <f t="shared" si="1"/>
        <v>38817.754289161836</v>
      </c>
      <c r="G70" s="61">
        <v>63513.727858201557</v>
      </c>
      <c r="H70" s="62">
        <v>62575.101338129614</v>
      </c>
      <c r="I70" s="63">
        <f t="shared" si="2"/>
        <v>63044.414598165589</v>
      </c>
    </row>
    <row r="71" spans="2:9" x14ac:dyDescent="0.25">
      <c r="B71" s="67" t="s">
        <v>120</v>
      </c>
      <c r="C71" s="67" t="s">
        <v>290</v>
      </c>
      <c r="D71" s="58">
        <v>43587.845740960591</v>
      </c>
      <c r="E71" s="59">
        <v>42733.182098980964</v>
      </c>
      <c r="F71" s="60">
        <f t="shared" si="1"/>
        <v>43160.513919970777</v>
      </c>
      <c r="G71" s="61">
        <v>70791.581549612107</v>
      </c>
      <c r="H71" s="62">
        <v>69403.511323149127</v>
      </c>
      <c r="I71" s="63">
        <f t="shared" si="2"/>
        <v>70097.546436380624</v>
      </c>
    </row>
    <row r="72" spans="2:9" x14ac:dyDescent="0.25">
      <c r="B72" s="67" t="s">
        <v>122</v>
      </c>
      <c r="C72" s="67" t="s">
        <v>291</v>
      </c>
      <c r="D72" s="58">
        <v>65843.562676058908</v>
      </c>
      <c r="E72" s="59">
        <v>64237.622122984299</v>
      </c>
      <c r="F72" s="60">
        <f t="shared" si="1"/>
        <v>65040.5923995216</v>
      </c>
      <c r="G72" s="61">
        <v>106937.37801129738</v>
      </c>
      <c r="H72" s="62">
        <v>104329.14927931452</v>
      </c>
      <c r="I72" s="63">
        <f t="shared" si="2"/>
        <v>105633.26364530594</v>
      </c>
    </row>
    <row r="73" spans="2:9" x14ac:dyDescent="0.25">
      <c r="B73" s="67" t="s">
        <v>124</v>
      </c>
      <c r="C73" s="57" t="s">
        <v>292</v>
      </c>
      <c r="D73" s="58">
        <v>22007.588780975195</v>
      </c>
      <c r="E73" s="59">
        <v>21366.591049490482</v>
      </c>
      <c r="F73" s="60">
        <f t="shared" si="1"/>
        <v>21687.089915232838</v>
      </c>
      <c r="G73" s="61">
        <v>35742.808331421802</v>
      </c>
      <c r="H73" s="62">
        <v>34701.755661574563</v>
      </c>
      <c r="I73" s="63">
        <f t="shared" si="2"/>
        <v>35222.281996498183</v>
      </c>
    </row>
    <row r="74" spans="2:9" x14ac:dyDescent="0.25">
      <c r="B74" s="67" t="s">
        <v>126</v>
      </c>
      <c r="C74" s="67" t="s">
        <v>293</v>
      </c>
      <c r="D74" s="58">
        <v>55357.39118486701</v>
      </c>
      <c r="E74" s="59">
        <v>53485.402110982621</v>
      </c>
      <c r="F74" s="60">
        <f t="shared" si="1"/>
        <v>54421.396647924819</v>
      </c>
      <c r="G74" s="61">
        <v>89906.651861774939</v>
      </c>
      <c r="H74" s="62">
        <v>86866.330301231821</v>
      </c>
      <c r="I74" s="63">
        <f t="shared" si="2"/>
        <v>88386.49108150338</v>
      </c>
    </row>
    <row r="75" spans="2:9" x14ac:dyDescent="0.25">
      <c r="B75" s="67" t="s">
        <v>128</v>
      </c>
      <c r="C75" s="67" t="s">
        <v>294</v>
      </c>
      <c r="D75" s="58">
        <v>33171.632604333972</v>
      </c>
      <c r="E75" s="59">
        <v>32049.886574235719</v>
      </c>
      <c r="F75" s="60">
        <f t="shared" ref="F75:F120" si="3">AVERAGE(D75:E75)</f>
        <v>32610.759589284848</v>
      </c>
      <c r="G75" s="61">
        <v>53874.475664594502</v>
      </c>
      <c r="H75" s="62">
        <v>52052.633492361841</v>
      </c>
      <c r="I75" s="63">
        <f t="shared" ref="I75:I120" si="4">AVERAGE(G75:H75)</f>
        <v>52963.554578478172</v>
      </c>
    </row>
    <row r="76" spans="2:9" x14ac:dyDescent="0.25">
      <c r="B76" s="67" t="s">
        <v>130</v>
      </c>
      <c r="C76" s="37" t="s">
        <v>295</v>
      </c>
      <c r="D76" s="58">
        <v>33011.383171462789</v>
      </c>
      <c r="E76" s="59">
        <v>32049.886574235719</v>
      </c>
      <c r="F76" s="60">
        <f t="shared" si="3"/>
        <v>32530.634872849252</v>
      </c>
      <c r="G76" s="61">
        <v>53614.212497132699</v>
      </c>
      <c r="H76" s="62">
        <v>52052.633492361841</v>
      </c>
      <c r="I76" s="63">
        <f t="shared" si="4"/>
        <v>52833.42299474727</v>
      </c>
    </row>
    <row r="77" spans="2:9" x14ac:dyDescent="0.25">
      <c r="B77" s="67" t="s">
        <v>132</v>
      </c>
      <c r="C77" s="57" t="s">
        <v>296</v>
      </c>
      <c r="D77" s="58">
        <v>21900.755825727745</v>
      </c>
      <c r="E77" s="59">
        <v>21366.591049490482</v>
      </c>
      <c r="F77" s="60">
        <f t="shared" si="3"/>
        <v>21633.673437609112</v>
      </c>
      <c r="G77" s="61">
        <v>35569.299553113924</v>
      </c>
      <c r="H77" s="62">
        <v>34701.755661574563</v>
      </c>
      <c r="I77" s="63">
        <f t="shared" si="4"/>
        <v>35135.527607344244</v>
      </c>
    </row>
    <row r="78" spans="2:9" x14ac:dyDescent="0.25">
      <c r="B78" s="52">
        <v>7</v>
      </c>
      <c r="C78" s="53" t="s">
        <v>134</v>
      </c>
      <c r="D78" s="68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</row>
    <row r="79" spans="2:9" x14ac:dyDescent="0.25">
      <c r="B79" s="67" t="s">
        <v>135</v>
      </c>
      <c r="C79" s="67" t="s">
        <v>297</v>
      </c>
      <c r="D79" s="58">
        <v>11473.170148703824</v>
      </c>
      <c r="E79" s="59">
        <v>11303.615910053028</v>
      </c>
      <c r="F79" s="60">
        <f t="shared" si="3"/>
        <v>11388.393029378425</v>
      </c>
      <c r="G79" s="61">
        <v>18633.723378792587</v>
      </c>
      <c r="H79" s="62">
        <v>18358.3481564459</v>
      </c>
      <c r="I79" s="63">
        <f t="shared" si="4"/>
        <v>18496.035767619243</v>
      </c>
    </row>
    <row r="80" spans="2:9" x14ac:dyDescent="0.25">
      <c r="B80" s="67" t="s">
        <v>137</v>
      </c>
      <c r="C80" s="57" t="s">
        <v>298</v>
      </c>
      <c r="D80" s="58">
        <v>40821.4151841477</v>
      </c>
      <c r="E80" s="59">
        <v>40417.242756581887</v>
      </c>
      <c r="F80" s="60">
        <f t="shared" si="3"/>
        <v>40619.32897036479</v>
      </c>
      <c r="G80" s="61">
        <v>67172.531632538637</v>
      </c>
      <c r="H80" s="62">
        <v>66507.457061919442</v>
      </c>
      <c r="I80" s="63">
        <f t="shared" si="4"/>
        <v>66839.994347229047</v>
      </c>
    </row>
    <row r="81" spans="2:9" x14ac:dyDescent="0.25">
      <c r="B81" s="67" t="s">
        <v>139</v>
      </c>
      <c r="C81" s="57" t="s">
        <v>299</v>
      </c>
      <c r="D81" s="58">
        <v>224983.97040247219</v>
      </c>
      <c r="E81" s="59">
        <v>223864.64716663898</v>
      </c>
      <c r="F81" s="60">
        <f t="shared" si="3"/>
        <v>224424.30878455559</v>
      </c>
      <c r="G81" s="61">
        <v>257424.87129140503</v>
      </c>
      <c r="H81" s="62">
        <v>256144.15053871146</v>
      </c>
      <c r="I81" s="63">
        <f t="shared" si="4"/>
        <v>256784.51091505826</v>
      </c>
    </row>
    <row r="82" spans="2:9" x14ac:dyDescent="0.25">
      <c r="B82" s="67" t="s">
        <v>141</v>
      </c>
      <c r="C82" s="37" t="s">
        <v>300</v>
      </c>
      <c r="D82" s="58">
        <v>149777.67938798328</v>
      </c>
      <c r="E82" s="59">
        <v>148294.73206731019</v>
      </c>
      <c r="F82" s="60">
        <f t="shared" si="3"/>
        <v>149036.20572764674</v>
      </c>
      <c r="G82" s="61">
        <v>234766.10078368129</v>
      </c>
      <c r="H82" s="62">
        <v>232441.68394423893</v>
      </c>
      <c r="I82" s="63">
        <f t="shared" si="4"/>
        <v>233603.8923639601</v>
      </c>
    </row>
    <row r="83" spans="2:9" x14ac:dyDescent="0.25">
      <c r="B83" s="67" t="s">
        <v>143</v>
      </c>
      <c r="C83" s="57" t="s">
        <v>301</v>
      </c>
      <c r="D83" s="58">
        <v>57458.635447442008</v>
      </c>
      <c r="E83" s="59">
        <v>56609.493051666999</v>
      </c>
      <c r="F83" s="60">
        <f t="shared" si="3"/>
        <v>57034.064249554503</v>
      </c>
      <c r="G83" s="61">
        <v>59898.030786880809</v>
      </c>
      <c r="H83" s="62">
        <v>59012.83821367567</v>
      </c>
      <c r="I83" s="63">
        <f t="shared" si="4"/>
        <v>59455.434500278236</v>
      </c>
    </row>
    <row r="84" spans="2:9" x14ac:dyDescent="0.25">
      <c r="B84" s="67" t="s">
        <v>145</v>
      </c>
      <c r="C84" s="57" t="s">
        <v>302</v>
      </c>
      <c r="D84" s="58">
        <v>21793.922870480295</v>
      </c>
      <c r="E84" s="59">
        <v>21366.591049490482</v>
      </c>
      <c r="F84" s="60">
        <f t="shared" si="3"/>
        <v>21580.256959985389</v>
      </c>
      <c r="G84" s="61">
        <v>35395.790774806053</v>
      </c>
      <c r="H84" s="62">
        <v>34701.755661574563</v>
      </c>
      <c r="I84" s="63">
        <f t="shared" si="4"/>
        <v>35048.773218190312</v>
      </c>
    </row>
    <row r="85" spans="2:9" x14ac:dyDescent="0.25">
      <c r="B85" s="67" t="s">
        <v>147</v>
      </c>
      <c r="C85" s="57" t="s">
        <v>303</v>
      </c>
      <c r="D85" s="58">
        <v>63222.37635708032</v>
      </c>
      <c r="E85" s="59">
        <v>61680.367177639331</v>
      </c>
      <c r="F85" s="60">
        <f t="shared" si="3"/>
        <v>62451.371767359829</v>
      </c>
      <c r="G85" s="61">
        <v>99931.406235004775</v>
      </c>
      <c r="H85" s="62">
        <v>97494.054863419296</v>
      </c>
      <c r="I85" s="63">
        <f t="shared" si="4"/>
        <v>98712.730549212036</v>
      </c>
    </row>
    <row r="86" spans="2:9" x14ac:dyDescent="0.25">
      <c r="B86" s="67" t="s">
        <v>149</v>
      </c>
      <c r="C86" s="69" t="s">
        <v>304</v>
      </c>
      <c r="D86" s="58">
        <v>39684.652027629476</v>
      </c>
      <c r="E86" s="59">
        <v>38528.788376339289</v>
      </c>
      <c r="F86" s="60">
        <f t="shared" si="3"/>
        <v>39106.720201984383</v>
      </c>
      <c r="G86" s="61">
        <v>64452.354378273507</v>
      </c>
      <c r="H86" s="62">
        <v>62575.101338129614</v>
      </c>
      <c r="I86" s="63">
        <f t="shared" si="4"/>
        <v>63513.727858201557</v>
      </c>
    </row>
    <row r="87" spans="2:9" x14ac:dyDescent="0.25">
      <c r="B87" s="67" t="s">
        <v>151</v>
      </c>
      <c r="C87" s="67" t="s">
        <v>305</v>
      </c>
      <c r="D87" s="58">
        <v>44271.64557903153</v>
      </c>
      <c r="E87" s="59">
        <v>42774.536791334816</v>
      </c>
      <c r="F87" s="60">
        <f t="shared" si="3"/>
        <v>43523.091185183177</v>
      </c>
      <c r="G87" s="61">
        <v>71902.149671929801</v>
      </c>
      <c r="H87" s="62">
        <v>69470.676011526375</v>
      </c>
      <c r="I87" s="63">
        <f t="shared" si="4"/>
        <v>70686.412841728088</v>
      </c>
    </row>
    <row r="88" spans="2:9" x14ac:dyDescent="0.25">
      <c r="B88" s="67" t="s">
        <v>153</v>
      </c>
      <c r="C88" s="57" t="s">
        <v>306</v>
      </c>
      <c r="D88" s="58">
        <v>13269.366410176695</v>
      </c>
      <c r="E88" s="59">
        <v>12820.643874566857</v>
      </c>
      <c r="F88" s="60">
        <f t="shared" si="3"/>
        <v>13045.005142371776</v>
      </c>
      <c r="G88" s="61">
        <v>21550.948856712312</v>
      </c>
      <c r="H88" s="62">
        <v>20822.172808417694</v>
      </c>
      <c r="I88" s="63">
        <f t="shared" si="4"/>
        <v>21186.560832565003</v>
      </c>
    </row>
    <row r="89" spans="2:9" x14ac:dyDescent="0.25">
      <c r="B89" s="67" t="s">
        <v>155</v>
      </c>
      <c r="C89" s="67" t="s">
        <v>307</v>
      </c>
      <c r="D89" s="58">
        <v>11642.724387354619</v>
      </c>
      <c r="E89" s="59">
        <v>11303.615910053028</v>
      </c>
      <c r="F89" s="60">
        <f t="shared" si="3"/>
        <v>11473.170148703823</v>
      </c>
      <c r="G89" s="61">
        <v>18909.098601139274</v>
      </c>
      <c r="H89" s="62">
        <v>18358.3481564459</v>
      </c>
      <c r="I89" s="63">
        <f t="shared" si="4"/>
        <v>18633.723378792587</v>
      </c>
    </row>
    <row r="90" spans="2:9" x14ac:dyDescent="0.25">
      <c r="B90" s="67" t="s">
        <v>157</v>
      </c>
      <c r="C90" s="57" t="s">
        <v>308</v>
      </c>
      <c r="D90" s="58">
        <v>65843.562676058908</v>
      </c>
      <c r="E90" s="59">
        <v>64237.622122984299</v>
      </c>
      <c r="F90" s="60">
        <f t="shared" si="3"/>
        <v>65040.5923995216</v>
      </c>
      <c r="G90" s="61">
        <v>106937.37801129738</v>
      </c>
      <c r="H90" s="62">
        <v>104329.14927931452</v>
      </c>
      <c r="I90" s="63">
        <f t="shared" si="4"/>
        <v>105633.26364530594</v>
      </c>
    </row>
    <row r="91" spans="2:9" x14ac:dyDescent="0.25">
      <c r="B91" s="67" t="s">
        <v>159</v>
      </c>
      <c r="C91" s="66" t="s">
        <v>309</v>
      </c>
      <c r="D91" s="58">
        <v>41597.088760674902</v>
      </c>
      <c r="E91" s="59">
        <v>40781.459569289116</v>
      </c>
      <c r="F91" s="60">
        <f t="shared" si="3"/>
        <v>41189.274164982009</v>
      </c>
      <c r="G91" s="61">
        <v>66882.350426977413</v>
      </c>
      <c r="H91" s="62">
        <v>65570.931791154333</v>
      </c>
      <c r="I91" s="63">
        <f t="shared" si="4"/>
        <v>66226.64110906588</v>
      </c>
    </row>
    <row r="92" spans="2:9" ht="25.5" x14ac:dyDescent="0.25">
      <c r="B92" s="67" t="s">
        <v>161</v>
      </c>
      <c r="C92" s="66" t="s">
        <v>310</v>
      </c>
      <c r="D92" s="58">
        <v>65201.186454829061</v>
      </c>
      <c r="E92" s="59">
        <v>64237.622122984299</v>
      </c>
      <c r="F92" s="60">
        <f t="shared" si="3"/>
        <v>64719.404288906677</v>
      </c>
      <c r="G92" s="61">
        <v>105894.08651850423</v>
      </c>
      <c r="H92" s="62">
        <v>104329.14927931452</v>
      </c>
      <c r="I92" s="63">
        <f t="shared" si="4"/>
        <v>105111.61789890938</v>
      </c>
    </row>
    <row r="93" spans="2:9" x14ac:dyDescent="0.25">
      <c r="B93" s="52">
        <v>8</v>
      </c>
      <c r="C93" s="53" t="s">
        <v>311</v>
      </c>
      <c r="D93" s="68">
        <v>0</v>
      </c>
      <c r="E93" s="54">
        <v>0</v>
      </c>
      <c r="F93" s="54">
        <v>0</v>
      </c>
      <c r="G93" s="54">
        <v>0</v>
      </c>
      <c r="H93" s="54">
        <v>0</v>
      </c>
      <c r="I93" s="54">
        <v>0</v>
      </c>
    </row>
    <row r="94" spans="2:9" x14ac:dyDescent="0.25">
      <c r="B94" s="67" t="s">
        <v>174</v>
      </c>
      <c r="C94" s="66" t="s">
        <v>312</v>
      </c>
      <c r="D94" s="58">
        <v>42946.848009475871</v>
      </c>
      <c r="E94" s="59">
        <v>42733.182098980964</v>
      </c>
      <c r="F94" s="60">
        <f t="shared" si="3"/>
        <v>42840.015054228417</v>
      </c>
      <c r="G94" s="61">
        <v>69750.528879764868</v>
      </c>
      <c r="H94" s="62">
        <v>69403.511323149127</v>
      </c>
      <c r="I94" s="63">
        <f t="shared" si="4"/>
        <v>69577.02010145699</v>
      </c>
    </row>
    <row r="95" spans="2:9" x14ac:dyDescent="0.25">
      <c r="B95" s="67" t="s">
        <v>176</v>
      </c>
      <c r="C95" s="66" t="s">
        <v>313</v>
      </c>
      <c r="D95" s="58">
        <v>43160.51391997077</v>
      </c>
      <c r="E95" s="59">
        <v>42733.182098980964</v>
      </c>
      <c r="F95" s="60">
        <f t="shared" si="3"/>
        <v>42946.848009475871</v>
      </c>
      <c r="G95" s="61">
        <v>70097.546436380624</v>
      </c>
      <c r="H95" s="62">
        <v>69403.511323149127</v>
      </c>
      <c r="I95" s="63">
        <f t="shared" si="4"/>
        <v>69750.528879764868</v>
      </c>
    </row>
    <row r="96" spans="2:9" x14ac:dyDescent="0.25">
      <c r="B96" s="67" t="s">
        <v>178</v>
      </c>
      <c r="C96" s="66" t="s">
        <v>314</v>
      </c>
      <c r="D96" s="58">
        <v>32530.634872849256</v>
      </c>
      <c r="E96" s="59">
        <v>32049.886574235719</v>
      </c>
      <c r="F96" s="60">
        <f t="shared" si="3"/>
        <v>32290.260723542488</v>
      </c>
      <c r="G96" s="61">
        <v>52833.42299474727</v>
      </c>
      <c r="H96" s="62">
        <v>52052.633492361841</v>
      </c>
      <c r="I96" s="63">
        <f t="shared" si="4"/>
        <v>52443.028243554552</v>
      </c>
    </row>
    <row r="97" spans="2:9" x14ac:dyDescent="0.25">
      <c r="B97" s="67" t="s">
        <v>180</v>
      </c>
      <c r="C97" s="66" t="s">
        <v>315</v>
      </c>
      <c r="D97" s="58">
        <v>43587.845740960591</v>
      </c>
      <c r="E97" s="59">
        <v>42733.182098980964</v>
      </c>
      <c r="F97" s="60">
        <f t="shared" si="3"/>
        <v>43160.513919970777</v>
      </c>
      <c r="G97" s="61">
        <v>70791.581549612107</v>
      </c>
      <c r="H97" s="62">
        <v>69403.511323149127</v>
      </c>
      <c r="I97" s="63">
        <f t="shared" si="4"/>
        <v>70097.546436380624</v>
      </c>
    </row>
    <row r="98" spans="2:9" x14ac:dyDescent="0.25">
      <c r="B98" s="67" t="s">
        <v>182</v>
      </c>
      <c r="C98" s="66" t="s">
        <v>316</v>
      </c>
      <c r="D98" s="58">
        <v>21900.755825727745</v>
      </c>
      <c r="E98" s="59">
        <v>21366.591049490482</v>
      </c>
      <c r="F98" s="60">
        <f t="shared" si="3"/>
        <v>21633.673437609112</v>
      </c>
      <c r="G98" s="61">
        <v>35569.299553113924</v>
      </c>
      <c r="H98" s="62">
        <v>34701.755661574563</v>
      </c>
      <c r="I98" s="63">
        <f t="shared" si="4"/>
        <v>35135.527607344244</v>
      </c>
    </row>
    <row r="99" spans="2:9" x14ac:dyDescent="0.25">
      <c r="B99" s="67" t="s">
        <v>184</v>
      </c>
      <c r="C99" s="66" t="s">
        <v>317</v>
      </c>
      <c r="D99" s="58">
        <v>44015.17756195039</v>
      </c>
      <c r="E99" s="59">
        <v>42733.182098980964</v>
      </c>
      <c r="F99" s="60">
        <f t="shared" si="3"/>
        <v>43374.179830465677</v>
      </c>
      <c r="G99" s="61">
        <v>71485.616662843604</v>
      </c>
      <c r="H99" s="62">
        <v>69403.511323149127</v>
      </c>
      <c r="I99" s="63">
        <f t="shared" si="4"/>
        <v>70444.563992996365</v>
      </c>
    </row>
    <row r="100" spans="2:9" x14ac:dyDescent="0.25">
      <c r="B100" s="67" t="s">
        <v>186</v>
      </c>
      <c r="C100" s="66" t="s">
        <v>318</v>
      </c>
      <c r="D100" s="58">
        <v>177272.05811133317</v>
      </c>
      <c r="E100" s="59">
        <v>171277.35083220594</v>
      </c>
      <c r="F100" s="60">
        <f t="shared" si="3"/>
        <v>174274.70447176957</v>
      </c>
      <c r="G100" s="61">
        <v>287909.8323150911</v>
      </c>
      <c r="H100" s="62">
        <v>278173.75102907349</v>
      </c>
      <c r="I100" s="63">
        <f t="shared" si="4"/>
        <v>283041.79167208227</v>
      </c>
    </row>
    <row r="101" spans="2:9" x14ac:dyDescent="0.25">
      <c r="B101" s="67" t="s">
        <v>188</v>
      </c>
      <c r="C101" s="66" t="s">
        <v>319</v>
      </c>
      <c r="D101" s="58">
        <v>66485.938897288754</v>
      </c>
      <c r="E101" s="59">
        <v>64237.622122984299</v>
      </c>
      <c r="F101" s="60">
        <f t="shared" si="3"/>
        <v>65361.780510136523</v>
      </c>
      <c r="G101" s="61">
        <v>107980.66950409053</v>
      </c>
      <c r="H101" s="62">
        <v>104329.14927931452</v>
      </c>
      <c r="I101" s="63">
        <f t="shared" si="4"/>
        <v>106154.90939170253</v>
      </c>
    </row>
    <row r="102" spans="2:9" x14ac:dyDescent="0.25">
      <c r="B102" s="52">
        <v>9</v>
      </c>
      <c r="C102" s="53" t="s">
        <v>320</v>
      </c>
      <c r="D102" s="68">
        <v>0</v>
      </c>
      <c r="E102" s="54">
        <v>0</v>
      </c>
      <c r="F102" s="60">
        <f t="shared" si="3"/>
        <v>0</v>
      </c>
      <c r="G102" s="54">
        <v>0</v>
      </c>
      <c r="H102" s="54">
        <v>0</v>
      </c>
      <c r="I102" s="63">
        <f t="shared" si="4"/>
        <v>0</v>
      </c>
    </row>
    <row r="103" spans="2:9" x14ac:dyDescent="0.25">
      <c r="B103" s="67" t="s">
        <v>321</v>
      </c>
      <c r="C103" s="66" t="s">
        <v>322</v>
      </c>
      <c r="D103" s="58">
        <v>328864.57538310532</v>
      </c>
      <c r="E103" s="59">
        <v>320843.48817863932</v>
      </c>
      <c r="F103" s="60">
        <f t="shared" si="3"/>
        <v>324854.03178087232</v>
      </c>
      <c r="G103" s="61">
        <v>534113.19167659781</v>
      </c>
      <c r="H103" s="62">
        <v>521086.0406600954</v>
      </c>
      <c r="I103" s="63">
        <f t="shared" si="4"/>
        <v>527599.61616834661</v>
      </c>
    </row>
    <row r="104" spans="2:9" x14ac:dyDescent="0.25">
      <c r="B104" s="67" t="s">
        <v>323</v>
      </c>
      <c r="C104" s="66" t="s">
        <v>324</v>
      </c>
      <c r="D104" s="58">
        <v>258039.40103784422</v>
      </c>
      <c r="E104" s="59">
        <v>252979.80493906295</v>
      </c>
      <c r="F104" s="60">
        <f t="shared" si="3"/>
        <v>255509.60298845358</v>
      </c>
      <c r="G104" s="61">
        <v>452048.64342087414</v>
      </c>
      <c r="H104" s="62">
        <v>443184.94453026878</v>
      </c>
      <c r="I104" s="63">
        <f t="shared" si="4"/>
        <v>447616.79397557146</v>
      </c>
    </row>
    <row r="105" spans="2:9" x14ac:dyDescent="0.25">
      <c r="B105" s="67" t="s">
        <v>325</v>
      </c>
      <c r="C105" s="56" t="s">
        <v>326</v>
      </c>
      <c r="D105" s="58">
        <v>347832.93889850867</v>
      </c>
      <c r="E105" s="59">
        <v>342692.55063892482</v>
      </c>
      <c r="F105" s="60">
        <f t="shared" si="3"/>
        <v>345262.74476871674</v>
      </c>
      <c r="G105" s="61">
        <v>564919.95511802891</v>
      </c>
      <c r="H105" s="62">
        <v>556571.38435273792</v>
      </c>
      <c r="I105" s="63">
        <f t="shared" si="4"/>
        <v>560745.66973538348</v>
      </c>
    </row>
    <row r="106" spans="2:9" x14ac:dyDescent="0.25">
      <c r="B106" s="67" t="s">
        <v>327</v>
      </c>
      <c r="C106" s="37" t="s">
        <v>328</v>
      </c>
      <c r="D106" s="58">
        <v>212913.81028168567</v>
      </c>
      <c r="E106" s="59">
        <v>210805.75275414423</v>
      </c>
      <c r="F106" s="60">
        <f t="shared" si="3"/>
        <v>211859.78151791496</v>
      </c>
      <c r="G106" s="61">
        <v>283585.86155156209</v>
      </c>
      <c r="H106" s="62">
        <v>280778.08074412087</v>
      </c>
      <c r="I106" s="63">
        <f t="shared" si="4"/>
        <v>282181.97114784148</v>
      </c>
    </row>
    <row r="107" spans="2:9" x14ac:dyDescent="0.25">
      <c r="B107" s="67" t="s">
        <v>329</v>
      </c>
      <c r="C107" s="37" t="s">
        <v>330</v>
      </c>
      <c r="D107" s="58">
        <v>171510.31559913268</v>
      </c>
      <c r="E107" s="59">
        <v>170657.03044689819</v>
      </c>
      <c r="F107" s="60">
        <f t="shared" si="3"/>
        <v>171083.67302301544</v>
      </c>
      <c r="G107" s="61">
        <v>278552.11210693198</v>
      </c>
      <c r="H107" s="62">
        <v>277166.28070341493</v>
      </c>
      <c r="I107" s="63">
        <f t="shared" si="4"/>
        <v>277859.19640517345</v>
      </c>
    </row>
    <row r="108" spans="2:9" x14ac:dyDescent="0.25">
      <c r="B108" s="67" t="s">
        <v>331</v>
      </c>
      <c r="C108" s="37" t="s">
        <v>332</v>
      </c>
      <c r="D108" s="58">
        <v>562200.50067368383</v>
      </c>
      <c r="E108" s="59">
        <v>556634.15908285533</v>
      </c>
      <c r="F108" s="60">
        <f t="shared" si="3"/>
        <v>559417.32987826958</v>
      </c>
      <c r="G108" s="61">
        <v>913077.07261324162</v>
      </c>
      <c r="H108" s="62">
        <v>904036.70555766509</v>
      </c>
      <c r="I108" s="63">
        <f t="shared" si="4"/>
        <v>908556.88908545335</v>
      </c>
    </row>
    <row r="109" spans="2:9" x14ac:dyDescent="0.25">
      <c r="B109" s="67" t="s">
        <v>333</v>
      </c>
      <c r="C109" s="37" t="s">
        <v>334</v>
      </c>
      <c r="D109" s="58">
        <v>652011.8645482905</v>
      </c>
      <c r="E109" s="59">
        <v>642376.22122984286</v>
      </c>
      <c r="F109" s="60">
        <f t="shared" si="3"/>
        <v>647194.04288906674</v>
      </c>
      <c r="G109" s="61">
        <v>1058940.8651850421</v>
      </c>
      <c r="H109" s="62">
        <v>1043291.492793145</v>
      </c>
      <c r="I109" s="63">
        <f t="shared" si="4"/>
        <v>1051116.1789890935</v>
      </c>
    </row>
    <row r="110" spans="2:9" x14ac:dyDescent="0.25">
      <c r="B110" s="67" t="s">
        <v>335</v>
      </c>
      <c r="C110" s="37" t="s">
        <v>336</v>
      </c>
      <c r="D110" s="58">
        <v>131044.74913088797</v>
      </c>
      <c r="E110" s="59">
        <v>128475.2442459686</v>
      </c>
      <c r="F110" s="60">
        <f t="shared" si="3"/>
        <v>129759.99668842828</v>
      </c>
      <c r="G110" s="61">
        <v>212831.46452980163</v>
      </c>
      <c r="H110" s="62">
        <v>208658.29855862903</v>
      </c>
      <c r="I110" s="63">
        <f t="shared" si="4"/>
        <v>210744.88154421531</v>
      </c>
    </row>
    <row r="111" spans="2:9" x14ac:dyDescent="0.25">
      <c r="B111" s="67" t="s">
        <v>337</v>
      </c>
      <c r="C111" s="37" t="s">
        <v>338</v>
      </c>
      <c r="D111" s="58">
        <v>263444.89830367343</v>
      </c>
      <c r="E111" s="59">
        <v>257019.41297919358</v>
      </c>
      <c r="F111" s="60">
        <f t="shared" si="3"/>
        <v>260232.15564143349</v>
      </c>
      <c r="G111" s="61">
        <v>427864.25172116724</v>
      </c>
      <c r="H111" s="62">
        <v>417428.53826455341</v>
      </c>
      <c r="I111" s="63">
        <f t="shared" si="4"/>
        <v>422646.39499286033</v>
      </c>
    </row>
    <row r="112" spans="2:9" x14ac:dyDescent="0.25">
      <c r="B112" s="67" t="s">
        <v>339</v>
      </c>
      <c r="C112" s="37" t="s">
        <v>340</v>
      </c>
      <c r="D112" s="58">
        <v>22007.588780975195</v>
      </c>
      <c r="E112" s="59">
        <v>21366.591049490482</v>
      </c>
      <c r="F112" s="60">
        <f t="shared" si="3"/>
        <v>21687.089915232838</v>
      </c>
      <c r="G112" s="61">
        <v>35742.808331421802</v>
      </c>
      <c r="H112" s="62">
        <v>34701.755661574563</v>
      </c>
      <c r="I112" s="63">
        <f t="shared" si="4"/>
        <v>35222.281996498183</v>
      </c>
    </row>
    <row r="113" spans="2:9" x14ac:dyDescent="0.25">
      <c r="B113" s="67" t="s">
        <v>341</v>
      </c>
      <c r="C113" s="37" t="s">
        <v>342</v>
      </c>
      <c r="D113" s="58">
        <v>110643.44552542359</v>
      </c>
      <c r="E113" s="59">
        <v>106901.87973470878</v>
      </c>
      <c r="F113" s="60">
        <f t="shared" si="3"/>
        <v>108772.66263006619</v>
      </c>
      <c r="G113" s="61">
        <v>179697.44463609907</v>
      </c>
      <c r="H113" s="62">
        <v>173620.7194551682</v>
      </c>
      <c r="I113" s="63">
        <f t="shared" si="4"/>
        <v>176659.08204563364</v>
      </c>
    </row>
    <row r="114" spans="2:9" x14ac:dyDescent="0.25">
      <c r="B114" s="52">
        <v>10</v>
      </c>
      <c r="C114" s="53" t="s">
        <v>343</v>
      </c>
      <c r="D114" s="68">
        <v>0</v>
      </c>
      <c r="E114" s="54">
        <v>0</v>
      </c>
      <c r="F114" s="54">
        <v>0</v>
      </c>
      <c r="G114" s="54">
        <v>0</v>
      </c>
      <c r="H114" s="54">
        <v>0</v>
      </c>
      <c r="I114" s="54">
        <v>0</v>
      </c>
    </row>
    <row r="115" spans="2:9" x14ac:dyDescent="0.25">
      <c r="B115" s="67" t="s">
        <v>344</v>
      </c>
      <c r="C115" s="56" t="s">
        <v>345</v>
      </c>
      <c r="D115" s="58">
        <v>132971.87779457751</v>
      </c>
      <c r="E115" s="59">
        <v>128475.2442459686</v>
      </c>
      <c r="F115" s="60">
        <f t="shared" si="3"/>
        <v>130723.56102027305</v>
      </c>
      <c r="G115" s="61">
        <v>215961.33900818106</v>
      </c>
      <c r="H115" s="62">
        <v>208658.29855862903</v>
      </c>
      <c r="I115" s="63">
        <f t="shared" si="4"/>
        <v>212309.81878340506</v>
      </c>
    </row>
    <row r="116" spans="2:9" x14ac:dyDescent="0.25">
      <c r="B116" s="67" t="s">
        <v>346</v>
      </c>
      <c r="C116" s="37" t="s">
        <v>347</v>
      </c>
      <c r="D116" s="58">
        <v>22007.588780975195</v>
      </c>
      <c r="E116" s="59">
        <v>21366.591049490482</v>
      </c>
      <c r="F116" s="60">
        <f t="shared" si="3"/>
        <v>21687.089915232838</v>
      </c>
      <c r="G116" s="61">
        <v>35742.808331421802</v>
      </c>
      <c r="H116" s="62">
        <v>34701.755661574563</v>
      </c>
      <c r="I116" s="63">
        <f t="shared" si="4"/>
        <v>35222.281996498183</v>
      </c>
    </row>
    <row r="117" spans="2:9" x14ac:dyDescent="0.25">
      <c r="B117" s="67" t="s">
        <v>348</v>
      </c>
      <c r="C117" s="37" t="s">
        <v>349</v>
      </c>
      <c r="D117" s="58">
        <v>24451.103334964115</v>
      </c>
      <c r="E117" s="59">
        <v>23854.734960940597</v>
      </c>
      <c r="F117" s="60">
        <f t="shared" si="3"/>
        <v>24152.919147952358</v>
      </c>
      <c r="G117" s="61">
        <v>64020.492967493708</v>
      </c>
      <c r="H117" s="62">
        <v>62459.017529262157</v>
      </c>
      <c r="I117" s="63">
        <f t="shared" si="4"/>
        <v>63239.755248377929</v>
      </c>
    </row>
    <row r="118" spans="2:9" x14ac:dyDescent="0.25">
      <c r="B118" s="67" t="s">
        <v>350</v>
      </c>
      <c r="C118" s="56" t="s">
        <v>351</v>
      </c>
      <c r="D118" s="58">
        <v>63053.174490444602</v>
      </c>
      <c r="E118" s="59">
        <v>61816.837735730005</v>
      </c>
      <c r="F118" s="60">
        <f t="shared" si="3"/>
        <v>62435.006113087307</v>
      </c>
      <c r="G118" s="61">
        <v>96993.464458379705</v>
      </c>
      <c r="H118" s="62">
        <v>95091.631821940886</v>
      </c>
      <c r="I118" s="63">
        <f t="shared" si="4"/>
        <v>96042.548140160303</v>
      </c>
    </row>
    <row r="119" spans="2:9" x14ac:dyDescent="0.25">
      <c r="B119" s="67" t="s">
        <v>352</v>
      </c>
      <c r="C119" s="56" t="s">
        <v>353</v>
      </c>
      <c r="D119" s="58">
        <v>111045.27637006185</v>
      </c>
      <c r="E119" s="59">
        <v>109404.21317247473</v>
      </c>
      <c r="F119" s="60">
        <f t="shared" si="3"/>
        <v>110224.74477126829</v>
      </c>
      <c r="G119" s="61">
        <v>141116.36851500237</v>
      </c>
      <c r="H119" s="62">
        <v>139030.90494088901</v>
      </c>
      <c r="I119" s="63">
        <f t="shared" si="4"/>
        <v>140073.6367279457</v>
      </c>
    </row>
    <row r="120" spans="2:9" x14ac:dyDescent="0.25">
      <c r="B120" s="67" t="s">
        <v>354</v>
      </c>
      <c r="C120" s="37" t="s">
        <v>355</v>
      </c>
      <c r="D120" s="58">
        <v>185069.99834421373</v>
      </c>
      <c r="E120" s="59">
        <v>183237.62212298388</v>
      </c>
      <c r="F120" s="60">
        <f t="shared" si="3"/>
        <v>184153.81023359881</v>
      </c>
      <c r="G120" s="61">
        <v>105372.44077210766</v>
      </c>
      <c r="H120" s="62">
        <v>104329.14927931452</v>
      </c>
      <c r="I120" s="63">
        <f t="shared" si="4"/>
        <v>104850.79502571109</v>
      </c>
    </row>
    <row r="121" spans="2:9" x14ac:dyDescent="0.25">
      <c r="C121" s="37" t="s">
        <v>231</v>
      </c>
      <c r="D121" s="98">
        <f>SUM(D10:D120)</f>
        <v>11607034.055040598</v>
      </c>
      <c r="E121" s="98"/>
      <c r="F121" s="98">
        <f t="shared" ref="F121:I121" si="5">SUM(F10:F120)</f>
        <v>11489265.570777357</v>
      </c>
      <c r="G121" s="98"/>
      <c r="H121" s="98"/>
      <c r="I121" s="98">
        <f t="shared" si="5"/>
        <v>18174804.046920728</v>
      </c>
    </row>
    <row r="123" spans="2:9" ht="23.25" x14ac:dyDescent="0.25">
      <c r="B123" s="99" t="s">
        <v>386</v>
      </c>
      <c r="C123" s="1"/>
    </row>
  </sheetData>
  <mergeCells count="9">
    <mergeCell ref="D2:H2"/>
    <mergeCell ref="I2:I3"/>
    <mergeCell ref="D3:H3"/>
    <mergeCell ref="D5:I5"/>
    <mergeCell ref="B2:C5"/>
    <mergeCell ref="B7:C7"/>
    <mergeCell ref="D7:F7"/>
    <mergeCell ref="G7:I7"/>
    <mergeCell ref="B8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0"/>
  <sheetViews>
    <sheetView tabSelected="1" zoomScale="70" zoomScaleNormal="70" workbookViewId="0">
      <selection activeCell="G23" sqref="G23"/>
    </sheetView>
  </sheetViews>
  <sheetFormatPr baseColWidth="10" defaultRowHeight="15" x14ac:dyDescent="0.25"/>
  <cols>
    <col min="1" max="1" width="6.7109375" style="71" customWidth="1"/>
    <col min="2" max="2" width="8.140625" style="90" customWidth="1"/>
    <col min="3" max="3" width="44" style="91" bestFit="1" customWidth="1"/>
    <col min="4" max="4" width="18.5703125" style="92" customWidth="1"/>
    <col min="5" max="5" width="17.140625" style="91" customWidth="1"/>
    <col min="6" max="6" width="21.42578125" style="93" customWidth="1"/>
    <col min="7" max="7" width="10" style="71" bestFit="1" customWidth="1"/>
  </cols>
  <sheetData>
    <row r="1" spans="2:7" x14ac:dyDescent="0.25">
      <c r="B1" s="72"/>
      <c r="C1" s="71"/>
      <c r="D1" s="73"/>
      <c r="E1" s="71"/>
      <c r="F1" s="74"/>
    </row>
    <row r="2" spans="2:7" ht="23.25" x14ac:dyDescent="0.25">
      <c r="B2" s="133" t="s">
        <v>391</v>
      </c>
      <c r="C2" s="133"/>
      <c r="D2" s="133"/>
      <c r="E2" s="133"/>
      <c r="F2" s="133"/>
    </row>
    <row r="3" spans="2:7" ht="23.25" x14ac:dyDescent="0.25">
      <c r="B3" s="134" t="s">
        <v>359</v>
      </c>
      <c r="C3" s="133"/>
      <c r="D3" s="133"/>
      <c r="E3" s="133"/>
      <c r="F3" s="133"/>
    </row>
    <row r="4" spans="2:7" ht="21" x14ac:dyDescent="0.25">
      <c r="B4" s="135" t="s">
        <v>392</v>
      </c>
      <c r="C4" s="136"/>
      <c r="D4" s="136"/>
      <c r="E4" s="136"/>
      <c r="F4" s="136"/>
    </row>
    <row r="5" spans="2:7" x14ac:dyDescent="0.25">
      <c r="B5" s="75"/>
      <c r="C5" s="76"/>
      <c r="D5" s="76"/>
      <c r="E5" s="76"/>
      <c r="F5" s="77"/>
      <c r="G5" s="76"/>
    </row>
    <row r="6" spans="2:7" x14ac:dyDescent="0.25">
      <c r="B6" s="75"/>
      <c r="C6" s="129" t="s">
        <v>360</v>
      </c>
      <c r="D6" s="129"/>
      <c r="E6" s="129"/>
      <c r="F6" s="129"/>
      <c r="G6" s="76"/>
    </row>
    <row r="7" spans="2:7" x14ac:dyDescent="0.25">
      <c r="B7" s="78" t="s">
        <v>202</v>
      </c>
      <c r="C7" s="79" t="s">
        <v>361</v>
      </c>
      <c r="D7" s="28" t="s">
        <v>4</v>
      </c>
      <c r="E7" s="28" t="s">
        <v>5</v>
      </c>
      <c r="F7" s="28" t="s">
        <v>393</v>
      </c>
      <c r="G7" s="80"/>
    </row>
    <row r="8" spans="2:7" x14ac:dyDescent="0.25">
      <c r="B8" s="81">
        <v>1</v>
      </c>
      <c r="C8" s="82" t="s">
        <v>371</v>
      </c>
      <c r="D8" s="83">
        <f>F8/1.19</f>
        <v>11194766.989465546</v>
      </c>
      <c r="E8" s="83">
        <f>F8-D8</f>
        <v>2127005.7279984523</v>
      </c>
      <c r="F8" s="84">
        <f>REPUESTOS!F108</f>
        <v>13321772.717463998</v>
      </c>
      <c r="G8" s="80"/>
    </row>
    <row r="9" spans="2:7" x14ac:dyDescent="0.25">
      <c r="B9" s="81">
        <v>2</v>
      </c>
      <c r="C9" s="82" t="s">
        <v>372</v>
      </c>
      <c r="D9" s="83">
        <f t="shared" ref="D9:D24" si="0">F9/1.19</f>
        <v>12183565.952321284</v>
      </c>
      <c r="E9" s="83">
        <f>F9-D9</f>
        <v>2314877.530941043</v>
      </c>
      <c r="F9" s="84">
        <f>REPUESTOS!I108</f>
        <v>14498443.483262327</v>
      </c>
      <c r="G9" s="80"/>
    </row>
    <row r="10" spans="2:7" x14ac:dyDescent="0.25">
      <c r="B10" s="81">
        <v>3</v>
      </c>
      <c r="C10" s="82" t="s">
        <v>373</v>
      </c>
      <c r="D10" s="83">
        <f t="shared" si="0"/>
        <v>17080539.027907889</v>
      </c>
      <c r="E10" s="83">
        <f t="shared" ref="E10:E24" si="1">F10-D10</f>
        <v>3245302.4153024964</v>
      </c>
      <c r="F10" s="84">
        <f>REPUESTOS!L108</f>
        <v>20325841.443210386</v>
      </c>
      <c r="G10" s="80"/>
    </row>
    <row r="11" spans="2:7" x14ac:dyDescent="0.25">
      <c r="B11" s="81">
        <v>4</v>
      </c>
      <c r="C11" s="82" t="s">
        <v>374</v>
      </c>
      <c r="D11" s="83">
        <f t="shared" si="0"/>
        <v>11829498.115270371</v>
      </c>
      <c r="E11" s="83">
        <f t="shared" si="1"/>
        <v>2247604.6419013701</v>
      </c>
      <c r="F11" s="84">
        <f>REPUESTOS!O108</f>
        <v>14077102.757171741</v>
      </c>
      <c r="G11" s="80"/>
    </row>
    <row r="12" spans="2:7" x14ac:dyDescent="0.25">
      <c r="B12" s="81">
        <v>5</v>
      </c>
      <c r="C12" s="82" t="s">
        <v>375</v>
      </c>
      <c r="D12" s="83">
        <f t="shared" si="0"/>
        <v>14148603.784439515</v>
      </c>
      <c r="E12" s="83">
        <f t="shared" si="1"/>
        <v>2688234.7190435082</v>
      </c>
      <c r="F12" s="84">
        <f>REPUESTOS!R108</f>
        <v>16836838.503483023</v>
      </c>
      <c r="G12" s="80"/>
    </row>
    <row r="13" spans="2:7" x14ac:dyDescent="0.25">
      <c r="B13" s="81">
        <v>6</v>
      </c>
      <c r="C13" s="82" t="s">
        <v>376</v>
      </c>
      <c r="D13" s="83">
        <f t="shared" si="0"/>
        <v>11819001.239074623</v>
      </c>
      <c r="E13" s="83">
        <f t="shared" si="1"/>
        <v>2245610.2354241777</v>
      </c>
      <c r="F13" s="84">
        <f>REPUESTOS!U108</f>
        <v>14064611.474498801</v>
      </c>
      <c r="G13" s="80"/>
    </row>
    <row r="14" spans="2:7" x14ac:dyDescent="0.25">
      <c r="B14" s="81">
        <v>7</v>
      </c>
      <c r="C14" s="82" t="s">
        <v>356</v>
      </c>
      <c r="D14" s="83">
        <f t="shared" si="0"/>
        <v>14437941.676608611</v>
      </c>
      <c r="E14" s="83">
        <f t="shared" si="1"/>
        <v>2743208.918555636</v>
      </c>
      <c r="F14" s="84">
        <f>REPUESTOS!X108</f>
        <v>17181150.595164247</v>
      </c>
      <c r="G14" s="80"/>
    </row>
    <row r="15" spans="2:7" x14ac:dyDescent="0.25">
      <c r="B15" s="81">
        <v>8</v>
      </c>
      <c r="C15" s="82" t="s">
        <v>377</v>
      </c>
      <c r="D15" s="83">
        <f t="shared" si="0"/>
        <v>14490723.628571933</v>
      </c>
      <c r="E15" s="83">
        <f t="shared" si="1"/>
        <v>2753237.4894286674</v>
      </c>
      <c r="F15" s="84">
        <f>REPUESTOS!AA108</f>
        <v>17243961.1180006</v>
      </c>
      <c r="G15" s="80"/>
    </row>
    <row r="16" spans="2:7" x14ac:dyDescent="0.25">
      <c r="B16" s="81">
        <v>9</v>
      </c>
      <c r="C16" s="82" t="s">
        <v>378</v>
      </c>
      <c r="D16" s="83">
        <f t="shared" si="0"/>
        <v>13048615.025659375</v>
      </c>
      <c r="E16" s="83">
        <f t="shared" si="1"/>
        <v>2479236.8548752796</v>
      </c>
      <c r="F16" s="84">
        <f>REPUESTOS!AD108</f>
        <v>15527851.880534654</v>
      </c>
      <c r="G16" s="80"/>
    </row>
    <row r="17" spans="2:7" x14ac:dyDescent="0.25">
      <c r="B17" s="81">
        <v>10</v>
      </c>
      <c r="C17" s="82" t="s">
        <v>379</v>
      </c>
      <c r="D17" s="83">
        <f t="shared" si="0"/>
        <v>19462334.247874234</v>
      </c>
      <c r="E17" s="83">
        <f t="shared" si="1"/>
        <v>3697843.5070961043</v>
      </c>
      <c r="F17" s="84">
        <f>REPUESTOS!AG108</f>
        <v>23160177.754970338</v>
      </c>
      <c r="G17" s="80"/>
    </row>
    <row r="18" spans="2:7" x14ac:dyDescent="0.25">
      <c r="B18" s="81">
        <v>11</v>
      </c>
      <c r="C18" s="82" t="s">
        <v>380</v>
      </c>
      <c r="D18" s="83">
        <f t="shared" si="0"/>
        <v>12023357.595558679</v>
      </c>
      <c r="E18" s="83">
        <f t="shared" si="1"/>
        <v>2284437.9431561492</v>
      </c>
      <c r="F18" s="84">
        <f>REPUESTOS!AJ108</f>
        <v>14307795.538714828</v>
      </c>
      <c r="G18" s="80"/>
    </row>
    <row r="19" spans="2:7" x14ac:dyDescent="0.25">
      <c r="B19" s="81">
        <v>12</v>
      </c>
      <c r="C19" s="82" t="s">
        <v>381</v>
      </c>
      <c r="D19" s="83">
        <f t="shared" si="0"/>
        <v>14244762.754857406</v>
      </c>
      <c r="E19" s="83">
        <f t="shared" si="1"/>
        <v>2706504.9234229065</v>
      </c>
      <c r="F19" s="84">
        <f>REPUESTOS!AM108</f>
        <v>16951267.678280313</v>
      </c>
      <c r="G19" s="80"/>
    </row>
    <row r="20" spans="2:7" x14ac:dyDescent="0.25">
      <c r="B20" s="81">
        <v>13</v>
      </c>
      <c r="C20" s="82" t="s">
        <v>382</v>
      </c>
      <c r="D20" s="83">
        <f t="shared" si="0"/>
        <v>15835408.646040576</v>
      </c>
      <c r="E20" s="83">
        <f t="shared" si="1"/>
        <v>3008727.6427477095</v>
      </c>
      <c r="F20" s="84">
        <f>REPUESTOS!AP108</f>
        <v>18844136.288788285</v>
      </c>
      <c r="G20" s="80"/>
    </row>
    <row r="21" spans="2:7" x14ac:dyDescent="0.25">
      <c r="B21" s="81">
        <v>14</v>
      </c>
      <c r="C21" s="82" t="s">
        <v>383</v>
      </c>
      <c r="D21" s="83">
        <f t="shared" si="0"/>
        <v>12099811.246992202</v>
      </c>
      <c r="E21" s="83">
        <f t="shared" si="1"/>
        <v>2298964.1369285174</v>
      </c>
      <c r="F21" s="84">
        <f>REPUESTOS!AS108</f>
        <v>14398775.38392072</v>
      </c>
      <c r="G21" s="80"/>
    </row>
    <row r="22" spans="2:7" x14ac:dyDescent="0.25">
      <c r="B22" s="81">
        <v>15</v>
      </c>
      <c r="C22" s="82" t="s">
        <v>357</v>
      </c>
      <c r="D22" s="83">
        <f t="shared" si="0"/>
        <v>12418210.812633533</v>
      </c>
      <c r="E22" s="83">
        <f t="shared" si="1"/>
        <v>2359460.0544003714</v>
      </c>
      <c r="F22" s="84">
        <f>REPUESTOS!AV108</f>
        <v>14777670.867033904</v>
      </c>
      <c r="G22" s="80"/>
    </row>
    <row r="23" spans="2:7" x14ac:dyDescent="0.25">
      <c r="B23" s="81">
        <v>16</v>
      </c>
      <c r="C23" s="82" t="s">
        <v>384</v>
      </c>
      <c r="D23" s="83">
        <f t="shared" si="0"/>
        <v>14191048.720195154</v>
      </c>
      <c r="E23" s="83">
        <f t="shared" si="1"/>
        <v>2696299.2568370793</v>
      </c>
      <c r="F23" s="84">
        <f>REPUESTOS!AY108</f>
        <v>16887347.977032233</v>
      </c>
      <c r="G23" s="80" t="s">
        <v>397</v>
      </c>
    </row>
    <row r="24" spans="2:7" x14ac:dyDescent="0.25">
      <c r="B24" s="81">
        <v>17</v>
      </c>
      <c r="C24" s="82" t="s">
        <v>358</v>
      </c>
      <c r="D24" s="83">
        <f t="shared" si="0"/>
        <v>18745607.696141236</v>
      </c>
      <c r="E24" s="83">
        <f t="shared" si="1"/>
        <v>3561665.4622668326</v>
      </c>
      <c r="F24" s="84">
        <f>REPUESTOS!BB108</f>
        <v>22307273.158408068</v>
      </c>
      <c r="G24" s="80"/>
    </row>
    <row r="25" spans="2:7" x14ac:dyDescent="0.25">
      <c r="B25" s="128" t="s">
        <v>362</v>
      </c>
      <c r="C25" s="128"/>
      <c r="D25" s="85">
        <f>SUM(D8:D24)</f>
        <v>239253797.15961218</v>
      </c>
      <c r="E25" s="85">
        <f>SUM(E8:E24)</f>
        <v>45458221.460326292</v>
      </c>
      <c r="F25" s="86">
        <f>SUM(F8:F24)</f>
        <v>284712018.61993849</v>
      </c>
    </row>
    <row r="26" spans="2:7" x14ac:dyDescent="0.25">
      <c r="B26" s="72"/>
      <c r="C26" s="71"/>
      <c r="D26" s="73"/>
      <c r="E26" s="71"/>
      <c r="F26" s="74"/>
    </row>
    <row r="27" spans="2:7" x14ac:dyDescent="0.25">
      <c r="B27" s="75"/>
      <c r="C27" s="129" t="s">
        <v>363</v>
      </c>
      <c r="D27" s="129"/>
      <c r="E27" s="129"/>
      <c r="F27" s="129"/>
    </row>
    <row r="28" spans="2:7" x14ac:dyDescent="0.25">
      <c r="B28" s="78" t="s">
        <v>202</v>
      </c>
      <c r="C28" s="79" t="s">
        <v>361</v>
      </c>
      <c r="D28" s="28" t="s">
        <v>4</v>
      </c>
      <c r="E28" s="28" t="s">
        <v>5</v>
      </c>
      <c r="F28" s="28" t="s">
        <v>393</v>
      </c>
    </row>
    <row r="29" spans="2:7" x14ac:dyDescent="0.25">
      <c r="B29" s="81">
        <v>1</v>
      </c>
      <c r="C29" s="87" t="s">
        <v>363</v>
      </c>
      <c r="D29" s="83">
        <f t="shared" ref="D29" si="2">F29/1.19</f>
        <v>444378.66767586872</v>
      </c>
      <c r="E29" s="83">
        <f t="shared" ref="E29" si="3">F29-D29</f>
        <v>84431.946858415031</v>
      </c>
      <c r="F29" s="84">
        <f>'REPUESTOS COMUNES'!G29</f>
        <v>528810.61453428376</v>
      </c>
      <c r="G29" s="71" t="s">
        <v>397</v>
      </c>
    </row>
    <row r="30" spans="2:7" x14ac:dyDescent="0.25">
      <c r="B30" s="128" t="s">
        <v>364</v>
      </c>
      <c r="C30" s="128"/>
      <c r="D30" s="85">
        <f>D29</f>
        <v>444378.66767586872</v>
      </c>
      <c r="E30" s="85">
        <f>E29</f>
        <v>84431.946858415031</v>
      </c>
      <c r="F30" s="86">
        <f>F29</f>
        <v>528810.61453428376</v>
      </c>
    </row>
    <row r="31" spans="2:7" x14ac:dyDescent="0.25">
      <c r="B31" s="72"/>
      <c r="C31" s="71"/>
      <c r="D31" s="73"/>
      <c r="E31" s="71"/>
      <c r="F31" s="74"/>
    </row>
    <row r="32" spans="2:7" x14ac:dyDescent="0.25">
      <c r="B32" s="75"/>
      <c r="C32" s="129" t="s">
        <v>232</v>
      </c>
      <c r="D32" s="129"/>
      <c r="E32" s="129"/>
      <c r="F32" s="129"/>
    </row>
    <row r="33" spans="2:6" x14ac:dyDescent="0.25">
      <c r="B33" s="78" t="s">
        <v>202</v>
      </c>
      <c r="C33" s="79" t="s">
        <v>361</v>
      </c>
      <c r="D33" s="28" t="s">
        <v>4</v>
      </c>
      <c r="E33" s="28" t="s">
        <v>5</v>
      </c>
      <c r="F33" s="28" t="s">
        <v>393</v>
      </c>
    </row>
    <row r="34" spans="2:6" x14ac:dyDescent="0.25">
      <c r="B34" s="81">
        <v>1</v>
      </c>
      <c r="C34" s="88" t="s">
        <v>369</v>
      </c>
      <c r="D34" s="83">
        <f t="shared" ref="D34:D35" si="4">F34/1.19</f>
        <v>9654845.0174599644</v>
      </c>
      <c r="E34" s="83">
        <f t="shared" ref="E34:E35" si="5">F34-D34</f>
        <v>1834420.5533173922</v>
      </c>
      <c r="F34" s="84">
        <f>'MANO DE OBRA'!F121</f>
        <v>11489265.570777357</v>
      </c>
    </row>
    <row r="35" spans="2:6" x14ac:dyDescent="0.25">
      <c r="B35" s="81">
        <v>2</v>
      </c>
      <c r="C35" s="88" t="s">
        <v>370</v>
      </c>
      <c r="D35" s="83">
        <f t="shared" si="4"/>
        <v>15272944.57724431</v>
      </c>
      <c r="E35" s="83">
        <f t="shared" si="5"/>
        <v>2901859.4696764182</v>
      </c>
      <c r="F35" s="84">
        <f>'MANO DE OBRA'!I121</f>
        <v>18174804.046920728</v>
      </c>
    </row>
    <row r="36" spans="2:6" x14ac:dyDescent="0.25">
      <c r="B36" s="128" t="s">
        <v>365</v>
      </c>
      <c r="C36" s="128"/>
      <c r="D36" s="85">
        <f>SUM(D34:D35)</f>
        <v>24927789.594704274</v>
      </c>
      <c r="E36" s="85">
        <f>SUM(E34:E35)</f>
        <v>4736280.0229938105</v>
      </c>
      <c r="F36" s="86">
        <f>SUM(F34:F35)</f>
        <v>29664069.617698085</v>
      </c>
    </row>
    <row r="37" spans="2:6" x14ac:dyDescent="0.25">
      <c r="B37" s="72"/>
      <c r="C37" s="71"/>
      <c r="D37" s="73"/>
      <c r="E37" s="71"/>
      <c r="F37" s="74"/>
    </row>
    <row r="38" spans="2:6" ht="23.25" customHeight="1" x14ac:dyDescent="0.25">
      <c r="B38" s="72"/>
      <c r="C38" s="130" t="s">
        <v>394</v>
      </c>
      <c r="D38" s="131"/>
      <c r="E38" s="132"/>
      <c r="F38" s="89">
        <f>F25+F30+F36</f>
        <v>314904898.85217083</v>
      </c>
    </row>
    <row r="39" spans="2:6" x14ac:dyDescent="0.25">
      <c r="B39" s="72"/>
      <c r="C39" s="71"/>
      <c r="D39" s="73"/>
      <c r="E39" s="71"/>
      <c r="F39" s="74"/>
    </row>
    <row r="40" spans="2:6" x14ac:dyDescent="0.25">
      <c r="B40" s="71"/>
      <c r="C40" s="71"/>
      <c r="D40" s="71"/>
      <c r="E40" s="71"/>
      <c r="F40" s="71"/>
    </row>
  </sheetData>
  <mergeCells count="10">
    <mergeCell ref="B30:C30"/>
    <mergeCell ref="C32:F32"/>
    <mergeCell ref="B36:C36"/>
    <mergeCell ref="C38:E38"/>
    <mergeCell ref="B2:F2"/>
    <mergeCell ref="B3:F3"/>
    <mergeCell ref="B4:F4"/>
    <mergeCell ref="C6:F6"/>
    <mergeCell ref="B25:C25"/>
    <mergeCell ref="C27:F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</vt:lpstr>
      <vt:lpstr>REPUESTOS COMUNES</vt:lpstr>
      <vt:lpstr>MANO DE OBRA</vt:lpstr>
      <vt:lpstr>TOTAL PRECIO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USER</cp:lastModifiedBy>
  <dcterms:created xsi:type="dcterms:W3CDTF">2026-07-15T19:55:35Z</dcterms:created>
  <dcterms:modified xsi:type="dcterms:W3CDTF">2026-10-19T23:10:31Z</dcterms:modified>
</cp:coreProperties>
</file>