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lejadra Moscoso\OneDrive\Escritorio\"/>
    </mc:Choice>
  </mc:AlternateContent>
  <xr:revisionPtr revIDLastSave="0" documentId="13_ncr:1_{161DA3FE-071E-4D01-85D4-0752720CD461}" xr6:coauthVersionLast="47" xr6:coauthVersionMax="47" xr10:uidLastSave="{00000000-0000-0000-0000-000000000000}"/>
  <bookViews>
    <workbookView xWindow="-120" yWindow="-120" windowWidth="20730" windowHeight="11040" xr2:uid="{00000000-000D-0000-FFFF-FFFF00000000}"/>
  </bookViews>
  <sheets>
    <sheet name="PRESUPUESTO OFICIAL (Ent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123Graph_BINGPDM" hidden="1">'[17]VENTAS REALES'!#REF!</definedName>
    <definedName name="__123Graph_C" hidden="1">'[17]FLUJO DE FONDOS'!#REF!</definedName>
    <definedName name="__123Graph_CIEPDM" hidden="1">'[17]FLUJO DE FONDOS'!#REF!</definedName>
    <definedName name="__123Graph_CINGPDM" hidden="1">'[17]FLUJO DE FONDOS'!#REF!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C">#REF!</definedName>
    <definedName name="__FOR1">#REF!</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nm.Print_Area_1">#REF!</definedName>
    <definedName name="__xlnm.Print_Titles_1">#REF!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8"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BSC" localSheetId="0">[22]!absc</definedName>
    <definedName name="_ABSC">[22]!absc</definedName>
    <definedName name="_ADOQ" localSheetId="0">[23]!absc</definedName>
    <definedName name="_ADOQ">[23]!absc</definedName>
    <definedName name="_AFC1">[6]INV!$A$25:$D$28</definedName>
    <definedName name="_AFC3">[6]INV!$F$25:$I$28</definedName>
    <definedName name="_AFC5">[6]INV!$K$25:$N$28</definedName>
    <definedName name="_ALC" localSheetId="0">[24]!absc</definedName>
    <definedName name="_ALC">[24]!absc</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[25]!absc</definedName>
    <definedName name="_APU465">[25]!absc</definedName>
    <definedName name="_APUPRUEBA" localSheetId="0">[25]!absc</definedName>
    <definedName name="_APUPRUEBA">[25]!absc</definedName>
    <definedName name="_ASDFÑK" localSheetId="0">[26]!absc</definedName>
    <definedName name="_ASDFÑK">[26]!absc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l16">"#REF!"</definedName>
    <definedName name="_cal18">"#REF!"</definedName>
    <definedName name="_Cal20">"#REF!"</definedName>
    <definedName name="_cal22">"#REF!"</definedName>
    <definedName name="_cal24">"#REF!"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(Entidad)'!$I$11:$I$929</definedName>
    <definedName name="_xlnm._FilterDatabase" hidden="1">'[27]46W9'!#REF!</definedName>
    <definedName name="_FOR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[28]APU!#REF!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[29]INST!#REF!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LOCA" localSheetId="0">[30]!absc</definedName>
    <definedName name="_LOCA">[30]!absc</definedName>
    <definedName name="_LOCA1" localSheetId="0">[31]!absc</definedName>
    <definedName name="_LOCA1">[31]!absc</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ression_X"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 localSheetId="0">[25]!absc</definedName>
    <definedName name="_T">[25]!absc</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WWE" localSheetId="0">[24]!absc</definedName>
    <definedName name="_WWE">[24]!absc</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'[32]DUB-823'!#REF!</definedName>
    <definedName name="A.PVC">'[33]factores A.N.'!$M$7:$M$33</definedName>
    <definedName name="A_1">#REF!</definedName>
    <definedName name="A_impresión_IM">#REF!</definedName>
    <definedName name="A_nuevo">#REF!</definedName>
    <definedName name="a1..056">#REF!</definedName>
    <definedName name="A18A200">[34]ESPEC!#REF!</definedName>
    <definedName name="A1S">#REF!</definedName>
    <definedName name="A1XO56">#REF!</definedName>
    <definedName name="a2a" hidden="1">{"TAB1",#N/A,TRUE,"GENERAL";"TAB2",#N/A,TRUE,"GENERAL";"TAB3",#N/A,TRUE,"GENERAL";"TAB4",#N/A,TRUE,"GENERAL";"TAB5",#N/A,TRUE,"GENERAL"}</definedName>
    <definedName name="A2S">#REF!</definedName>
    <definedName name="aa">[0]!ERR</definedName>
    <definedName name="AAA">[0]!ERR</definedName>
    <definedName name="aaaa">#REF!</definedName>
    <definedName name="aaaaaa">[35]otros!$C$5</definedName>
    <definedName name="AAAAAAA">[36]COMPRA!#REF!</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ono_químico_NPK">[37]Materiales!$A$9</definedName>
    <definedName name="absc" localSheetId="0">[22]!absc</definedName>
    <definedName name="absc">[22]!absc</definedName>
    <definedName name="absc1" localSheetId="0">[38]!absc</definedName>
    <definedName name="absc1">[38]!absc</definedName>
    <definedName name="ac">#REF!</definedName>
    <definedName name="Accesorios_de_1_2">#REF!</definedName>
    <definedName name="Accesorios_de_3_4">#REF!</definedName>
    <definedName name="AccessDatabase" hidden="1">"C:\C-314\VOLUMENES\volfin4.mdb"</definedName>
    <definedName name="ACER">#REF!</definedName>
    <definedName name="ACERO_DE_REFUERZO">[37]APU!#REF!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_parcial_1">[39]PRE1!#REF!</definedName>
    <definedName name="Actividades">#REF!</definedName>
    <definedName name="ACTV">#REF!</definedName>
    <definedName name="acumulado">'[40]Reservas de Petróleo'!$A$2,'[40]Reservas de Petróleo'!$A$1,'[40]Reservas de Petróleo'!$D$4,'[40]Reservas de Petróleo'!$E$1:$E$65536</definedName>
    <definedName name="ad">#REF!</definedName>
    <definedName name="adasd">#REF!</definedName>
    <definedName name="ADFGSDB" hidden="1">{"via1",#N/A,TRUE,"general";"via2",#N/A,TRUE,"general";"via3",#N/A,TRUE,"general"}</definedName>
    <definedName name="ADM">[35]otros!$C$2</definedName>
    <definedName name="administrador">[41]Informacion!$B$15</definedName>
    <definedName name="ADMON">#REF!</definedName>
    <definedName name="ADMON1">#REF!</definedName>
    <definedName name="adoc1" localSheetId="0">[38]!absc</definedName>
    <definedName name="adoc1">[38]!absc</definedName>
    <definedName name="ADOC125" localSheetId="0">[42]!absc</definedName>
    <definedName name="ADOC125">[42]!absc</definedName>
    <definedName name="adoq" localSheetId="0">[23]!absc</definedName>
    <definedName name="adoq">[23]!absc</definedName>
    <definedName name="ADOQUIN_ARCILLA">[37]APU!$A$819</definedName>
    <definedName name="Adoquin_arcilla_Tipo_IDU">[37]Materiales!$A$10</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[37]Materiales!$A$11</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ambre_negro">[37]Materiales!$A$6</definedName>
    <definedName name="Alambre_Negro_No.18">#REF!</definedName>
    <definedName name="alc" localSheetId="0">[24]!absc</definedName>
    <definedName name="alc">[24]!absc</definedName>
    <definedName name="AlcanceProyecto">#REF!</definedName>
    <definedName name="Alcaparro_2.00_m">#REF!</definedName>
    <definedName name="ALCORQUE_CONCRETO">[37]APU!$A$834</definedName>
    <definedName name="ale">"#REF!"</definedName>
    <definedName name="Alfacolor">[37]Materiales!$A$12</definedName>
    <definedName name="Alfalisto">[37]Materiales!$A$13</definedName>
    <definedName name="ALM">#REF!</definedName>
    <definedName name="Almacenista">#REF!</definedName>
    <definedName name="ALTO">[43]Tabla!$A$1:$A$5</definedName>
    <definedName name="Amount">#REF!</definedName>
    <definedName name="ANCLAJE">'[44]MC SF GAVIONES'!#REF!</definedName>
    <definedName name="ANCLAJE_INICIAL_Y_FINAL_MANTO_30X30cm">[37]APU!#REF!</definedName>
    <definedName name="AND">#REF!</definedName>
    <definedName name="Andamio_Sección">#REF!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[45]COMPARATIVO!#REF!</definedName>
    <definedName name="anexo8">#REF!</definedName>
    <definedName name="anexo9">#REF!</definedName>
    <definedName name="anexů7">#REF!</definedName>
    <definedName name="Ángulo_2x2x1_8_Acero">[37]Materiales!$A$16</definedName>
    <definedName name="Angulo_en_aluminio_1_2__x_1_2__x_1_16">#REF!</definedName>
    <definedName name="Angulo_hierro_2_1_2__x_3_13">#REF!</definedName>
    <definedName name="Antic">[46]BASES!$B$33</definedName>
    <definedName name="ANTICIPO">[47]BASES!$B$33</definedName>
    <definedName name="Anticorrosivo_Rojo_Claro">#REF!</definedName>
    <definedName name="Antisol_blanco__20_kls">[37]Materiales!$A$14</definedName>
    <definedName name="AÑO">[35]PRESUPUESTO!$D$13</definedName>
    <definedName name="AÑOWUIE">'[48]Res-Accide-10'!$R$2:$R$7</definedName>
    <definedName name="apaiy">#REF!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[49]!absc</definedName>
    <definedName name="APU">[49]!absc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NP">'[50]PRESUPUESTO OFICIAL (2)'!$D$77:$E$94</definedName>
    <definedName name="APU_Pradizacion">#REF!</definedName>
    <definedName name="APU_Sangegado">#REF!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'PRESUPUESTO OFICIAL (Entidad)'!$C$1:$K$946</definedName>
    <definedName name="_xlnm.Print_Area">#REF!</definedName>
    <definedName name="AreaLimpiar">'[51]Info-Portaf'!$N$4,'[51]Info-Portaf'!$C$10:$AE$24,'[51]Info-Portaf'!$C$26:$AE$28,'[51]Info-Portaf'!$C$31:$AE$40,'[51]Info-Portaf'!$C$41:$H$41,'[51]Info-Portaf'!$C$42:$AE$51,'[51]Info-Portaf'!$C$53:$AE$54,'[51]Info-Portaf'!$C$57:$AE$57,'[51]Info-Portaf'!$C$59:$AE$59,'[51]Info-Portaf'!$B$10:$B$61</definedName>
    <definedName name="Areatotal">#REF!</definedName>
    <definedName name="Aref">#REF!</definedName>
    <definedName name="Arena">[37]Materiales!$A$15</definedName>
    <definedName name="Arena_de_Peña">#REF!</definedName>
    <definedName name="Arena_de_rio">#REF!</definedName>
    <definedName name="Arena_Lavada_de_Peña">#REF!</definedName>
    <definedName name="Arena_semilavada">#REF!</definedName>
    <definedName name="armuve">[0]!ERR</definedName>
    <definedName name="ARP">#REF!</definedName>
    <definedName name="ARS">#REF!</definedName>
    <definedName name="ARTICULOS">#REF!</definedName>
    <definedName name="as">[0]!ERR</definedName>
    <definedName name="asaws">#REF!</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ASDADSA">'[52]LISTA DE MATERIALES'!$A$3:$A$374</definedName>
    <definedName name="asdf" hidden="1">{"via1",#N/A,TRUE,"general";"via2",#N/A,TRUE,"general";"via3",#N/A,TRUE,"general"}</definedName>
    <definedName name="asdfa" hidden="1">{"via1",#N/A,TRUE,"general";"via2",#N/A,TRUE,"general";"via3",#N/A,TRUE,"general"}</definedName>
    <definedName name="ASDFGHJKLÑ">[0]!ERR</definedName>
    <definedName name="asdfñk" localSheetId="0">[26]!absc</definedName>
    <definedName name="asdfñk">[26]!absc</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D">#REF!</definedName>
    <definedName name="Asta_Para_Banderas">#REF!</definedName>
    <definedName name="ASXA">#REF!</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'[53]DATOS SEMANALES'!$F$32:$Y$38</definedName>
    <definedName name="AuxAlim">'[10]DATOS CONTRATO'!$E$18</definedName>
    <definedName name="auxalimentacion">[54]CONTRATO!$E$18</definedName>
    <definedName name="AuxCom">'[10]DATOS CONTRATO'!$I$16</definedName>
    <definedName name="auxcomisariato">[54]CONTRATO!$I$16</definedName>
    <definedName name="AuxDot">'[10]DATOS CONTRATO'!$I$17</definedName>
    <definedName name="auxdotacion">[54]CONTRATO!$I$17</definedName>
    <definedName name="AuxHab">'[10]DATOS CONTRATO'!$E$17</definedName>
    <definedName name="auxhabi">[55]CONTRATO!$E$17</definedName>
    <definedName name="auxhabitacion">[54]CONTRATO!$E$17</definedName>
    <definedName name="Auxiliar_de_Contabilidad">#REF!</definedName>
    <definedName name="auxtransporte">[54]CONTRATO!$E$16</definedName>
    <definedName name="Avance_por_item">#REF!,#REF!,#REF!,#REF!,#REF!,#REF!,#REF!,#REF!,#REF!,#REF!,#REF!,#REF!,#REF!,#REF!,#REF!,#REF!,#REF!,#REF!</definedName>
    <definedName name="Avances_Totales">#REF!,#REF!,#REF!,#REF!,#REF!,#REF!,#REF!,#REF!,#REF!,#REF!,#REF!,#REF!,#REF!,#REF!,#REF!,#REF!,#REF!,#REF!</definedName>
    <definedName name="AW">#REF!</definedName>
    <definedName name="Ayudante">[56]MATERIALES!$M$84</definedName>
    <definedName name="Ayudante_1">#N/A</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AZZ">#REF!</definedName>
    <definedName name="B" hidden="1">{"via1",#N/A,TRUE,"general";"via2",#N/A,TRUE,"general";"via3",#N/A,TRUE,"general"}</definedName>
    <definedName name="B.T1">#REF!</definedName>
    <definedName name="B_T1">#REF!</definedName>
    <definedName name="Bajo_L">[43]Tabla!$A$1:$A$5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RRA_No">#REF!</definedName>
    <definedName name="Base">#REF!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[57]Hoja1!$A$4:$BZ$55</definedName>
    <definedName name="_xlnm.Database">#REF!</definedName>
    <definedName name="BaseDeDatos1">#REF!</definedName>
    <definedName name="basep">[58]PRESUPUESTAL!$A$4:$P$190</definedName>
    <definedName name="Basica_Centro_costo_2001">#REF!</definedName>
    <definedName name="Basica_Facturacion_2001">#REF!</definedName>
    <definedName name="Basica_Reserva_2001">#REF!</definedName>
    <definedName name="Básico">#REF!</definedName>
    <definedName name="Bateas">#REF!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[59]FACTORES!#REF!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ENEFICIARIOS">[60]BENEFICIARIOS!$B$12:$B$667</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cicletero">#REF!</definedName>
    <definedName name="biq">#REF!</definedName>
    <definedName name="Bisagra_aluminio_Extruído_3">#REF!</definedName>
    <definedName name="Bisagra_común_de_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'[61]Ejecutado%'!#REF!</definedName>
    <definedName name="blEjecutadoPorcen">'[61]Ejecutado$'!$D$1:$CE$45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estándar_No._5_23x11.5x33">[37]Materiales!$A$24</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'[61]Programado$'!$I$1:$CK$45</definedName>
    <definedName name="blReferenciaInforme">#REF!</definedName>
    <definedName name="b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[62]steel!#REF!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a_concreto_3_8">[37]Materiales!$A$25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SW">[63]medelo!$D$37</definedName>
    <definedName name="bt" hidden="1">{"via1",#N/A,TRUE,"general";"via2",#N/A,TRUE,"general";"via3",#N/A,TRUE,"general"}</definedName>
    <definedName name="BTYJHTR" hidden="1">{"TAB1",#N/A,TRUE,"GENERAL";"TAB2",#N/A,TRUE,"GENERAL";"TAB3",#N/A,TRUE,"GENERAL";"TAB4",#N/A,TRUE,"GENERAL";"TAB5",#N/A,TRUE,"GENERAL"}</definedName>
    <definedName name="Buggy">[37]Materiales!$A$131</definedName>
    <definedName name="BuiltIn_Print_Area">'[64]Form5 _Pág_ 1'!#REF!</definedName>
    <definedName name="BuiltIn_Print_Area___0">'[64]Form5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x">'[65]Calculo Cim.'!#REF!</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entadores_de_Paso">#REF!</definedName>
    <definedName name="CAM_CAIDA">#REF!</definedName>
    <definedName name="Campana_Extractora">#REF!</definedName>
    <definedName name="Campana_extractora_más_ductería.">#REF!</definedName>
    <definedName name="CAMPO">#REF!</definedName>
    <definedName name="Canal_en_lámina_Cal_22">[37]Materiales!$A$27</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_IT_1">[56]MATERIALES!$L$43</definedName>
    <definedName name="CANT_IT_10">[56]MATERIALES!$U$43</definedName>
    <definedName name="CANT_IT_11">[56]MATERIALES!$V$43</definedName>
    <definedName name="CANT_IT_12">[56]MATERIALES!$W$43</definedName>
    <definedName name="CANT_IT_13">[56]MATERIALES!$X$43</definedName>
    <definedName name="CANT_IT_14">[56]MATERIALES!$Y$43</definedName>
    <definedName name="CANT_IT_15">[56]MATERIALES!$Z$43</definedName>
    <definedName name="CANT_IT_16">[56]MATERIALES!$AA$43</definedName>
    <definedName name="CANT_IT_17">[56]MATERIALES!$AB$43</definedName>
    <definedName name="CANT_IT_18">[56]MATERIALES!$AC$43</definedName>
    <definedName name="CANT_IT_19">[56]MATERIALES!$AD$43</definedName>
    <definedName name="CANT_IT_2">[56]MATERIALES!$M$43</definedName>
    <definedName name="CANT_IT_20">[56]MATERIALES!$AE$43</definedName>
    <definedName name="CANT_IT_21">[56]MATERIALES!$AF$43</definedName>
    <definedName name="CANT_IT_3">[56]MATERIALES!$N$43</definedName>
    <definedName name="CANT_IT_4">[56]MATERIALES!$O$43</definedName>
    <definedName name="CANT_IT_5">[56]MATERIALES!$P$43</definedName>
    <definedName name="CANT_IT_6">[56]MATERIALES!$Q$43</definedName>
    <definedName name="CANT_IT_7">[56]MATERIALES!$R$43</definedName>
    <definedName name="CANT_IT_8">[56]MATERIALES!$S$43</definedName>
    <definedName name="CANT_IT_9">[56]MATERIALES!$T$43</definedName>
    <definedName name="CANT15">"#REF!"</definedName>
    <definedName name="CANT24">"#REF!"</definedName>
    <definedName name="CANT28">"#REF!"</definedName>
    <definedName name="CANT36">"#REF!"</definedName>
    <definedName name="CANT42">"#REF!"</definedName>
    <definedName name="CANT48">"#REF!"</definedName>
    <definedName name="CANT76">"#REF!"</definedName>
    <definedName name="CANT96">"#REF!"</definedName>
    <definedName name="CANTDS">[66]Modelo!$J$7:$J$10,[66]Modelo!$J$13:$J$27,[66]Modelo!$J$30:$J$33,[66]Modelo!$J$36:$J$40</definedName>
    <definedName name="cantidad">'[67]TRAMO 03'!$F:$F,'[67]TRAMO 03'!$I:$I,'[67]TRAMO 03'!$K:$K,'[67]TRAMO 03'!#REF!,'[67]TRAMO 03'!#REF!,'[67]TRAMO 03'!#REF!,'[67]TRAMO 03'!#REF!,'[67]TRAMO 03'!#REF!,'[67]TRAMO 03'!#REF!,'[67]TRAMO 03'!#REF!,'[67]TRAMO 03'!#REF!,'[67]TRAMO 03'!#REF!,'[67]TRAMO 03'!#REF!,'[67]TRAMO 03'!#REF!,'[67]TRAMO 03'!#REF!,'[67]TRAMO 03'!#REF!</definedName>
    <definedName name="CANTIDADES">#REF!</definedName>
    <definedName name="Caolin">#REF!</definedName>
    <definedName name="CAP">#REF!</definedName>
    <definedName name="CAPA_DE_NIVELACIÓN__CON_RECEBO___TIPO_INVIAS_ARTICULO_220_07___SOBRE_RAJON">[37]APU!#REF!</definedName>
    <definedName name="CAPA_DE_TIERRA_ORGANICA_PREPARADA">[37]APU!#REF!</definedName>
    <definedName name="CAPAC._HSE">#REF!</definedName>
    <definedName name="Capataz">[56]MATERIALES!$M$81</definedName>
    <definedName name="CAPITULOS">[50]Hoja2!$A$111:$A$112</definedName>
    <definedName name="CARCAMO_EN_CONCRETO">[37]APU!$A$846</definedName>
    <definedName name="CARGA">#REF!</definedName>
    <definedName name="Cargador_frontal">#REF!</definedName>
    <definedName name="CARGOS">#REF!</definedName>
    <definedName name="carlos" localSheetId="0">MODULO10.auto_abrir</definedName>
    <definedName name="carlos">MODULO10.auto_abrir</definedName>
    <definedName name="Casetón__.90x.45">[37]Materiales!$A$28</definedName>
    <definedName name="Casetón_en_fibra_de_vidrio.">#REF!</definedName>
    <definedName name="CASQ">[68]FACTORES!#REF!</definedName>
    <definedName name="Caucho_Sabanero_1.50_m">#REF!</definedName>
    <definedName name="CBLES">#REF!</definedName>
    <definedName name="CBLES1">#REF!</definedName>
    <definedName name="CBRDISEÑO">[69]SECTORIZACIÓN!$A$12:$G$20</definedName>
    <definedName name="CBWorkbookPriority" hidden="1">-1602700874</definedName>
    <definedName name="CC">[70]Personalizar!$G$22:$G$25</definedName>
    <definedName name="ccccc" hidden="1">{"TAB1",#N/A,TRUE,"GENERAL";"TAB2",#N/A,TRUE,"GENERAL";"TAB3",#N/A,TRUE,"GENERAL";"TAB4",#N/A,TRUE,"GENERAL";"TAB5",#N/A,TRUE,"GENERAL"}</definedName>
    <definedName name="CCCCCC">'[71]A. P. U.'!#REF!</definedName>
    <definedName name="CCT">#REF!</definedName>
    <definedName name="ccto210">#REF!</definedName>
    <definedName name="cd">[72]Hoja1!$C$81</definedName>
    <definedName name="cdcdc" hidden="1">{"via1",#N/A,TRUE,"general";"via2",#N/A,TRUE,"general";"via3",#N/A,TRUE,"general"}</definedName>
    <definedName name="CDctrl">[46]CDItem!$G$8</definedName>
    <definedName name="CDE">#REF!</definedName>
    <definedName name="cdfcs">#REF!</definedName>
    <definedName name="cdfgrtfd" hidden="1">#REF!</definedName>
    <definedName name="CDSC">'[53]DATOS SEMANALES'!#REF!</definedName>
    <definedName name="CE">[73]MAT!#REF!</definedName>
    <definedName name="Cedro_caqueta_pieza">#REF!</definedName>
    <definedName name="ceerf" hidden="1">{"TAB1",#N/A,TRUE,"GENERAL";"TAB2",#N/A,TRUE,"GENERAL";"TAB3",#N/A,TRUE,"GENERAL";"TAB4",#N/A,TRUE,"GENERAL";"TAB5",#N/A,TRUE,"GENERAL"}</definedName>
    <definedName name="Celosía_en_aluminio">#REF!</definedName>
    <definedName name="CEMENTO">[74]Insum!$A$3:$H$63</definedName>
    <definedName name="Cemento_Blanco">[37]Materiales!$A$30</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'[3]7422CW00'!#REF!</definedName>
    <definedName name="CHP">#REF!</definedName>
    <definedName name="CILIND">[75]TUBERIA!$AE$10:$AE$14</definedName>
    <definedName name="CINTA_DE_AJUSTE_CONCRETO">[37]APU!$A$857</definedName>
    <definedName name="Cinta_teflón">#REF!</definedName>
    <definedName name="CISNEROS">#REF!</definedName>
    <definedName name="CIV">'[53]DATOS SEMANALES'!$F$53:$Y$59</definedName>
    <definedName name="Cizalla_36">[37]Materiales!$A$135</definedName>
    <definedName name="cjsa" hidden="1">#REF!</definedName>
    <definedName name="CL">#REF!</definedName>
    <definedName name="Cll_4N__15_AE_40_San_Eduardo_II_Etapa._Tel_750372._Cúcuta_Colombia.">'[76]INFOR. GENERAL'!#REF!</definedName>
    <definedName name="cmf">[77]Hoja1!$C$27</definedName>
    <definedName name="CMIBLE">#REF!</definedName>
    <definedName name="CMIBLE1">#REF!</definedName>
    <definedName name="CNT_M">[66]Modelo!$H$13:$H$27</definedName>
    <definedName name="Cocineta_estufa_a_gas_dos_puestos">#REF!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[45]COMPARATIVO!#REF!</definedName>
    <definedName name="COLOCACION_DE_GEOTEXTIL_NT2500__EL_SUMINISTRO_DEL_GEOTEXTIL_LO_HACE_EL_CCND">[37]APU!#REF!</definedName>
    <definedName name="COLON">#REF!</definedName>
    <definedName name="Color_mineral">#REF!</definedName>
    <definedName name="ColTap">'[21]Coloc. e Interc. Tapones'!$E$1:$E$65536</definedName>
    <definedName name="COLUMNA_DE_CONFINAMIENTO__MUROS_20X30">[37]APU!#REF!</definedName>
    <definedName name="COLUMNETAS_DE_CONFINAMIENTO_10x12_cm">[37]APU!$A$354</definedName>
    <definedName name="Com">'[54]LIQUIDA-NOMINA'!$AL$4</definedName>
    <definedName name="COM.LIM">#REF!</definedName>
    <definedName name="COMIDA">#REF!</definedName>
    <definedName name="COMP">'[53]DATOS SEMANALES'!$F$123:$Y$164</definedName>
    <definedName name="complementaria">'[53]DATOS SEMANALES'!#REF!</definedName>
    <definedName name="Compresor_2_Martillos_185_PCM">#REF!</definedName>
    <definedName name="Compresores">#REF!</definedName>
    <definedName name="COMTOP">'[53]DATOS SEMANALES'!$F$165:$Y$171</definedName>
    <definedName name="COMUNIC">'[53]DATOS SEMANALES'!$F$172:$Y$178</definedName>
    <definedName name="CON.FUN">#REF!</definedName>
    <definedName name="CON.LIM">#REF!</definedName>
    <definedName name="CON.POZ">#REF!</definedName>
    <definedName name="CON.TUB">[59]TUBERIA!#REF!</definedName>
    <definedName name="CONC">#REF!</definedName>
    <definedName name="CONCRETO">#REF!</definedName>
    <definedName name="Concreto_1_3_5">#REF!</definedName>
    <definedName name="Concreto_2500_PSI">#REF!</definedName>
    <definedName name="Concreto_3000_PSI">[37]Materiales!$A$32</definedName>
    <definedName name="Concreto_3000_PSI_Grava_Fina_hecho_en_obra">[37]Materiales!$A$34</definedName>
    <definedName name="Concreto_3000_PSI_hecho_en_obra">[37]Materiales!$A$33</definedName>
    <definedName name="Concreto_3000_PSI_Industrializado">[37]Materiales!$A$35</definedName>
    <definedName name="Concreto_3500_PSI">[37]Materiales!$A$36</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ABEZALES">[37]APU!#REF!</definedName>
    <definedName name="CONCRETO_CAISSONS_CONSTRUCTIVOS">[37]APU!$A$3</definedName>
    <definedName name="Concreto_común_3000_P.S.I.">#REF!</definedName>
    <definedName name="CONCRETO_CON_FIBRA_Y_BAJA_PERMEABILIDAD">[37]APU!$A$22</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act2">#REF!</definedName>
    <definedName name="Conexión_Siamesa">#REF!</definedName>
    <definedName name="Conexión_Siamesa_de_2_1_2__X_2_1_2__X_3">#REF!</definedName>
    <definedName name="ConseqCat">0</definedName>
    <definedName name="ConseqForMitRisk">3</definedName>
    <definedName name="consolidadototal">#REF!</definedName>
    <definedName name="CONT">'[78]DATOS CONTRATO'!$G$13</definedName>
    <definedName name="CONTENEDOR_DE_RAÍCES">[37]APU!$A$867</definedName>
    <definedName name="Contratante">'[10]DATOS CONTRATO'!$E$6</definedName>
    <definedName name="CONTRATISTA">'[79]RESUMEN SEMANA 3'!$B$9</definedName>
    <definedName name="CONTRATO">[54]CONTRATO!$E$8</definedName>
    <definedName name="CONTRATO.No">[80]VARIABLES!$C$6</definedName>
    <definedName name="COORTEC">'[53]DATOS SEMANALES'!#REF!</definedName>
    <definedName name="COPIA">[0]!ERR</definedName>
    <definedName name="COPIA1">#REF!</definedName>
    <definedName name="COPIA2">#REF!</definedName>
    <definedName name="copiao4">[0]!ERR</definedName>
    <definedName name="corri">[0]!ERR</definedName>
    <definedName name="COSTO_FRENTE">[81]BITACORA!$E$1:$E$65536</definedName>
    <definedName name="costo2" hidden="1">#REF!</definedName>
    <definedName name="COSTODIRECTO">#REF!</definedName>
    <definedName name="COSTOS">[82]TARIFAS!$A$1:$F$52</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[83]civ_roma!$C$803:$G$804</definedName>
    <definedName name="_xlnm.Criteria">#REF!</definedName>
    <definedName name="Criterios_IM">'[3]7422CW00'!#REF!</definedName>
    <definedName name="Criticidad">[84]Tabla!$A$1:$A$5</definedName>
    <definedName name="cs">#REF!</definedName>
    <definedName name="CS_AVG_SIZE">#REF!</definedName>
    <definedName name="CS_WELDING">#REF!</definedName>
    <definedName name="CSD">'[53]DATOS SEMANALES'!#REF!</definedName>
    <definedName name="CST12K">"#REF!"</definedName>
    <definedName name="CST15K">"#REF!"</definedName>
    <definedName name="CST18K">"#REF!"</definedName>
    <definedName name="CST24K">"#REF!"</definedName>
    <definedName name="CST28K">"#REF!"</definedName>
    <definedName name="CST36K">"#REF!"</definedName>
    <definedName name="CST9K">"#REF!"</definedName>
    <definedName name="CTA">#REF!</definedName>
    <definedName name="CTE">#REF!</definedName>
    <definedName name="CTR">'[3]7422CW00'!#REF!</definedName>
    <definedName name="CTRPAG">'[3]7422CW00'!#REF!</definedName>
    <definedName name="cuad2">[85]Cuadrillas!$A$11:$I$75</definedName>
    <definedName name="CUADRILLA">'[86]MANO DE OBRA'!#REF!</definedName>
    <definedName name="Cuadrilla_1_Oficial___1_Ayudantes">[37]Materiales!$A$191</definedName>
    <definedName name="Cuadrilla_1_Oficial___2_Ayudantes_HH">[37]Materiales!$A$190</definedName>
    <definedName name="Cuadrilla_1_Oficial___4_Ayudantes">[37]Materiales!$A$188</definedName>
    <definedName name="Cuadrilla_1_Oficial___8_Ayudantes">[37]Materiales!$A$187</definedName>
    <definedName name="Cuadrilla_Albañilería_OF_Ayudante">#REF!</definedName>
    <definedName name="Cuadrillas">[87]Cuadrillas!$A$11:$I$75</definedName>
    <definedName name="CUAL">[0]!ERR</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R">#REF!</definedName>
    <definedName name="CUERDA">#REF!</definedName>
    <definedName name="CUNET" hidden="1">{"via1",#N/A,TRUE,"general";"via2",#N/A,TRUE,"general";"via3",#N/A,TRUE,"general"}</definedName>
    <definedName name="Cupula_tragante_4_x2">#REF!</definedName>
    <definedName name="Customize" localSheetId="0">[70]!Customize</definedName>
    <definedName name="Customize">[70]!Customize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_EXT">#REF!</definedName>
    <definedName name="D_INT">#REF!</definedName>
    <definedName name="d_percápita">#REF!</definedName>
    <definedName name="D1S">#REF!</definedName>
    <definedName name="D2S">#REF!</definedName>
    <definedName name="D6.PVC">'[33]factores A.N.'!$N$8:$N$33</definedName>
    <definedName name="D61S">#REF!</definedName>
    <definedName name="D62S">#REF!</definedName>
    <definedName name="D6R">#REF!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'[32]GPI 526'!#REF!</definedName>
    <definedName name="DARIPAVA_SOFTWARE_INC">'[76]INFOR. GENERAL'!#REF!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[83]civ_roma!$C$9:$G$799</definedName>
    <definedName name="DATO1">'[88]46'!$D$3:$CK$429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'[89]Pta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DSD">#REF!</definedName>
    <definedName name="De">[68]FACTORES!#REF!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'[33]factores A.N.'!$E$15:$E$306</definedName>
    <definedName name="demanto">#REF!</definedName>
    <definedName name="DEMOLICIÓN">'[90]BASE-LISTAS'!$B$24:$B$29</definedName>
    <definedName name="DEMOLICIONES_CABEZAS_DE_PANTALLAS">[37]APU!$A$31</definedName>
    <definedName name="DEP_VPR_GRM">#REF!</definedName>
    <definedName name="DEP_VPR_GRN">#REF!</definedName>
    <definedName name="DEP_VPR_GRS">#REF!</definedName>
    <definedName name="DEP_VPR_GTP">#REF!</definedName>
    <definedName name="DEP_VPR_NA">#REF!</definedName>
    <definedName name="DEPEND">[84]Tabla!$B$1:$B$397</definedName>
    <definedName name="DEPENDENCIA">[84]Tabla!$B$1:$B$397</definedName>
    <definedName name="DEPENDENCIAS">[84]Tabla!$B$1:$B$397</definedName>
    <definedName name="DERFE">#REF!</definedName>
    <definedName name="des">#REF!</definedName>
    <definedName name="DES_CUADRILLA">'[86]MANO DE OBRA'!#REF!</definedName>
    <definedName name="DES_HERRAMIENTAS">#REF!</definedName>
    <definedName name="DES_MATERIALES">'[91]LISTA DE MATERIALES'!$A$3:$A$225</definedName>
    <definedName name="DES_TRANSPORTE">#REF!</definedName>
    <definedName name="desarrolladas">'[40]Reservas de Petróleo'!$A$2,'[40]Reservas de Petróleo'!$A$1,'[40]Reservas de Petróleo'!$D$4,'[40]Reservas de Petróleo'!$F$1:$F$65536</definedName>
    <definedName name="DESCAPOTE_CON_RETIRO">[37]APU!#REF!</definedName>
    <definedName name="Descrip_cuadrillas">[87]Cuadrillas!$A$15:$A$75</definedName>
    <definedName name="Descrip_equipos">[87]Equ!$A$15:$A$101</definedName>
    <definedName name="Descrip_transporte">[87]Trans!$A$16:$A$63</definedName>
    <definedName name="DESCRIPCION">#REF!</definedName>
    <definedName name="Descripción">[87]Mat!$A$9:$A$1192</definedName>
    <definedName name="DESCUNMI">#REF!</definedName>
    <definedName name="Desinfeccion_del_Sistema_de_Agua_Potable">#REF!</definedName>
    <definedName name="Desmoldeante_Encofroil">[37]Materiales!$A$41</definedName>
    <definedName name="DEST_ART">[62]steel!#REF!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[92]Cronograma!#REF!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[37]APU!#REF!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[70]Personalizar!$E$22</definedName>
    <definedName name="dflt2">[70]Personalizar!$E$23</definedName>
    <definedName name="dflt3">[70]Personalizar!$D$24</definedName>
    <definedName name="dflt4">[70]Personalizar!$E$26</definedName>
    <definedName name="dflt5">[70]Personalizar!$E$27</definedName>
    <definedName name="dflt6">[70]Personalizar!$D$28</definedName>
    <definedName name="dflt7">[70]Personalizar!$G$27</definedName>
    <definedName name="DFRFRF" hidden="1">{"via1",#N/A,TRUE,"general";"via2",#N/A,TRUE,"general";"via3",#N/A,TRUE,"general"}</definedName>
    <definedName name="DFS">#REF!</definedName>
    <definedName name="DFSD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[35]PRESUPUESTO!$B$13</definedName>
    <definedName name="Diametro">[93]Cantidades!$L$56:$L$61</definedName>
    <definedName name="Diámetro">#REF!</definedName>
    <definedName name="diámetroft">#REF!</definedName>
    <definedName name="diametros">#REF!</definedName>
    <definedName name="diego">#REF!</definedName>
    <definedName name="diego1">#REF!</definedName>
    <definedName name="DifConsultoriaFMMin">#REF!</definedName>
    <definedName name="diferencia">'[94]MEDIA GEOMETRICA'!$J$8,'[94]MEDIA GEOMETRICA'!$N$8,'[94]MEDIA GEOMETRICA'!$R$8,'[94]MEDIA GEOMETRICA'!$V$8,'[94]MEDIA GEOMETRICA'!$Z$8,'[94]MEDIA GEOMETRICA'!$AD$8,'[94]MEDIA GEOMETRICA'!$AH$8,'[94]MEDIA GEOMETRICA'!$AL$8,'[94]MEDIA GEOMETRICA'!#REF!,'[94]MEDIA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'[53]DATOS SEMANALES'!$F$4:$Y$10</definedName>
    <definedName name="Direccion">[54]EMPRESA!$F$14</definedName>
    <definedName name="Disco_de_corte_acero">[37]Materiales!$A$42</definedName>
    <definedName name="Disco_de_corte_diamantado">[37]Materiales!$A$43</definedName>
    <definedName name="Disco_de_corte_metal_14">[37]Materiales!$A$44</definedName>
    <definedName name="Disolvente_Thinner">#REF!</definedName>
    <definedName name="Dispensador_Jabon_Liquido_Ref._B_4063">#REF!</definedName>
    <definedName name="Dispensador_Toallas_de_Papel_Ref._B_369">#REF!</definedName>
    <definedName name="display_area_2">#REF!</definedName>
    <definedName name="djdytj" hidden="1">{"TAB1",#N/A,TRUE,"GENERAL";"TAB2",#N/A,TRUE,"GENERAL";"TAB3",#N/A,TRUE,"GENERAL";"TAB4",#N/A,TRUE,"GENERAL";"TAB5",#N/A,TRUE,"GENERAL"}</definedName>
    <definedName name="DMxUS">#REF!</definedName>
    <definedName name="do">#REF!</definedName>
    <definedName name="Documentacion_y_Marquillado">#REF!</definedName>
    <definedName name="dolar">#REF!</definedName>
    <definedName name="DOLLAR">[95]CÁLCULOS!$H$34</definedName>
    <definedName name="Domos_acrílicos_1.10_x_1.10">#REF!</definedName>
    <definedName name="DOTACIÓN">#REF!</definedName>
    <definedName name="Dp">#REF!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[92]Cronograma!#REF!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[96]EMPRESA!$I$25</definedName>
    <definedName name="DsctoPension">[96]EMPRESA!$I$23</definedName>
    <definedName name="DsctoSalud">[96]EMPRESA!$I$24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ucha_antivandalica_mezclador">#REF!</definedName>
    <definedName name="Durmiente_3_m">#REF!</definedName>
    <definedName name="Durmiente_Abarco_4m">#REF!</definedName>
    <definedName name="Durmiente_Ordinario_4m">#REF!</definedName>
    <definedName name="Dv">#REF!</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[35]PRESUPUESTO!$E$7</definedName>
    <definedName name="Ejecutivo">'[97]Info Ejec'!$A$1:$AV$153</definedName>
    <definedName name="ELEC">'[53]DATOS SEMANALES'!$F$46:$Y$52</definedName>
    <definedName name="ELIMINACIONPROYC">#REF!</definedName>
    <definedName name="emanto">#REF!</definedName>
    <definedName name="eme">[0]!ERR</definedName>
    <definedName name="Emeflex_3_00_mm">#REF!</definedName>
    <definedName name="EMPLEADO">#REF!</definedName>
    <definedName name="Empresa">[54]EMPRESA!$F$6</definedName>
    <definedName name="EMULSION">#REF!</definedName>
    <definedName name="Enchape_baño_beige">[37]Materiales!$A$46</definedName>
    <definedName name="Enchape_Cocina_Naranja">[37]Materiales!$A$47</definedName>
    <definedName name="ENCHAPE_MUROS_BAÑOS_BEIGE">[37]APU!$A$734</definedName>
    <definedName name="ENCHAPE_MUROS_COCINA_NARANJA">[37]APU!$A$748</definedName>
    <definedName name="ENCHAPE_MUROS_CON_PRENSADO_SANTA_FE">[37]APU!$A$430</definedName>
    <definedName name="ENCHAPE_PISOS_BAÑOS_NEGRO">[37]APU!$A$762</definedName>
    <definedName name="ENCHAPE_SOBRE_DRY_WALL___ADICIONAL">[37]APU!$A$776</definedName>
    <definedName name="End_Bal">#REF!</definedName>
    <definedName name="Endurecedor">#REF!</definedName>
    <definedName name="ene">#REF!</definedName>
    <definedName name="Enraizadores">[37]Materiales!$A$50</definedName>
    <definedName name="Ensayos">#REF!</definedName>
    <definedName name="ENT.A1">'[98]CANT.5921'!#REF!</definedName>
    <definedName name="ENT.ESP">'[98]CANT.5921'!#REF!</definedName>
    <definedName name="ENTIB">#REF!</definedName>
    <definedName name="ENTIBADO">[99]TUBERIA!#REF!</definedName>
    <definedName name="ENTRADASP">#REF!</definedName>
    <definedName name="Entramado_piso__repisas_8_4_3">#REF!</definedName>
    <definedName name="ENTREPISOS_CASETON_CON_VIGAS_DOBLE_ALTURA">[37]APU!$A$57</definedName>
    <definedName name="EPECIALIDAD_SIDOE">[12]Tablas!#REF!</definedName>
    <definedName name="equipo">[100]Equipo!$A$7:$A$65536</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#REF!</definedName>
    <definedName name="EQUIPOS_SYS">[101]basicos!$A$1:$D$44</definedName>
    <definedName name="EQUIPOS1">#REF!</definedName>
    <definedName name="eqw" hidden="1">{"via1",#N/A,TRUE,"general";"via2",#N/A,TRUE,"general";"via3",#N/A,TRUE,"general"}</definedName>
    <definedName name="ERE_ART">[62]steel!$B$8:$B$47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ESOR">#REF!</definedName>
    <definedName name="Esponjillas">#REF!</definedName>
    <definedName name="ESPOP">'[53]DATOS SEMANALES'!$F$81:$Y$87</definedName>
    <definedName name="ESPR">#REF!</definedName>
    <definedName name="ESTA">#REF!</definedName>
    <definedName name="ESTABILIZACION_TALUD_GEOTEXTIL_GEO_MATRIX">[37]APU!#REF!</definedName>
    <definedName name="ESTABILIZACION_TALUD_GEOTEXTIL_GEO_P_300_LW">[37]APU!#REF!</definedName>
    <definedName name="ESTADO">[102]Hoja2!$B$3:$B$6</definedName>
    <definedName name="Estados">#REF!</definedName>
    <definedName name="Estimate_Factor">1</definedName>
    <definedName name="Estopa">#REF!</definedName>
    <definedName name="ESTRAE">'[3]7422CW00'!#REF!</definedName>
    <definedName name="ESTRU">[103]Estructura!$C$7:$E$2570</definedName>
    <definedName name="ESTRUCTURA" hidden="1">{#N/A,#N/A,TRUE,"INGENIERIA";#N/A,#N/A,TRUE,"COMPRAS";#N/A,#N/A,TRUE,"DIRECCION";#N/A,#N/A,TRUE,"RESUMEN"}</definedName>
    <definedName name="ESTRUCTURAS">[104]Hoja3!$B$7:$B$15</definedName>
    <definedName name="Estructuras_LA228__LA223_Incluye_Poste_12m_750_kg">#REF!</definedName>
    <definedName name="Estufa_Electrica_2_Puestos">#REF!</definedName>
    <definedName name="Estufas">#REF!</definedName>
    <definedName name="ET_DSC">[66]Modelo!$P$2</definedName>
    <definedName name="ET_IMO">[66]Modelo!$O$44</definedName>
    <definedName name="ET_IND">[66]Modelo!$O$42</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acavacion_mecanica">#REF!</definedName>
    <definedName name="EXC">#REF!</definedName>
    <definedName name="EXC.POZ">#REF!</definedName>
    <definedName name="EXC.ZAN">#REF!</definedName>
    <definedName name="EXCAV_1">#REF!</definedName>
    <definedName name="EXCAV_2">#REF!</definedName>
    <definedName name="excava" hidden="1">{#N/A,#N/A,FALSE,"Hoja1";#N/A,#N/A,FALSE,"Hoja2"}</definedName>
    <definedName name="EXCAVACIÓN_MANUAL_CAISSONS">[37]APU!$A$308</definedName>
    <definedName name="Excavacion_manual_con_retiro">#REF!</definedName>
    <definedName name="EXCAVACION_MECÁNICA_PARA_MEJORAMIENTO_EN_RAJON__INCLUYE_RETIRO__CARGUE_Y_TRANSPORTE_A_BOTADERO_AUTORIZADO">[37]APU!#REF!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[32]SKJ452!#REF!</definedName>
    <definedName name="Excel_BuiltIn_Print_Titles_11">[32]ITA878!#REF!</definedName>
    <definedName name="Excel_BuiltIn_Print_Titles_12">'[32]AEA-944'!#REF!</definedName>
    <definedName name="Excel_BuiltIn_Print_Titles_13">'[32]DUB-823'!#REF!</definedName>
    <definedName name="Excel_BuiltIn_Print_Titles_14">'[32]GPI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[32]XXJ617!#REF!</definedName>
    <definedName name="Excel_BuiltIn_Print_Titles_20">#REF!</definedName>
    <definedName name="Excel_BuiltIn_Print_Titles_21">[32]SNG_855!#REF!</definedName>
    <definedName name="Excel_BuiltIn_Print_Titles_23">#REF!</definedName>
    <definedName name="Excel_BuiltIn_Print_Titles_3">#REF!</definedName>
    <definedName name="Excel_BuiltIn_Print_Titles_4">#REF!</definedName>
    <definedName name="Excel_BuiltIn_Print_Titles_5">'[32]VEA 374'!#REF!</definedName>
    <definedName name="Excel_BuiltIn_Print_Titles_5_XX">'[32]VEA 374'!#REF!</definedName>
    <definedName name="Excel_BuiltIn_Print_Titles_6">#REF!</definedName>
    <definedName name="Excel_BuiltIn_Print_Titles_7">[32]HFB024!#REF!</definedName>
    <definedName name="Excel_BuiltIn_Print_Titles_8">#REF!</definedName>
    <definedName name="Excel_BuiltIn_Print_Titles_9">[32]PAJ825!#REF!</definedName>
    <definedName name="EXCROC">'[105]Análisis de precios'!$H$52</definedName>
    <definedName name="ExtensionCoordinador">#REF!</definedName>
    <definedName name="Extra_Pay">#REF!</definedName>
    <definedName name="Extracción_IM">#REF!</definedName>
    <definedName name="Extract">#REF!</definedName>
    <definedName name="Extractor_de_Olores_con_Persiana_Ref.">#REF!</definedName>
    <definedName name="Extras">'[54]LIQUIDA-NOMINA'!$AH$4</definedName>
    <definedName name="F._INGRESO">#REF!</definedName>
    <definedName name="F._RETIRO">#REF!</definedName>
    <definedName name="F.L">#REF!</definedName>
    <definedName name="Facilidades">#REF!</definedName>
    <definedName name="factor">#REF!</definedName>
    <definedName name="FactorMultFinalFMMin">#REF!</definedName>
    <definedName name="FactorMultiplicaCalculadoFMMin">#REF!</definedName>
    <definedName name="FACTURADO">'[106]Itemes Renovación'!#REF!</definedName>
    <definedName name="FAL" hidden="1">{#N/A,#N/A,FALSE,"Hoja1";#N/A,#N/A,FALSE,"Hoja2"}</definedName>
    <definedName name="FANC12K">"#REF!"</definedName>
    <definedName name="FANC15K">"#REF!"</definedName>
    <definedName name="FANC18K">"#REF!"</definedName>
    <definedName name="FANC24K">"#REF!"</definedName>
    <definedName name="FANC28K">"#REF!"</definedName>
    <definedName name="FANC36K">"#REF!"</definedName>
    <definedName name="FANC48K">"#REF!"</definedName>
    <definedName name="FANC76K">"#REF!"</definedName>
    <definedName name="FANC96K">"#REF!"</definedName>
    <definedName name="FareWellStmnt" localSheetId="0">[70]!FareWellStmnt</definedName>
    <definedName name="FareWellStmnt">[70]!FareWellStmnt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[107]Tablas!$B$1:$B$65536</definedName>
    <definedName name="FECHA.CONTRATO">[80]VARIABLES!$C$7</definedName>
    <definedName name="FECHAFSQ">#REF!</definedName>
    <definedName name="FechaInicio">[54]CONTRATO!$E$10</definedName>
    <definedName name="FechaTermina">[54]CONTRATO!$E$11</definedName>
    <definedName name="FechaTerminacion">#REF!</definedName>
    <definedName name="FEL" hidden="1">{#N/A,#N/A,FALSE,"Hoja1";#N/A,#N/A,FALSE,"Hoja2"}</definedName>
    <definedName name="fer">'[48]Res-Accide-10'!#REF!</definedName>
    <definedName name="ferfer" hidden="1">{"via1",#N/A,TRUE,"general";"via2",#N/A,TRUE,"general";"via3",#N/A,TRUE,"general"}</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fgf">#REF!</definedName>
    <definedName name="fgghhj" hidden="1">{"via1",#N/A,TRUE,"general";"via2",#N/A,TRUE,"general";"via3",#N/A,TRUE,"general"}</definedName>
    <definedName name="fgh">'[108]7422CW00'!#REF!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OS_Y_DILATACIONES_FACHADA">[37]APU!$A$646</definedName>
    <definedName name="FILTRO_FRANCES_GEOTEXTIL_NT1600_Tubería_perforada_65mm__40x_70">[37]APU!#REF!</definedName>
    <definedName name="FILTROS">#REF!</definedName>
    <definedName name="FINANCIACION">[0]!ERR</definedName>
    <definedName name="FinePrint" localSheetId="0">[70]!FinePrint</definedName>
    <definedName name="FinePrint">[70]!FinePrint</definedName>
    <definedName name="Flexometro">#REF!</definedName>
    <definedName name="Flotador_Metálico_1_1_2__Bronce">#REF!</definedName>
    <definedName name="Flotador_Metálico_2__Bronce">#REF!</definedName>
    <definedName name="FM">1.18</definedName>
    <definedName name="fnic">[77]Hoja1!$C$13</definedName>
    <definedName name="FO">1.32</definedName>
    <definedName name="FORDESCR">'[3]7422CW00'!#REF!</definedName>
    <definedName name="FORM_C3">[109]Hoja1!$A$33:$N$51</definedName>
    <definedName name="Formaleta_Entrepisos">#REF!</definedName>
    <definedName name="Formaleta_madera">#REF!</definedName>
    <definedName name="Formaleta_muros_concreto_FORSA">[37]Materiales!$A$141</definedName>
    <definedName name="Formaleta_plaquetas">#REF!</definedName>
    <definedName name="Formaleta_Sardinel">#REF!</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UNDACIÓN_EN_GRAVILLA_PARA_MUROS_DE_TIERRA_ARMADA">[37]APU!#REF!</definedName>
    <definedName name="fvf">[73]MAT!#REF!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llinaza">[37]Materiales!$A$58</definedName>
    <definedName name="Gancho_teja_eternit_55_MM">#REF!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ción_de_análisis_de_precios_Unitarios.">'[76]INFOR. GENERAL'!#REF!</definedName>
    <definedName name="GENERAL">#REF!</definedName>
    <definedName name="GENERAL_EQ">'[110]ET HERRAMIENTAS Y EQUIPOS'!$B$19:$S$1048576</definedName>
    <definedName name="GENERAL1">#REF!</definedName>
    <definedName name="GEODREN_PLANAR_H_0_50_SUMINISTRO_E_INSTALACIÓN">[37]APU!#REF!</definedName>
    <definedName name="GEOMALLA_BIAXIAL_LBO_301_SUMINISTRO_E_INSTALACIÓN">[37]APU!#REF!</definedName>
    <definedName name="GEOMALLA_UNIAXIAL_TT050_SUMINISTRO_E_INSTALACIÓN">[37]APU!#REF!</definedName>
    <definedName name="GEOMALLA_UNIAXIAL_TT070_SUMINISTRO_E_INSTALACIÓN">[37]APU!#REF!</definedName>
    <definedName name="Geotex">#REF!</definedName>
    <definedName name="GEOTEXTIL_NT2500_SUMINISTRO_E_INSTALACIÓN">[37]APU!#REF!</definedName>
    <definedName name="GEOTEXTIL_T2400_SUMINISTRO_E_INSTALACIÓN">[37]APU!#REF!</definedName>
    <definedName name="Geotextil_tejido_ST_200">#REF!</definedName>
    <definedName name="GEOTEXTIL_TR4000_SUMINISTRO_E_INSTALACIÓN">[37]APU!#REF!</definedName>
    <definedName name="GERENCIA">#REF!</definedName>
    <definedName name="GERENCIA1">#REF!</definedName>
    <definedName name="GERENCIA2">#REF!</definedName>
    <definedName name="Gerente">[54]EMPRESA!$F$12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k">#REF!</definedName>
    <definedName name="GHDP" hidden="1">{"via1",#N/A,TRUE,"general";"via2",#N/A,TRUE,"general";"via3",#N/A,TRUE,"general"}</definedName>
    <definedName name="ghf">'[108]7422CW00'!#REF!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l_4_mm_L_6.0_m">[37]Materiales!$A$52</definedName>
    <definedName name="Grama_Kikuyo">#REF!</definedName>
    <definedName name="GRAN_TOTAL">#REF!</definedName>
    <definedName name="Granito__No_hay_sugerencias__peruano_No_3">#REF!</definedName>
    <definedName name="Granito_Blanco_Huila_No._1">#REF!</definedName>
    <definedName name="Granito_Rosa_Porrino_JP__30___e_10mm">#REF!</definedName>
    <definedName name="Gravilla">[37]Materiales!$A$55</definedName>
    <definedName name="Gravilla_3_4">[37]Materiales!$A$56</definedName>
    <definedName name="Gravilla_de_río">#REF!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[77]Hoja1!$F$6</definedName>
    <definedName name="grupo4">[77]Hoja1!$F$7</definedName>
    <definedName name="grupo5">[77]Hoja1!$F$10</definedName>
    <definedName name="grupo6">[77]Hoja1!$F$11</definedName>
    <definedName name="grupo7">[77]Hoja1!$F$12</definedName>
    <definedName name="grupo8">[77]Hoja1!$F$13</definedName>
    <definedName name="grupo9">[77]Hoja1!$F$14</definedName>
    <definedName name="GSDG" hidden="1">{"TAB1",#N/A,TRUE,"GENERAL";"TAB2",#N/A,TRUE,"GENERAL";"TAB3",#N/A,TRUE,"GENERAL";"TAB4",#N/A,TRUE,"GENERAL";"TAB5",#N/A,TRUE,"GENERAL"}</definedName>
    <definedName name="gsfsf" hidden="1">{"via1",#N/A,TRUE,"general";"via2",#N/A,TRUE,"general";"via3",#N/A,TRUE,"general"}</definedName>
    <definedName name="GT">[111]BASE!$C$4:$H$255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Guardaescoba_en_Aluminio__incl._Instalacion">#REF!</definedName>
    <definedName name="h">#REF!</definedName>
    <definedName name="h.EXC">#REF!</definedName>
    <definedName name="h.LOM">#REF!</definedName>
    <definedName name="H.LOMO">[112]TUBERIA!$S$10:$S$14</definedName>
    <definedName name="h.POZ">#REF!</definedName>
    <definedName name="H_pump">#REF!</definedName>
    <definedName name="h9h" hidden="1">{"via1",#N/A,TRUE,"general";"via2",#N/A,TRUE,"general";"via3",#N/A,TRUE,"general"}</definedName>
    <definedName name="hab___viv">#REF!</definedName>
    <definedName name="HACER">#REF!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[77]Datos!$D$8</definedName>
    <definedName name="hen">[77]Datos!$D$9</definedName>
    <definedName name="Herr._Menor">[56]MATERIALES!$M$88</definedName>
    <definedName name="Herr._Tendido">[56]MATERIALES!$M$91</definedName>
    <definedName name="HERRAMIENTA">#REF!</definedName>
    <definedName name="Herramienta_menor">[37]Materiales!$A$146</definedName>
    <definedName name="Herramienta_menor_muros_Forsa">[37]Materiales!$A$147</definedName>
    <definedName name="HERRAMIENTAS">#REF!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HHHHHHHHHHH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[62]steel!$F$7:$J$7</definedName>
    <definedName name="Hidro_retenedor">[37]Materiales!$A$72</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SHOMBRE">'[113]DATOS SEMANALES'!$F$234:$Y$238</definedName>
    <definedName name="horat">'[21]Itemes Renovación'!#REF!</definedName>
    <definedName name="Horno_Microondas">#REF!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[77]Datos!$D$7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J">[114]Materiales!$A$3:$A$261</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[77]Hoja1!$C$17</definedName>
    <definedName name="icbf">[77]Hoja1!$C$15</definedName>
    <definedName name="Icct">#REF!</definedName>
    <definedName name="Icopor_1_5_cm">[37]Materiales!$A$76</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'[71]A.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'[115]1'!$N$41</definedName>
    <definedName name="IMP">[35]otros!$C$3</definedName>
    <definedName name="Impermeabilizante_concreto_de_3000_P.S.I.">#REF!</definedName>
    <definedName name="Impermeabilizante_mortero_1_3">#REF!</definedName>
    <definedName name="Impermeabilizante_mortero_1_4">#REF!</definedName>
    <definedName name="impresion">#REF!</definedName>
    <definedName name="IMPRESSION">#REF!</definedName>
    <definedName name="Imprev">'[116]P_PISO 1'!#REF!</definedName>
    <definedName name="imprimir">#REF!</definedName>
    <definedName name="IMPTOS">#REF!</definedName>
    <definedName name="IMPTOS1">#REF!</definedName>
    <definedName name="INC">#REF!</definedName>
    <definedName name="INCR._PRODC.">#REF!</definedName>
    <definedName name="incremento_125">#REF!</definedName>
    <definedName name="Incremento_Fluido_3000_psi">#REF!</definedName>
    <definedName name="INDICE">#REF!</definedName>
    <definedName name="inf">#REF!</definedName>
    <definedName name="INFG">#REF!</definedName>
    <definedName name="INFORME">[117]TABLAS!$A$1:$A$65536</definedName>
    <definedName name="Informe_semanal">#REF!</definedName>
    <definedName name="INGENIERIA1" hidden="1">#REF!</definedName>
    <definedName name="INGENIERIA11" hidden="1">#REF!</definedName>
    <definedName name="Ingeniero_1">#N/A</definedName>
    <definedName name="iniciales">'[40]Reservas de Petróleo'!$A$2,'[40]Reservas de Petróleo'!$A$1,'[40]Reservas de Petróleo'!$D$4,'[40]Reservas de Petróleo'!$D$1:$D$65536</definedName>
    <definedName name="Inicio">[46]BASES!$E$26</definedName>
    <definedName name="INPU">#REF!</definedName>
    <definedName name="INPUT">'[3]7422CW00'!#REF!</definedName>
    <definedName name="INSTALACION_GEOMANTO">[37]APU!#REF!</definedName>
    <definedName name="instalacion_lavamanos">#REF!</definedName>
    <definedName name="instalacion_lavaplatos">#REF!</definedName>
    <definedName name="INSTALACION_REMATES_GEOMANTO">[37]APU!#REF!</definedName>
    <definedName name="instalacion_sanitario">#REF!</definedName>
    <definedName name="Instalación_y_dotación">#REF!</definedName>
    <definedName name="INSU">[118]INSUMOS!$A$1:$E$65536</definedName>
    <definedName name="INSUMOS">#REF!</definedName>
    <definedName name="Insumos_auxiliares">[119]Insumos!#REF!</definedName>
    <definedName name="Insumos_basicos">#REF!</definedName>
    <definedName name="Int">#REF!</definedName>
    <definedName name="InTap">[21]Interc.tapones!$E$1:$E$65536</definedName>
    <definedName name="INTER">[104]Hoja3!$F$7:$F$9</definedName>
    <definedName name="Intercambiadores">#REF!</definedName>
    <definedName name="Interest_Rate">#REF!</definedName>
    <definedName name="INTERMEDIA_I">#REF!</definedName>
    <definedName name="Interventor">[54]CONTRATO!$E$12</definedName>
    <definedName name="IntVal">'[21]Interc.válv.'!$E$1:$E$65536</definedName>
    <definedName name="INV_11">'[120]PR 1'!$A$2:$N$655</definedName>
    <definedName name="INV_Payments" localSheetId="0">[70]!INV_Payments</definedName>
    <definedName name="INV_Payments">[70]!INV_Payments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[121]Inventario!$A$2:$E$582</definedName>
    <definedName name="IOU">#REF!</definedName>
    <definedName name="IOUHH">[0]!ERR</definedName>
    <definedName name="IP">#REF!</definedName>
    <definedName name="irng" hidden="1">#REF!</definedName>
    <definedName name="Iss">'[54]LIQUIDA-NOMINA'!$AT$4</definedName>
    <definedName name="issafp">[77]Hoja1!$C$19</definedName>
    <definedName name="isscs">[77]Hoja1!$C$21</definedName>
    <definedName name="isseps">[77]Hoja1!$C$20</definedName>
    <definedName name="ITEM">[111]BASE!$C$4:$H$255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[122]Lista!$A:$A</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'[116]P_PISO 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[73]MAT!#REF!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kuu">#REF!</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#REF!</definedName>
    <definedName name="kuyhgb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prensado_Santa_Fe">[37]Materiales!$A$78</definedName>
    <definedName name="Ladrillo_tablon_natural_1_4___26___6_Tono_natural.">#REF!</definedName>
    <definedName name="Ladrillo_tolete">[37]Materiales!$A$79</definedName>
    <definedName name="Ladrillo_tolete_comun">#REF!</definedName>
    <definedName name="Ladrillo_Tolete_Recocido">#REF!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G">#REF!</definedName>
    <definedName name="Libro1_Hoja1_Lista">[123]LISTADO!#REF!</definedName>
    <definedName name="LICITACION">#REF!</definedName>
    <definedName name="Lija">#REF!</definedName>
    <definedName name="LIMPIO">#REF!</definedName>
    <definedName name="LINEA">[124]CONT_ADI!#REF!</definedName>
    <definedName name="List_cuadrillas">[87]Salarios!$D$8:$P$8</definedName>
    <definedName name="LISTA">#REF!</definedName>
    <definedName name="LISTA_DE_UNITARIOS">'[125]LISTA DE UNITARIOS'!#REF!</definedName>
    <definedName name="LISTA_EQUIPOS">'[126]HERRAMIENTAS Y EQUIPOS'!$C$3:$C$141</definedName>
    <definedName name="ListaCantidad">#REF!</definedName>
    <definedName name="Listado">#REF!</definedName>
    <definedName name="listado_equipo">[127]EQ!$A$6:$A$17</definedName>
    <definedName name="listado_materiales">[127]MAT!$A$6:$A$18</definedName>
    <definedName name="listado_mdo">[127]MDO!$A$6:$A$8</definedName>
    <definedName name="listado_transporte">[127]TTE!$A$6:$A$9</definedName>
    <definedName name="Listado1">#REF!</definedName>
    <definedName name="Listae">[122]Equipo!$A$2:$C$79</definedName>
    <definedName name="LISTAI">[122]Lista!$A:$E</definedName>
    <definedName name="ListaItem">#REF!</definedName>
    <definedName name="Listam">[122]Materiales!$A$3:$C$262</definedName>
    <definedName name="Listamo">[122]MdeO!$A$4:$C$21</definedName>
    <definedName name="LISTAPRECIOS">#REF!</definedName>
    <definedName name="Listat">[122]Transporte!$A$3:$C$24</definedName>
    <definedName name="ListaUni">[128]TOTALES!$D$7:$D$654</definedName>
    <definedName name="Listón_1.5x3x3">#REF!</definedName>
    <definedName name="Listón_M.H._Guayacá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L">[129]tub!$C$1:$J$39</definedName>
    <definedName name="lllllh" hidden="1">{"via1",#N/A,TRUE,"general";"via2",#N/A,TRUE,"general";"via3",#N/A,TRUE,"general"}</definedName>
    <definedName name="lllllllo" hidden="1">{"via1",#N/A,TRUE,"general";"via2",#N/A,TRUE,"general";"via3",#N/A,TRUE,"general"}</definedName>
    <definedName name="lo">#REF!</definedName>
    <definedName name="Loan_Amount">#REF!</definedName>
    <definedName name="Loan_Start">#REF!</definedName>
    <definedName name="Loan_Years">#REF!</definedName>
    <definedName name="LOCA" localSheetId="0">[38]!absc</definedName>
    <definedName name="LOCA">[38]!absc</definedName>
    <definedName name="LOCA1" localSheetId="0">[49]!absc</definedName>
    <definedName name="LOCA1">[49]!absc</definedName>
    <definedName name="LOCAL">#REF!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ORENa">#REF!</definedName>
    <definedName name="Loseta_pre_fabricada_A50">[37]Materiales!$A$81</definedName>
    <definedName name="Loseta_pre_fabricada_cárcamo">[37]Materiales!$A$83</definedName>
    <definedName name="Loseta_pre_fabricada_Guia">[37]Materiales!$A$82</definedName>
    <definedName name="LOSETA_PREFABRICADA_A50">[37]APU!$A$901</definedName>
    <definedName name="LOSETA_PREFABRICADA_GUIA">[37]APU!$A$886</definedName>
    <definedName name="LOSETA_PREFABRICADA_REJILLA_PARA_CARCAMO_EN_CONCRETO">[37]APU!$A$916</definedName>
    <definedName name="lp">#REF!</definedName>
    <definedName name="lplpl" hidden="1">{"via1",#N/A,TRUE,"general";"via2",#N/A,TRUE,"general";"via3",#N/A,TRUE,"general"}</definedName>
    <definedName name="l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'[48]Res-Accide-10'!#REF!</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[101]basicos!$A$47:$D$61</definedName>
    <definedName name="MA">'[48]Res-Accide-10'!#REF!</definedName>
    <definedName name="Macetas">#REF!</definedName>
    <definedName name="MACO">#REF!</definedName>
    <definedName name="MACR">#REF!</definedName>
    <definedName name="MACRDEL">'[3]7422CW00'!#REF!</definedName>
    <definedName name="Macroactividad">#REF!</definedName>
    <definedName name="Madera_teca_suministro__instalacion__pulida_y_lacada">#REF!</definedName>
    <definedName name="Maestro_General">[37]Materiales!$A$182</definedName>
    <definedName name="mafdsf" hidden="1">{"via1",#N/A,TRUE,"general";"via2",#N/A,TRUE,"general";"via3",#N/A,TRUE,"general"}</definedName>
    <definedName name="mafe">#REF!</definedName>
    <definedName name="Magnolio_1.50_m">#REF!</definedName>
    <definedName name="MAL">'[130]Estado Resumen'!#REF!&lt;2.5</definedName>
    <definedName name="Malla_electro_soldada_4mm_15x15">[37]Materiales!$A$85</definedName>
    <definedName name="Malla_electro_soldada_6mm_15x15">[37]Materiales!$A$86</definedName>
    <definedName name="Malla_electrosoldada_Q_3.1">#REF!</definedName>
    <definedName name="Malla_eslabonada">#REF!</definedName>
    <definedName name="Malla_IMT_30_Cal_12_e_2mm">#REF!</definedName>
    <definedName name="Mallas_electrosoldadas_M___063">#REF!</definedName>
    <definedName name="MALO">'[131]ESTADO VÍA-CRIT.TECNICO'!#REF!&lt;2.5</definedName>
    <definedName name="MAMPOSTERIA_BLOQUE_CONCRETO_20x20x40">[37]APU!#REF!</definedName>
    <definedName name="Manguera_para_Agua_1_2">#REF!</definedName>
    <definedName name="Manguera_para_Niveles_3_8">#REF!</definedName>
    <definedName name="MANO_DE_OB">'[86]MANO DE OBRA'!$D$12:$S$40</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[74]Insum!$A$68:$H$98</definedName>
    <definedName name="mar">'[48]Res-Accide-10'!#REF!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_y_contra_marco_cajas_urbanismo">[37]Materiales!$A$87</definedName>
    <definedName name="Marcos_en_concreto_visto_para_ventana_de_correr_7.5_X_30_cm.">#REF!</definedName>
    <definedName name="marina">'[132]Informe Semanal 1'!#REF!</definedName>
    <definedName name="Marmolina">#REF!</definedName>
    <definedName name="Marquesinas_en_lamina_puntos_fijos">#REF!</definedName>
    <definedName name="masor" hidden="1">{"via1",#N/A,TRUE,"general";"via2",#N/A,TRUE,"general";"via3",#N/A,TRUE,"general"}</definedName>
    <definedName name="MAT">#REF!</definedName>
    <definedName name="MAT_IT_1">[56]MATERIALES!$L$73</definedName>
    <definedName name="MAT_IT_10">[56]MATERIALES!$U$73</definedName>
    <definedName name="MAT_IT_11">[56]MATERIALES!$V$73</definedName>
    <definedName name="MAT_IT_12">[56]MATERIALES!$W$73</definedName>
    <definedName name="MAT_IT_13">[56]MATERIALES!$X$73</definedName>
    <definedName name="MAT_IT_14">[56]MATERIALES!$Y$73</definedName>
    <definedName name="MAT_IT_15">[56]MATERIALES!$Z$73</definedName>
    <definedName name="MAT_IT_16">[56]MATERIALES!$AA$73</definedName>
    <definedName name="MAT_IT_17">[56]MATERIALES!$AB$73</definedName>
    <definedName name="MAT_IT_18">[56]MATERIALES!$AC$73</definedName>
    <definedName name="MAT_IT_19">[56]MATERIALES!$AD$73</definedName>
    <definedName name="MAT_IT_2">[56]MATERIALES!$M$73</definedName>
    <definedName name="MAT_IT_20">[56]MATERIALES!$AE$73</definedName>
    <definedName name="MAT_IT_21">[56]MATERIALES!$AF$73</definedName>
    <definedName name="MAT_IT_22">[56]MATERIALES!$AG$73</definedName>
    <definedName name="MAT_IT_23">[56]MATERIALES!$AH$73</definedName>
    <definedName name="MAT_IT_24">[56]MATERIALES!$AI$73</definedName>
    <definedName name="MAT_IT_3">[56]MATERIALES!$N$73</definedName>
    <definedName name="MAT_IT_4">[56]MATERIALES!$O$73</definedName>
    <definedName name="MAT_IT_5">[56]MATERIALES!$P$73</definedName>
    <definedName name="MAT_IT_6">[56]MATERIALES!$Q$73</definedName>
    <definedName name="MAT_IT_7">[56]MATERIALES!$R$73</definedName>
    <definedName name="MAT_IT_8">[56]MATERIALES!$S$73</definedName>
    <definedName name="MAT_IT_9">[56]MATERIALES!$T$73</definedName>
    <definedName name="mate">[133]Mat!$A$2:$G$76</definedName>
    <definedName name="MATER">[134]MATERIALES!$B$14:$Q$3500</definedName>
    <definedName name="MATERIAL">'[135]TABLA MATERIALES'!$A$3:$D$654</definedName>
    <definedName name="materiales">[100]materiales!$A$7:$A$1317</definedName>
    <definedName name="materiales1">#REF!</definedName>
    <definedName name="MATERIALES2">#REF!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deO">[122]MdeO!$A$4:$A$21</definedName>
    <definedName name="mdi">[136]MdeO!$A$4:$A$21</definedName>
    <definedName name="MDL">#REF!</definedName>
    <definedName name="MDO">[127]MDO!$A$6:$D$8</definedName>
    <definedName name="MEC">'[53]DATOS SEMANALES'!$F$39:$Y$45</definedName>
    <definedName name="Mecheros_Bunsen">#REF!</definedName>
    <definedName name="mediah_reposo_comida">'[137]CCP,LEYES, Y DEC.'!#REF!</definedName>
    <definedName name="Medidores__Domestico__2">#REF!</definedName>
    <definedName name="Medidores__Incendio__1_1_2">#REF!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[35]PRESUPUESTO!$C$13</definedName>
    <definedName name="MesCotiz">'[10]LIQ-NOM'!$H$3</definedName>
    <definedName name="MesCotizacion">'[54]LIQUIDA-NOMINA'!$H$3</definedName>
    <definedName name="MESES">#REF!</definedName>
    <definedName name="MesesMora">'[10]LIQ-NOM'!$I$3</definedName>
    <definedName name="Mesones_de_atención_en_granito_color_gris_jaspe.">#REF!</definedName>
    <definedName name="Meta1">#REF!</definedName>
    <definedName name="Meta2">#REF!</definedName>
    <definedName name="Meta3">#REF!</definedName>
    <definedName name="Metal_Deck_Cal_22">#REF!</definedName>
    <definedName name="Mezcladora_Gasollina_para_concreto">[37]Materiales!$A$149</definedName>
    <definedName name="mfgjrdt" hidden="1">{"TAB1",#N/A,TRUE,"GENERAL";"TAB2",#N/A,TRUE,"GENERAL";"TAB3",#N/A,TRUE,"GENERAL";"TAB4",#N/A,TRUE,"GENERAL";"TAB5",#N/A,TRUE,"GENERAL"}</definedName>
    <definedName name="mghm" hidden="1">{"via1",#N/A,TRUE,"general";"via2",#N/A,TRUE,"general";"via3",#N/A,TRUE,"general"}</definedName>
    <definedName name="MI">'[138]ANALISIS sanitaria 150 demol'!$C$182,'[138]ANALISIS sanitaria 150 demol'!$C$185,'[138]ANALISIS sanitaria 150 demol'!$C$180,'[138]ANALISIS sanitaria 150 demol'!$C$178,'[138]ANALISIS sanitaria 150 demol'!$C$177,'[138]ANALISIS sanitaria 150 demol'!$C$39,'[138]ANALISIS sanitaria 150 demol'!$C$40</definedName>
    <definedName name="Mi_Salida">#REF!</definedName>
    <definedName name="Mi_Salida1">#REF!</definedName>
    <definedName name="MICR">#REF!</definedName>
    <definedName name="MIN_MAX_sma">#REF!</definedName>
    <definedName name="Mineral">#REF!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L">'[138]ANALISIS sanitaria 150 demol'!$C$182,'[138]ANALISIS sanitaria 150 demol'!$C$185,'[138]ANALISIS sanitaria 150 demol'!$C$180,'[138]ANALISIS sanitaria 150 demol'!$C$178,'[138]ANALISIS sanitaria 150 demol'!$C$177,'[138]ANALISIS sanitaria 150 demol'!$C$39,'[138]ANALISIS sanitaria 150 demol'!$C$40</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[139]Datos!$C$3</definedName>
    <definedName name="MOA" hidden="1">{#N/A,#N/A,FALSE,"Hoja1";#N/A,#N/A,FALSE,"Hoja2"}</definedName>
    <definedName name="MOD">#REF!</definedName>
    <definedName name="modif1">#REF!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[140]Tablas!$AO$6:$AO$7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ro_1___3">#REF!</definedName>
    <definedName name="Mortero_1_3">[37]Materiales!$A$88</definedName>
    <definedName name="Mortero_1_3_impermeabilizado">#REF!</definedName>
    <definedName name="Mortero_1_4">[37]Materiales!$A$89</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[2]STRSUMM0!#REF!</definedName>
    <definedName name="MRSUPDET">[62]steel!#REF!</definedName>
    <definedName name="Mtz_Avance">#REF!</definedName>
    <definedName name="MURO_BLOQUE_CONCRETO_KEYSTONE">[37]APU!#REF!</definedName>
    <definedName name="MURO_CONCRETO_FOSO_E__15m">[37]APU!#REF!</definedName>
    <definedName name="MURO_CONTENCIÓN_CONCRETO__E__20m">[37]APU!#REF!</definedName>
    <definedName name="MURO_EN_BLOQUE_No_5_.12_EXTERIOR">[37]APU!$A$461</definedName>
    <definedName name="MURO_EN_LADRILLO_TOLETE">[37]APU!$A$473</definedName>
    <definedName name="MURO_EN_LADRILLO_TOLETE_TISÓN_Y_SOGA">[37]APU!$A$487</definedName>
    <definedName name="MUROS_EN_CONCRETO_INDUSTRIALIZADO_FORSA_e_8_cm">[37]APU!$A$78</definedName>
    <definedName name="Mv">#REF!</definedName>
    <definedName name="n" hidden="1">{"via1",#N/A,TRUE,"general";"via2",#N/A,TRUE,"general";"via3",#N/A,TRUE,"general"}</definedName>
    <definedName name="Nada" localSheetId="0">[70]!Nada</definedName>
    <definedName name="Nada">[70]!Nada</definedName>
    <definedName name="Nafta_2">'[141] ASR+Nafta'!$K$19:$AS$19</definedName>
    <definedName name="Nafta2">'[141] ASR+Nafta'!$K$19:$AS$19</definedName>
    <definedName name="Nafta3">'[141]Todos+Nafta'!$K$19:$AS$19</definedName>
    <definedName name="nbvnv" hidden="1">{"via1",#N/A,TRUE,"general";"via2",#N/A,TRUE,"general";"via3",#N/A,TRUE,"general"}</definedName>
    <definedName name="NDHS" hidden="1">{"TAB1",#N/A,TRUE,"GENERAL";"TAB2",#N/A,TRUE,"GENERAL";"TAB3",#N/A,TRUE,"GENERAL";"TAB4",#N/A,TRUE,"GENERAL";"TAB5",#N/A,TRUE,"GENERAL"}</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[54]EMPRESA!$F$8</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#REF!</definedName>
    <definedName name="No_desarrolladas">'[40]Reservas de Petróleo'!$A$2,'[40]Reservas de Petróleo'!$A$1,'[40]Reservas de Petróleo'!$D$4,'[40]Reservas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UMERO">'[53]DATOS SEMANALES'!$E$180:$Y$180</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[35]PRESUPUESTO!$C$10</definedName>
    <definedName name="ObjetivoProyecto">#REF!</definedName>
    <definedName name="OBJETO">'[79]RESUMEN SEMANA 1'!$H$4</definedName>
    <definedName name="OBJETO.CONTRATO">[80]VARIABLES!$C$8</definedName>
    <definedName name="Obra">#REF!</definedName>
    <definedName name="obras" hidden="1">#REF!</definedName>
    <definedName name="obras1" localSheetId="0">DATE(YEAR([142]!Loan_Start),MONTH([142]!Loan_Start)+Payment_Number,DAY([142]!Loan_Start))</definedName>
    <definedName name="obras1">DATE(YEAR([142]!Loan_Start),MONTH([142]!Loan_Start)+Payment_Number,DAY([142]!Loan_Start))</definedName>
    <definedName name="obras11" hidden="1">#REF!</definedName>
    <definedName name="obras111" localSheetId="0">DATE(YEAR([143]!Loan_Start),MONTH([143]!Loan_Start)+Payment_Number,DAY([143]!Loan_Start))</definedName>
    <definedName name="obras111">DATE(YEAR([143]!Loan_Start),MONTH([143]!Loan_Start)+Payment_Number,DAY([143]!Loan_Start))</definedName>
    <definedName name="OBSERV">#REF!</definedName>
    <definedName name="OBSERVACION">[102]Hoja2!$D$3:$D$5</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ficial">[37]Materiales!$A$183</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[7]INST!#REF!</definedName>
    <definedName name="otros">[100]otros!$A$6:$A$1235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hidden="1">{"via1",#N/A,TRUE,"general";"via2",#N/A,TRUE,"general";"via3",#N/A,TRUE,"general"}</definedName>
    <definedName name="PA">[87]PRESUPUESTO!#REF!</definedName>
    <definedName name="Pabmeril_Pliego_9_x11">#REF!</definedName>
    <definedName name="Page____1____of____2">#REF!</definedName>
    <definedName name="Pala">[37]Materiales!$A$170</definedName>
    <definedName name="Palas">#REF!</definedName>
    <definedName name="PAÑETE_LISO_COLUMNAS_Y_PANTALLAS">[37]APU!$A$671</definedName>
    <definedName name="Papelera_AI_Ref._CA_08R">#REF!</definedName>
    <definedName name="PAPOFI">'[53]DATOS SEMANALES'!#REF!</definedName>
    <definedName name="Paral_Telescópico_2_2_m">#REF!</definedName>
    <definedName name="Paral_Telescópico_2_4">#REF!</definedName>
    <definedName name="Parales_estrcuturales_para_presiana_Luxalon">#REF!</definedName>
    <definedName name="Parametro_Peso">[81]Tablas!$A$1:$A$65536</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DATE(YEAR([143]!Loan_Start),MONTH([143]!Loan_Start)+Payment_Number,DAY([143]!Loan_Start))</definedName>
    <definedName name="Payment_Date1">DATE(YEAR([143]!Loan_Start),MONTH([143]!Loan_Start)+Payment_Number,DAY([143]!Loan_Start))</definedName>
    <definedName name="Payment_Needed">"Pago necesario"</definedName>
    <definedName name="Pb">#REF!</definedName>
    <definedName name="PC">[87]PRESUPUESTO!#REF!</definedName>
    <definedName name="Pd">#REF!</definedName>
    <definedName name="PE">[87]PRESUPUESTO!#REF!</definedName>
    <definedName name="PEDESTALES_LUMINARIAS">[37]APU!$A$929</definedName>
    <definedName name="Pegacor">#REF!</definedName>
    <definedName name="Pegacor_Pasta_Lista">[37]Materiales!$A$90</definedName>
    <definedName name="Pegante_Colbón">#REF!</definedName>
    <definedName name="PEPE">[0]!ERR</definedName>
    <definedName name="PER_PAV">#REF!</definedName>
    <definedName name="Percha_en_AI_Doble_Ref._FB_5502">#REF!</definedName>
    <definedName name="Periodo">[57]Hoja1!$C$1</definedName>
    <definedName name="PeriodoPago">'[54]LIQUIDA-NOMINA'!$C$4</definedName>
    <definedName name="PeriodoRepago">#REF!</definedName>
    <definedName name="PeriodoRepagoCCP">#REF!</definedName>
    <definedName name="Persianas_Luxalon_Cortasol_84RLSL5">#REF!</definedName>
    <definedName name="PESO_IT_1">[56]MATERIALES!$L$75</definedName>
    <definedName name="PESO_IT_10">[56]MATERIALES!$U$75</definedName>
    <definedName name="PESO_IT_11">[56]MATERIALES!$V$75</definedName>
    <definedName name="PESO_IT_12">[56]MATERIALES!$W$75</definedName>
    <definedName name="PESO_IT_13">[56]MATERIALES!$X$75</definedName>
    <definedName name="PESO_IT_14">[56]MATERIALES!$Y$75</definedName>
    <definedName name="PESO_IT_15">[56]MATERIALES!$Z$75</definedName>
    <definedName name="PESO_IT_16">[56]MATERIALES!$AA$75</definedName>
    <definedName name="PESO_IT_17">[56]MATERIALES!$AB$75</definedName>
    <definedName name="PESO_IT_18">[56]MATERIALES!$AC$75</definedName>
    <definedName name="PESO_IT_19">[56]MATERIALES!$AD$75</definedName>
    <definedName name="PESO_IT_2">[56]MATERIALES!$M$75</definedName>
    <definedName name="PESO_IT_20">[56]MATERIALES!$AE$75</definedName>
    <definedName name="PESO_IT_21">[56]MATERIALES!$AF$75</definedName>
    <definedName name="PESO_IT_22">[56]MATERIALES!$AG$75</definedName>
    <definedName name="PESO_IT_23">[56]MATERIALES!$AH$75</definedName>
    <definedName name="PESO_IT_24">[56]MATERIALES!$AI$75</definedName>
    <definedName name="PESO_IT_3">[56]MATERIALES!$N$75</definedName>
    <definedName name="PESO_IT_4">[56]MATERIALES!$O$75</definedName>
    <definedName name="PESO_IT_5">[56]MATERIALES!$P$75</definedName>
    <definedName name="PESO_IT_6">[56]MATERIALES!$Q$75</definedName>
    <definedName name="PESO_IT_7">[56]MATERIALES!$R$75</definedName>
    <definedName name="PESO_IT_8">[56]MATERIALES!$S$75</definedName>
    <definedName name="PESO_IT_9">[56]MATERIALES!$T$75</definedName>
    <definedName name="phed">[77]Hoja1!$C$4</definedName>
    <definedName name="phen">[77]Hoja1!$C$5</definedName>
    <definedName name="Pica">[37]Materiales!$A$171</definedName>
    <definedName name="Piedra_Media_Zonga">#REF!</definedName>
    <definedName name="Pieza_madera_4cmx4cmx3mts_Durmiente">[37]Materiales!$A$91</definedName>
    <definedName name="PILOTES_CONCRETO_D_30_cm_H_2.0_M">[37]APU!$A$99</definedName>
    <definedName name="Pindis">#REF!</definedName>
    <definedName name="pint">'[108]7422CW00'!#REF!</definedName>
    <definedName name="pintura">'[108]7422CW00'!#REF!</definedName>
    <definedName name="Pintura_blanca_para_trafico">#REF!</definedName>
    <definedName name="Pintura_electrostática">#REF!</definedName>
    <definedName name="pintyura">[144]STRSUMM0!#REF!</definedName>
    <definedName name="PIP">#REF!</definedName>
    <definedName name="Piscinas">#REF!</definedName>
    <definedName name="Piso_baño_negro">[37]Materiales!$A$97</definedName>
    <definedName name="Piso_olimpia_base_20___20">#REF!</definedName>
    <definedName name="pkgl">"#REF!"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[87]PRESUPUESTO!#REF!</definedName>
    <definedName name="PLACA_CONCRETO_MACIZO_.15_JARDINERAS_3.6_1.8">[37]APU!$A$139</definedName>
    <definedName name="PLAD" hidden="1">{"TAB1",#N/A,TRUE,"GENERAL";"TAB2",#N/A,TRUE,"GENERAL";"TAB3",#N/A,TRUE,"GENERAL";"TAB4",#N/A,TRUE,"GENERAL";"TAB5",#N/A,TRUE,"GENERAL"}</definedName>
    <definedName name="Plancha">#REF!</definedName>
    <definedName name="Planchón_Ordinario_3_M">#REF!</definedName>
    <definedName name="Planchones_20_5">[37]Materiales!$A$93</definedName>
    <definedName name="Planos_Record">#REF!</definedName>
    <definedName name="Planta_Telefonica_Digital_de_10_Lineas_Troncales_20_Extensiones_y_5_Directos">#REF!</definedName>
    <definedName name="Plaquetas_en_concreto_0_40_x_0_40_tipo_IDU">#REF!</definedName>
    <definedName name="PLASTICO_BAJO_PLACA_CONTRAPISO">[37]APU!$A$190</definedName>
    <definedName name="Plástico_cal_4">[37]Materiales!$A$94</definedName>
    <definedName name="Plastificante_de_concreto">[37]Materiales!$A$95</definedName>
    <definedName name="Platina_hierro_1_2__x_1_8">#REF!</definedName>
    <definedName name="Platinas">#REF!</definedName>
    <definedName name="Plazo">[46]BASES!$E$27</definedName>
    <definedName name="PlazoAIU">#REF!</definedName>
    <definedName name="PLPLUNN" hidden="1">{"TAB1",#N/A,TRUE,"GENERAL";"TAB2",#N/A,TRUE,"GENERAL";"TAB3",#N/A,TRUE,"GENERAL";"TAB4",#N/A,TRUE,"GENERAL";"TAB5",#N/A,TRUE,"GENERAL"}</definedName>
    <definedName name="PMP">#REF!</definedName>
    <definedName name="pñ">[87]PRESUPUESTO!#REF!</definedName>
    <definedName name="po">[87]PRESUPUESTO!#REF!</definedName>
    <definedName name="Poceta_en_acero_inoxidable_tipo_SOCODA">#REF!</definedName>
    <definedName name="POCETAS">#REF!</definedName>
    <definedName name="Pocetas_en_granito_lavado_blanco_Huila_grano_1.">#REF!</definedName>
    <definedName name="POIUP" hidden="1">{"via1",#N/A,TRUE,"general";"via2",#N/A,TRUE,"general";"via3",#N/A,TRUE,"general"}</definedName>
    <definedName name="POL" hidden="1">{#N/A,#N/A,FALSE,"Hoja1";#N/A,#N/A,FALSE,"Hoja2"}</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[47]BASES!$E$26</definedName>
    <definedName name="Porcelanato_Gris_Dolphin_Ref.">#REF!</definedName>
    <definedName name="Porcentaje">#REF!</definedName>
    <definedName name="PORCENTAJE1">#REF!</definedName>
    <definedName name="Porta_candado_simple_3_.">#REF!</definedName>
    <definedName name="Porta_Papel_Doble_con_Tapa_Ref._B_288">#REF!</definedName>
    <definedName name="PORTADA2">'[145]Hoja 1 '!#REF!</definedName>
    <definedName name="POSICION_PRESUP">[11]Tablas!#REF!</definedName>
    <definedName name="POSICIONES">#REF!</definedName>
    <definedName name="pouig" hidden="1">{"via1",#N/A,TRUE,"general";"via2",#N/A,TRUE,"general";"via3",#N/A,TRUE,"general"}</definedName>
    <definedName name="POYOS_VENTANAS_15x35_cm">[37]APU!$A$533</definedName>
    <definedName name="POZ">#REF!</definedName>
    <definedName name="POZO">[81]Tablas!$C$1:$C$65536</definedName>
    <definedName name="POZO1.2">#REF!</definedName>
    <definedName name="POZOS">#REF!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TO">#REF!</definedName>
    <definedName name="PPtoNorte">#REF!</definedName>
    <definedName name="pqroj" hidden="1">{"via1",#N/A,TRUE,"general";"via2",#N/A,TRUE,"general";"via3",#N/A,TRUE,"general"}</definedName>
    <definedName name="Pr">[63]medelo!$D$46</definedName>
    <definedName name="PRE">#REF!</definedName>
    <definedName name="Precio">#REF!</definedName>
    <definedName name="precio2">#REF!</definedName>
    <definedName name="PrecioS">#REF!</definedName>
    <definedName name="PREPARACIÓN_DE_LA_SUPERFICIE">[37]APU!#REF!</definedName>
    <definedName name="PREST">#REF!</definedName>
    <definedName name="PrestacionesSeguridadOtrosFMMin">#REF!</definedName>
    <definedName name="PRESUP">[66]PRES!$A:$E</definedName>
    <definedName name="PRESUPUESTO">[146]Pres_Com!$A$7:$G$275</definedName>
    <definedName name="PresupuestoCCI90F">[147]Pres_CDI90!$B$8:$H$576</definedName>
    <definedName name="PRIMER" hidden="1">{"via1",#N/A,TRUE,"general";"via2",#N/A,TRUE,"general";"via3",#N/A,TRUE,"general"}</definedName>
    <definedName name="PRIMERO">'[132]Informe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[77]Hoja1!$C$3</definedName>
    <definedName name="prnf">[77]Hoja1!$C$6</definedName>
    <definedName name="ProbRange">0</definedName>
    <definedName name="ProbRangeMit">0</definedName>
    <definedName name="PROC">#REF!</definedName>
    <definedName name="PROCEDIM_SELECC">#REF!</definedName>
    <definedName name="PROCESO">#REF!</definedName>
    <definedName name="PRODUCTO">#REF!</definedName>
    <definedName name="PrOfic">[46]BASES!$B$31</definedName>
    <definedName name="PROG">'[53]DATOS SEMANALES'!$F$25:$Y$31</definedName>
    <definedName name="PROGDES">#REF!</definedName>
    <definedName name="Programa">#REF!</definedName>
    <definedName name="programainv">[0]!ERR</definedName>
    <definedName name="Proponente">#REF!</definedName>
    <definedName name="PROTECTOR_DE_ARBOLES">[37]APU!$A$939</definedName>
    <definedName name="Protector_de_árboles">[37]Materiales!$A$98</definedName>
    <definedName name="PRUEBA" localSheetId="0">[148]!absc</definedName>
    <definedName name="PRUEBA">[148]!absc</definedName>
    <definedName name="prueba1" localSheetId="0">[148]!absc</definedName>
    <definedName name="prueba1">[148]!absc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 hidden="1">{#N/A,#N/A,FALSE,"Hoja1";#N/A,#N/A,FALSE,"Hoja2"}</definedName>
    <definedName name="Pulida_pisos_en_granito">#REF!</definedName>
    <definedName name="Pulidora">[37]Materiales!$A$151</definedName>
    <definedName name="Punteros">#REF!</definedName>
    <definedName name="Puntilla_acerada_1.5">#REF!</definedName>
    <definedName name="Puntilla_con_Cabeza_1">#REF!</definedName>
    <definedName name="Puntilla_con_Cabeza_2">#REF!</definedName>
    <definedName name="Puntilla_de_acero">[37]Materiales!$A$99</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'[149]ORITO 02 '!$A$12</definedName>
    <definedName name="Pwf_actual">'[149]ORITO 02 '!$E$6</definedName>
    <definedName name="Pwf_i">[63]medelo!$A$66:$A$83</definedName>
    <definedName name="Pwf_min">'[149]ORITO 02 '!$E$8</definedName>
    <definedName name="Pwfd">#REF!</definedName>
    <definedName name="Q">#REF!</definedName>
    <definedName name="Q_actual">'[149]ORITO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[114]Equipo!$A$3:$A$79</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[63]medelo!$B$63</definedName>
    <definedName name="QQ">#REF!</definedName>
    <definedName name="QQQ">#REF!</definedName>
    <definedName name="qqqqqw" hidden="1">{"via1",#N/A,TRUE,"general";"via2",#N/A,TRUE,"general";"via3",#N/A,TRUE,"general"}</definedName>
    <definedName name="QS">#REF!</definedName>
    <definedName name="qsdvs">#REF!</definedName>
    <definedName name="Qt">'[149]ORITO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#REF!</definedName>
    <definedName name="Rajón">[37]Materiales!$A$100</definedName>
    <definedName name="RANGO">[73]MAT!#REF!</definedName>
    <definedName name="RANGO_FECHA">#REF!</definedName>
    <definedName name="RANGOA">#REF!</definedName>
    <definedName name="RANGOB">#REF!</definedName>
    <definedName name="Rates">#REF!</definedName>
    <definedName name="RB">#REF!</definedName>
    <definedName name="RD">#REF!</definedName>
    <definedName name="rdq">#REF!</definedName>
    <definedName name="RE" hidden="1">{#N/A,#N/A,FALSE,"Hoja1";#N/A,#N/A,FALSE,"Hoja2"}</definedName>
    <definedName name="Reactores">#REF!</definedName>
    <definedName name="REAJUSTE">#REF!</definedName>
    <definedName name="REAJUSTES">#REF!</definedName>
    <definedName name="REALCE_CAJAS_URBANISMO">[37]APU!$A$955</definedName>
    <definedName name="RECALCE_CONCRETO_3000_PSI_20x60">[37]APU!#REF!</definedName>
    <definedName name="Recall_2">'[141] ASR+Nafta'!$E$9:$E$21</definedName>
    <definedName name="Recall_3">'[141]Todos+Nafta'!$E$9:$E$21</definedName>
    <definedName name="Recebo_común">#REF!</definedName>
    <definedName name="Recebo_tipo_B200">[37]Materiales!$A$101</definedName>
    <definedName name="Recorder">#REF!</definedName>
    <definedName name="recursos">[150]RECURSOS!$A$8:$A$204</definedName>
    <definedName name="REEMB">'[53]DATOS SEMANALES'!#REF!</definedName>
    <definedName name="REFUERZO_HORIZONTAL_MUROS_BLOQUE_ESTÁNDAR">[37]APU!$A$705</definedName>
    <definedName name="REG">'[130]Estado Resumen'!XFC1&gt;2.5</definedName>
    <definedName name="rege" hidden="1">{"TAB1",#N/A,TRUE,"GENERAL";"TAB2",#N/A,TRUE,"GENERAL";"TAB3",#N/A,TRUE,"GENERAL";"TAB4",#N/A,TRUE,"GENERAL";"TAB5",#N/A,TRUE,"GENERAL"}</definedName>
    <definedName name="REGIMEN_CONTRAT">[140]Tablas!$M$6:$M$8</definedName>
    <definedName name="REGIONAL">[140]Tablas!$I$6:$I$10</definedName>
    <definedName name="registro_aparatos">#REF!</definedName>
    <definedName name="Registro_Toya_3_4">#REF!</definedName>
    <definedName name="RegistroCoordinador">#REF!</definedName>
    <definedName name="REGISTROS_O_LLAVE_DE_PASO">'[151]HIDRAULICO-SANITARIO'!$A$66:$A$73</definedName>
    <definedName name="Regla_de_aluminio">[37]Materiales!$A$102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'[131]ESTADO VÍA-CRIT.TECNICO'!XFC1&gt;2.5</definedName>
    <definedName name="REICIO">[0]!ERR</definedName>
    <definedName name="Reimbursement">"Reembolso"</definedName>
    <definedName name="reinicio">[0]!ERR</definedName>
    <definedName name="REJHE" hidden="1">{"via1",#N/A,TRUE,"general";"via2",#N/A,TRUE,"general";"via3",#N/A,TRUE,"general"}</definedName>
    <definedName name="Rejilla_cárcamo_Pla_1">[37]Materiales!$A$104</definedName>
    <definedName name="Rejilla_Sifón_piso">[37]Materiales!$A$105</definedName>
    <definedName name="Rejilla_sifón_S_4.5_x_3.5">#REF!</definedName>
    <definedName name="Rejilla_sosco">#REF!</definedName>
    <definedName name="Rejilla_ventilación_.90x1.50_Pla_1">[37]Materiales!$A$103</definedName>
    <definedName name="REJILLAS_CARCAMO_.30_PLATINA">[37]APU!$A$970</definedName>
    <definedName name="Rejillas_prefabricadas_baños_y_circulaciones_0_10___0_15">#REF!</definedName>
    <definedName name="REJILLAS_VENTILACIÓN_SOTANO_.90X1.50_PLATINA">[37]APU!$A$984</definedName>
    <definedName name="rell">#REF!</definedName>
    <definedName name="RELLENO_COMPACTADO_CON_MATERIAL_DE_LA_EXCAVACIÓN">[37]APU!#REF!</definedName>
    <definedName name="RELLENO_COMPACTADO_MATERIAL_SUBBASE_MUROS_TIERRA_ARMADA">[37]APU!#REF!</definedName>
    <definedName name="Relleno_compatado_sub_base_granular_muros_tierra_armada">[37]APU!#REF!</definedName>
    <definedName name="RELLENO_CON_RAJÓN__GEOTEXTIL_Y_RECEBO_COMPACTADO">[37]APU!$A$317</definedName>
    <definedName name="RELLG">#REF!</definedName>
    <definedName name="remanentes">'[40]Reservas de Petróleo'!$A$2,'[40]Reservas de Petróleo'!$A$1,'[40]Reservas de Petróleo'!$D$4,'[40]Reservas de Petróleo'!$H$1:$H$65536</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[80]VARIABLES!$C$11</definedName>
    <definedName name="REP.CONTRATISTA">[80]VARIABLES!$C$10</definedName>
    <definedName name="REP.PAV">'[33]factores A.N.'!$F$15:$F$69</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OP">'[53]DATOS SEMANALES'!#REF!</definedName>
    <definedName name="RESU">#REF!</definedName>
    <definedName name="resu8" localSheetId="0">[9]!resu8</definedName>
    <definedName name="resu8">[9]!resu8</definedName>
    <definedName name="resufi">#REF!</definedName>
    <definedName name="resufi1">#REF!</definedName>
    <definedName name="resultado">#REF!</definedName>
    <definedName name="resumen">#REF!</definedName>
    <definedName name="resumen_final">#REF!</definedName>
    <definedName name="resumen_final1">#REF!</definedName>
    <definedName name="reten">#REF!</definedName>
    <definedName name="Retenc">[46]BASES!$E$31</definedName>
    <definedName name="RETIRO__CARGUE_Y_TRANSPORTE_DE_DESCAPOTE_A_BOTADERO_AUTORIZADO">[37]APU!#REF!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VOKE">#REF!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F">#REF!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[152]Ingenieria!#REF!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[77]Datos!$D$12</definedName>
    <definedName name="Ro">#REF!,#REF!,#REF!</definedName>
    <definedName name="rr">[0]!ERR</definedName>
    <definedName name="rrr" hidden="1">{"via1",#N/A,TRUE,"general";"via2",#N/A,TRUE,"general";"via3",#N/A,TRUE,"general"}</definedName>
    <definedName name="rrrr">'[153]Form5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V">#REF!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[87]PRESUPUESTO!#REF!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[46]BASES!$E$41</definedName>
    <definedName name="Sangregado_2.00_m">#REF!</definedName>
    <definedName name="Sanitario_de_fluxometro_blanco_Corona.">#REF!</definedName>
    <definedName name="sanitario_porcelana_blanco">#REF!</definedName>
    <definedName name="Sanitario_Stilo_Ref._30535_100">#REF!</definedName>
    <definedName name="Sardinel_prefabricado_A_80">[37]Materiales!$A$106</definedName>
    <definedName name="SARDINEL_PREFABRICADO_A80">[37]APU!$A$1030</definedName>
    <definedName name="SARDINELES_CONCRETO_3000_PSI_20X60">[37]APU!#REF!</definedName>
    <definedName name="SB">[87]PRESUPUESTO!#REF!</definedName>
    <definedName name="sbgfbgdr" hidden="1">{"via1",#N/A,TRUE,"general";"via2",#N/A,TRUE,"general";"via3",#N/A,TRUE,"general"}</definedName>
    <definedName name="SBS">#REF!</definedName>
    <definedName name="SC">[87]PRESUPUESTO!#REF!</definedName>
    <definedName name="Sched_Pay">#REF!</definedName>
    <definedName name="Scheduled_Extra_Payments">#REF!</definedName>
    <definedName name="Scheduled_Interest_Rate">#REF!</definedName>
    <definedName name="Scheduled_Monthly_Payment">#REF!</definedName>
    <definedName name="SCIV">'[53]DATOS SEMANALES'!$F$74:$Y$80</definedName>
    <definedName name="SCUNIDAD">#REF!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DSDSD">#REF!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hji">[37]APU!#REF!</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[154]basicos!$A$149:$F$161</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FS">'[53]DATOS SEMANALES'!#REF!</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rfsdfgsdds">'[155]LISTA DE MATERIALES'!$A$3:$A$113</definedName>
    <definedName name="sdsdfh" hidden="1">{"via1",#N/A,TRUE,"general";"via2",#N/A,TRUE,"general";"via3",#N/A,TRUE,"general"}</definedName>
    <definedName name="sdsdfsdff" hidden="1">{#N/A,#N/A,TRUE,"1842CWN0"}</definedName>
    <definedName name="SE">[87]PRESUPUESTO!#REF!</definedName>
    <definedName name="Seccionador_de_Maniobras_de_17.5_KV_630_A">#REF!</definedName>
    <definedName name="SECTOR">#REF!</definedName>
    <definedName name="Seguetas">#REF!</definedName>
    <definedName name="SEMANA_C3">#REF!</definedName>
    <definedName name="sena">[77]Hoja1!$C$14</definedName>
    <definedName name="SERO">[0]!ERR</definedName>
    <definedName name="Servicio_alq._Andamio_tubular">[37]Materiales!$A$155</definedName>
    <definedName name="Servicio_alq._Equipo_Cercha_3.0_ml">[37]Materiales!$A$156</definedName>
    <definedName name="Servicio_alq._Equipo_Compresor">[37]Materiales!$A$158</definedName>
    <definedName name="Servicio_alq._Equipo_Cortadora_Ladrillo">[37]Materiales!$A$157</definedName>
    <definedName name="Servicio_alq._Equipo_Pulidora">[37]Materiales!$A$162</definedName>
    <definedName name="Servicio_alq._Equipo_Tablero_de_madera">[37]Materiales!$A$159</definedName>
    <definedName name="Servicio_alq._Equipo_Taco_corto">[37]Materiales!$A$160</definedName>
    <definedName name="Servicio_alq._Equipo_Vibrocompactadora">[37]Materiales!$A$161</definedName>
    <definedName name="Servicio_alq._Grúa_250_Kl">[37]Materiales!$A$163</definedName>
    <definedName name="Servicio_alq._Hidro_Lavadora">[37]Materiales!$A$164</definedName>
    <definedName name="Servicio_compresión_cilindros_concreto">[37]Materiales!$A$167</definedName>
    <definedName name="Servicio_de_bombeo_concreto">[37]Materiales!$A$166</definedName>
    <definedName name="Servicio_de_Volqueta">#REF!</definedName>
    <definedName name="Servicio_transporte_volqueta">[37]Materiales!$A$168</definedName>
    <definedName name="setrj" hidden="1">{"via1",#N/A,TRUE,"general";"via2",#N/A,TRUE,"general";"via3",#N/A,TRUE,"general"}</definedName>
    <definedName name="sett" hidden="1">{"via1",#N/A,TRUE,"general";"via2",#N/A,TRUE,"general";"via3",#N/A,TRUE,"general"}</definedName>
    <definedName name="sf">[77]Hoja1!$C$12</definedName>
    <definedName name="sfasf" hidden="1">{"TAB1",#N/A,TRUE,"GENERAL";"TAB2",#N/A,TRUE,"GENERAL";"TAB3",#N/A,TRUE,"GENERAL";"TAB4",#N/A,TRUE,"GENERAL";"TAB5",#N/A,TRUE,"GENERAL"}</definedName>
    <definedName name="SFGDGD">'[53]DATOS SEMANALES'!#REF!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v">#REF!</definedName>
    <definedName name="SHEE_INT">[62]steel!#REF!</definedName>
    <definedName name="SHEET">'[3]7422CW00'!#REF!</definedName>
    <definedName name="SHEET_KP">[62]steel!$C$7:$L$47</definedName>
    <definedName name="SHEET_MR">[62]steel!$C$7:$J$47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Latex">[37]Materiales!$A$109</definedName>
    <definedName name="Sika_transparente">#REF!</definedName>
    <definedName name="Sikadur_32_Primer">[37]Materiales!$A$108</definedName>
    <definedName name="Silletería_Tandem.">#REF!</definedName>
    <definedName name="SINGOLO">'[3]7422CW00'!#REF!</definedName>
    <definedName name="SISISIS">[0]!ERR</definedName>
    <definedName name="SL">[87]PRESUPUESTO!#REF!</definedName>
    <definedName name="SMEC">'[53]DATOS SEMANALES'!$F$67:$Y$73</definedName>
    <definedName name="Smlv">'[10]DATOS CONTRATO'!$I$9</definedName>
    <definedName name="smlv01">[54]CONTRATO!$I$9</definedName>
    <definedName name="smlv2001">[54]CONTRATO!$H$9</definedName>
    <definedName name="SMML">'[94]ASPECTOS TECNICOS'!$O$12:$P$32</definedName>
    <definedName name="SN">[10]EMPRESA!$G$29</definedName>
    <definedName name="Solado">#REF!</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'PRESUPUESTO OFICIAL (Entidad)'!$K$931</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(Entidad)'!$K$941</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(Entidad)'!$K$941</definedName>
    <definedName name="solver_pre" localSheetId="0" hidden="1">0.000001</definedName>
    <definedName name="solver_rel1" localSheetId="0" hidden="1">2</definedName>
    <definedName name="solver_rhs1" localSheetId="0" hidden="1">'PRESUPUESTO OFICIAL (Entidad)'!$K$942</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orte_Colgante_Tipo_Clevis_de_1_2__a_1_1_2">#REF!</definedName>
    <definedName name="Soporte_Colgante_Tipo_Clevis_de_2__a_4">#REF!</definedName>
    <definedName name="Soporte_Colgante_Tipo_Clevis_de_6">#REF!</definedName>
    <definedName name="SPACATTO_TRAVERTINO_VILLA_DE_LEYVA">[37]APU!$A$796</definedName>
    <definedName name="Spacatto_Villa_de_Leyva">[37]Materiales!$A$111</definedName>
    <definedName name="Sprinkler_PENDENT_57_y_68_grados">#REF!</definedName>
    <definedName name="srwrwr" hidden="1">{"TAB1",#N/A,TRUE,"GENERAL";"TAB2",#N/A,TRUE,"GENERAL";"TAB3",#N/A,TRUE,"GENERAL";"TAB4",#N/A,TRUE,"GENERAL";"TAB5",#N/A,TRUE,"GENERAL"}</definedName>
    <definedName name="SS">#REF!</definedName>
    <definedName name="SS_AVG_SIZE">#REF!</definedName>
    <definedName name="SS_WELDING">#REF!</definedName>
    <definedName name="ssa">[77]Hoja1!$C$25</definedName>
    <definedName name="ssh">[77]Hoja1!$C$24</definedName>
    <definedName name="sss" localSheetId="0">MODULO10.auto_abrir</definedName>
    <definedName name="sss">MODULO10.auto_abrir</definedName>
    <definedName name="SSSS">[0]!ERR</definedName>
    <definedName name="SSSSS">'[156]LISTA DE MATERIALES'!$A$3:$A$191</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'[157]PxQ Cantidades'!#REF!</definedName>
    <definedName name="STONU">'[3]7422CW00'!#REF!</definedName>
    <definedName name="STRESS_RELIEVIN">#REF!</definedName>
    <definedName name="Strip_Telefonico_de_30_Pares__Caja_Metalica_de_50x50x20_cm.">#REF!</definedName>
    <definedName name="STSUMM">'[3]7422CW00'!#REF!</definedName>
    <definedName name="stt" hidden="1">{"via1",#N/A,TRUE,"general";"via2",#N/A,TRUE,"general";"via3",#N/A,TRUE,"general"}</definedName>
    <definedName name="stx">#REF!</definedName>
    <definedName name="Sub_Contrato_a_Todo_Costo_Alfombra">#REF!</definedName>
    <definedName name="Sub_Contrato_a_Todo_Costo_Cielo_Raso">#REF!</definedName>
    <definedName name="Subestacion_Tipo_Pedestal_225_Kva__11400_208_120V_60Hz_D_Y5_N._CTS_523">#REF!</definedName>
    <definedName name="SUBSUELO">#REF!</definedName>
    <definedName name="Subtotal">#REF!</definedName>
    <definedName name="SUELDO">#REF!</definedName>
    <definedName name="suma">[72]Hoja1!$F$60</definedName>
    <definedName name="SUMIDERO">[37]APU!$A$236</definedName>
    <definedName name="SUMINISTRO__TRANSPORTE__EXTENDIDA_Y_COMPACTACION_DE_BASE_GRANULAR___TIPO_INVIAS_ARTICULO_330_07">[37]APU!#REF!</definedName>
    <definedName name="SUMINISTRO__TRANSPORTE__EXTENDIDA_Y_COMPACTACION_DE_BASE_GRANULAR__TIPO_FAA__P_209">[37]APU!#REF!</definedName>
    <definedName name="SUMINISTRO__TRANSPORTE__EXTENDIDA_Y_COMPACTACION_DE_BASE_TRATADA_CON_CEMENTO_____TIPO_FAA_P_304___EL_CEMENTO_ES_SUMINISTRADO_POR_EL_CCND">[37]APU!#REF!</definedName>
    <definedName name="SUMINISTRO__TRANSPORTE__EXTENDIDA_Y_COMPACTACION_DE_RECEBO___TIPO_INVIAS_ARTICULO_220_07">[37]APU!#REF!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TRANSPORTE__EXTENDIDA_Y_COMPACTACIÓN_DE_RAJÓN_PARA_MEJORAMIENTO">[37]APU!#REF!</definedName>
    <definedName name="Summary">#REF!</definedName>
    <definedName name="SUP_ART">[62]steel!#REF!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[81]Tablas!$H$1:$H$65536</definedName>
    <definedName name="SUPERFICIE">#REF!</definedName>
    <definedName name="Supervisor_1">#N/A</definedName>
    <definedName name="sw">[0]!ERR</definedName>
    <definedName name="swsw" hidden="1">{"via1",#N/A,TRUE,"general";"via2",#N/A,TRUE,"general";"via3",#N/A,TRUE,"general"}</definedName>
    <definedName name="swsw3" hidden="1">{"TAB1",#N/A,TRUE,"GENERAL";"TAB2",#N/A,TRUE,"GENERAL";"TAB3",#N/A,TRUE,"GENERAL";"TAB4",#N/A,TRUE,"GENERAL";"TAB5",#N/A,TRUE,"GENERAL"}</definedName>
    <definedName name="SYP">"#REF!"</definedName>
    <definedName name="t" localSheetId="0">[25]!absc</definedName>
    <definedName name="t">[25]!absc</definedName>
    <definedName name="T.1_POZ">[158]TUBERIA!$AB$10:$AB$84</definedName>
    <definedName name="T.3">'[98]CANT.5921'!#REF!</definedName>
    <definedName name="T.VIA">'[33]factores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'[33]factores A.N.'!$H$8:$H$33</definedName>
    <definedName name="T1_FC1_9">'[33]factores A.N.'!$J$8:$J$33</definedName>
    <definedName name="T1_FC2.2">[159]FACTORES!$M$8:$M$23</definedName>
    <definedName name="T11SF15">#REF!</definedName>
    <definedName name="T11SF19">#REF!</definedName>
    <definedName name="T12SF15">#REF!</definedName>
    <definedName name="T12SF19">#REF!</definedName>
    <definedName name="T1RF15">#REF!</definedName>
    <definedName name="T1RF19">#REF!</definedName>
    <definedName name="T2.PVC">'[33]factores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'[33]factores A.N.'!$I$8:$I$33</definedName>
    <definedName name="T2_FC1_9">'[33]factores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[87]PRESUPUESTO!#REF!</definedName>
    <definedName name="TAB_FECHA">[81]Tablas!$B$1:$B$65536</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omún_1.5_cms_24_cms">[37]Materiales!$A$113</definedName>
    <definedName name="Tabla_común_1.5_cms_24_cms_Cepillada">[37]Materiales!$A$114</definedName>
    <definedName name="tabla1">[160]Hoja3!$B$4:$F$28</definedName>
    <definedName name="TABLAESTACADO">[37]APU!#REF!</definedName>
    <definedName name="TABLEKP">'[3]7422CW00'!#REF!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ladro_percutor_1_2">[37]Materiales!$A$172</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Pension">[54]EMPRESA!$F$24</definedName>
    <definedName name="TARIFAS">[161]TARIFAS!$A$1:$F$52</definedName>
    <definedName name="TarifaSalud">[54]EMPRESA!$F$26</definedName>
    <definedName name="Tasa">#REF!</definedName>
    <definedName name="TASA_DE_CAMBIO">#REF!</definedName>
    <definedName name="Tasa1">'[162]Bases 2A'!$C$20</definedName>
    <definedName name="TasaCCP">#REF!</definedName>
    <definedName name="Tax">#REF!</definedName>
    <definedName name="TB">[87]PRESUPUESTO!#REF!</definedName>
    <definedName name="TB_EVENTOS_OTS_ANUAL">#REF!</definedName>
    <definedName name="tc">#REF!</definedName>
    <definedName name="tdy" hidden="1">{"TAB1",#N/A,TRUE,"GENERAL";"TAB2",#N/A,TRUE,"GENERAL";"TAB3",#N/A,TRUE,"GENERAL";"TAB4",#N/A,TRUE,"GENERAL";"TAB5",#N/A,TRUE,"GENERAL"}</definedName>
    <definedName name="TE">[87]PRESUPUESTO!#REF!</definedName>
    <definedName name="Tecnico_1">#N/A</definedName>
    <definedName name="Técnico_1">[56]MATERIALES!$M$82</definedName>
    <definedName name="Técnico_2">[56]MATERIALES!$M$83</definedName>
    <definedName name="Tecnico1">"#REF!"</definedName>
    <definedName name="Tecnico2">"#REF!"</definedName>
    <definedName name="Teja_eternit_No_6">#REF!</definedName>
    <definedName name="telefono">[54]EMPRESA!$F$16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[35]PRESUPUESTO!$I$7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EMPO">[47]BASES!$E$27</definedName>
    <definedName name="Tierra_Negra">[37]Materiales!$A$115</definedName>
    <definedName name="Tintilla_para_madera">#REF!</definedName>
    <definedName name="TIPO">#REF!</definedName>
    <definedName name="TIPO_GRUPO">#REF!</definedName>
    <definedName name="TipoCosteo">[80]PERSONAL!$D$8</definedName>
    <definedName name="TipoCosteoNivelRiesgo">#REF!</definedName>
    <definedName name="TipoGC">[140]Tablas!$U$6:$U$15</definedName>
    <definedName name="TipoNeces">[140]Tablas!$Q$6:$Q$8</definedName>
    <definedName name="TipoPro">#REF!</definedName>
    <definedName name="Tipoproceso">#REF!</definedName>
    <definedName name="TIR">#REF!</definedName>
    <definedName name="Tiras_Alistado_3_x_3_x_3">#REF!</definedName>
    <definedName name="TITLE">#REF!</definedName>
    <definedName name="titu">#REF!</definedName>
    <definedName name="titu2">#REF!</definedName>
    <definedName name="TITULO">#REF!</definedName>
    <definedName name="_xlnm.Print_Titles" localSheetId="0">'PRESUPUESTO OFICIAL (Entidad)'!$11:$12</definedName>
    <definedName name="_xlnm.Print_Titles">#N/A</definedName>
    <definedName name="Títulos_a_imprimir_IM">#REF!</definedName>
    <definedName name="tk">'[10]DATOS CONTRATO'!$E$18</definedName>
    <definedName name="TK_1" hidden="1">[29]INST!#REF!</definedName>
    <definedName name="TKSLCI07">[10]EMPRESA!$F$22</definedName>
    <definedName name="TL">[87]PRESUPUESTO!#REF!</definedName>
    <definedName name="tld">[77]Datos!$D$14</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acumulado">[39]PRE1!#REF!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'[54]NOMINA 1'!$N$38</definedName>
    <definedName name="TOTALES_OBRA">#REF!</definedName>
    <definedName name="TOTALHH">#REF!</definedName>
    <definedName name="TOTALHH1">#REF!</definedName>
    <definedName name="totalmodif2">#REF!</definedName>
    <definedName name="TotalVacaciones">'[54]NOMINA 1'!$N$37</definedName>
    <definedName name="TotAuxAlim">'[10]NOMINA-1'!$E$37</definedName>
    <definedName name="TotAuxAlimentacion">'[54]NOMINA 1'!$E$38</definedName>
    <definedName name="TotAuxCom">'[10]NOMINA-1'!$E$39</definedName>
    <definedName name="TotAuxComi">'[54]NOMINA 1'!$E$40</definedName>
    <definedName name="TotAuxDotacion">'[54]NOMINA 1'!$E$41</definedName>
    <definedName name="TotAuxHab">'[54]NOMINA 1'!$E$37</definedName>
    <definedName name="TotAuxTransporte">'[54]NOMINA 1'!$E$39</definedName>
    <definedName name="TotBasico">'[54]NOMINA 1'!$E$35</definedName>
    <definedName name="TotCom">'[10]NOMINA-1'!$E$41</definedName>
    <definedName name="TotComision">'[54]NOMINA 1'!$E$42</definedName>
    <definedName name="TotExtras">'[54]NOMINA 1'!$E$36</definedName>
    <definedName name="TotIntercesantias">'[54]NOMINA 1'!$N$39</definedName>
    <definedName name="TotPrimaServicios">'[54]NOMINA 1'!$N$36</definedName>
    <definedName name="TotPrimaServicos">'[54]NOMINA 1'!$N$36</definedName>
    <definedName name="TotPrimaVacaciones">'[54]NOMINA 1'!$N$41</definedName>
    <definedName name="TotPrimConv">'[10]NOMINA-1'!$N$39</definedName>
    <definedName name="TotPrimConvencional">'[54]NOMINA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oxement_1_A_Impermeabilizante_Integral">#REF!</definedName>
    <definedName name="tr" hidden="1">{"TAB1",#N/A,TRUE,"GENERAL";"TAB2",#N/A,TRUE,"GENERAL";"TAB3",#N/A,TRUE,"GENERAL";"TAB4",#N/A,TRUE,"GENERAL";"TAB5",#N/A,TRUE,"GENERAL"}</definedName>
    <definedName name="TRABEXC">'[53]DATOS SEMANALES'!$F$88:$Y$108</definedName>
    <definedName name="Trafico_liviano_espesor_6_cm._Ref._R25CE_Fibrit">#REF!</definedName>
    <definedName name="TrainSpec">#REF!</definedName>
    <definedName name="TRAMO">#REF!</definedName>
    <definedName name="Transmisores">#REF!</definedName>
    <definedName name="TRANSPORI" hidden="1">{#N/A,#N/A,TRUE,"INGENIERIA";#N/A,#N/A,TRUE,"COMPRAS";#N/A,#N/A,TRUE,"DIRECCION";#N/A,#N/A,TRUE,"RESUMEN"}</definedName>
    <definedName name="Transporte">'[10]DATOS CONTRATO'!$E$16</definedName>
    <definedName name="Transporte_Andamio">#REF!</definedName>
    <definedName name="Transporte_interno">[37]Materiales!$A$173</definedName>
    <definedName name="TRANSPORTES">[101]basicos!$A$149:$F$161</definedName>
    <definedName name="Traperos">#REF!</definedName>
    <definedName name="TRAT">[163]desmonte!$E$48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_Andes_Pizano_14_mm">#REF!</definedName>
    <definedName name="trjfgjh" hidden="1">{"via1",#N/A,TRUE,"general";"via2",#N/A,TRUE,"general";"via3",#N/A,TRUE,"general"}</definedName>
    <definedName name="TRM">[164]Tablas!$B$2</definedName>
    <definedName name="Trompo">[56]MATERIALES!$M$87</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[87]PRESUPUESTO!#REF!</definedName>
    <definedName name="TTB">[87]PRESUPUESTO!#REF!</definedName>
    <definedName name="TTC">[87]PRESUPUESTO!#REF!</definedName>
    <definedName name="TtCD">#REF!</definedName>
    <definedName name="TTE">[87]PRESUPUESTO!#REF!</definedName>
    <definedName name="TTL">[87]PRESUPUESTO!#REF!</definedName>
    <definedName name="TtlCD">'[116]P_PISO 1'!#REF!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ÍA_ACERO_4__SUMINISTRO_E_INSTALACIÓN">[37]APU!#REF!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DESAGÚE_100_mm_Suministro_e_instalación">[37]APU!#REF!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hidden="1">{"TAB1",#N/A,TRUE,"GENERAL";"TAB2",#N/A,TRUE,"GENERAL";"TAB3",#N/A,TRUE,"GENERAL";"TAB4",#N/A,TRUE,"GENERAL";"TAB5",#N/A,TRUE,"GENERAL"}</definedName>
    <definedName name="turbiedad">#REF!</definedName>
    <definedName name="turu" hidden="1">{"TAB1",#N/A,TRUE,"GENERAL";"TAB2",#N/A,TRUE,"GENERAL";"TAB3",#N/A,TRUE,"GENERAL";"TAB4",#N/A,TRUE,"GENERAL";"TAB5",#N/A,TRUE,"GENERAL"}</definedName>
    <definedName name="tvmenor90min">'[137]CCP,LEYES,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CA160K">"#REF!"</definedName>
    <definedName name="UCAG160K">"#REF!"</definedName>
    <definedName name="UCAG230K">"#REF!"</definedName>
    <definedName name="UCAG240K">"#REF!"</definedName>
    <definedName name="UCAG320K">"#REF!"</definedName>
    <definedName name="UCAG400K">"#REF!"</definedName>
    <definedName name="UCAG480K">"#REF!"</definedName>
    <definedName name="UCAG80K">"#REF!"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DS">[66]UNDS!$A:$B</definedName>
    <definedName name="UNIT">'[165]Lista APU'!$A$3:$D$479</definedName>
    <definedName name="UNITARIO">[166]Unitarios!$A$3:$D$13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D">#REF!</definedName>
    <definedName name="USO_RADIO">#REF!</definedName>
    <definedName name="USxCOL">#REF!</definedName>
    <definedName name="ut">'[115]1'!$N$42</definedName>
    <definedName name="Utilidad">'[116]P_PISO 1'!#REF!</definedName>
    <definedName name="UTL">[35]otros!$C$4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'[86]MANO DE OBRA'!#REF!</definedName>
    <definedName name="VALDES">#REF!</definedName>
    <definedName name="Valla_Informativa_Licencia_2.00X1.00">#REF!</definedName>
    <definedName name="valor1">#REF!</definedName>
    <definedName name="VALOR1222">#REF!</definedName>
    <definedName name="valor2">#REF!</definedName>
    <definedName name="VALOR3">#REF!</definedName>
    <definedName name="VALOR55">#REF!</definedName>
    <definedName name="ValorCto">[167]CONTRATO!$E$9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[21]Varios.!$E$1:$E$65536</definedName>
    <definedName name="Vara_de_Clavo">#REF!</definedName>
    <definedName name="VARIACION1">#REF!</definedName>
    <definedName name="Varilla_1_2_L_6.0_m">[37]Materiales!$A$123</definedName>
    <definedName name="Varilla_1_4_L_6.0_m">[37]Materiales!$A$121</definedName>
    <definedName name="Varilla_3_8_L_6.0_m">[37]Materiales!$A$122</definedName>
    <definedName name="Varilla_5_8_L_6.0_m">[37]Materiales!$A$125</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H">'[53]DATOS SEMANALES'!$F$109:$Y$122</definedName>
    <definedName name="VentaAiu">#REF!</definedName>
    <definedName name="Ventana_metálica_con_rejilla_60x60">[37]Materiales!$A$126</definedName>
    <definedName name="VENTANA_VENTILACIÓN_SOTANO_60X60_REJILLA">[37]APU!$A$1216</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'[108]7422CW00'!#REF!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brador_a_Gasolina">#REF!</definedName>
    <definedName name="Vibrador_de_Concreto">[37]Materiales!$A$176</definedName>
    <definedName name="Vibrocompactador_a_gasolina">#REF!</definedName>
    <definedName name="VICEP_DIRECC">[140]Tablas!$A$6:$A$26</definedName>
    <definedName name="VIGA_DE_AMARRE_SOBRE_MUROS_20X30">[37]APU!#REF!</definedName>
    <definedName name="VIGA_DE_CIMENTACIÓN_30x60_3000psi">[37]APU!#REF!</definedName>
    <definedName name="VIGAS_AEREAS">[37]APU!$A$254</definedName>
    <definedName name="VIGAS_CINTA_DE_CONFINAMIENTO_10x12_cm">[37]APU!$A$555</definedName>
    <definedName name="VIGAS_DESCOLGADAS_CIMENTACIÓN">[37]APU!$A$275</definedName>
    <definedName name="VIGAS_DINTELES_20X20_cm">[37]APU!$A$600</definedName>
    <definedName name="VigenciaDolares">#REF!</definedName>
    <definedName name="VigenciaPesos">#REF!</definedName>
    <definedName name="VIGFUTURA">[140]Tablas!$J$6:$J$8</definedName>
    <definedName name="Viniltex">#REF!</definedName>
    <definedName name="Viniltex_blanco">#REF!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[70]Personalizar!$E$15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_3.00_m">#REF!</definedName>
    <definedName name="Volqueta_Viaje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RTTLPPTO">#REF!</definedName>
    <definedName name="v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BS">'[168]2004'!#REF!</definedName>
    <definedName name="Wcut">#REF!</definedName>
    <definedName name="WD">#REF!</definedName>
    <definedName name="WDD" hidden="1">{#N/A,#N/A,FALSE,"orthoflow";#N/A,#N/A,FALSE,"Miscelaneos";#N/A,#N/A,FALSE,"Instrumentacio";#N/A,#N/A,FALSE,"Electrico";#N/A,#N/A,FALSE,"Valv. Seguridad"}</definedName>
    <definedName name="WDFSDF">'[48]Res-Accide-10'!#REF!</definedName>
    <definedName name="wedw">#REF!</definedName>
    <definedName name="WEFVETRE">#REF!</definedName>
    <definedName name="WEFWE">'[48]Res-Accide-10'!#REF!</definedName>
    <definedName name="WER">'[48]Res-Accide-10'!$S$2:$S$7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BRASC." hidden="1">{"AURES1",#N/A,FALSE,"GENERAL";"AURES2",#N/A,FALSE,"GENERAL";"AURES3",#N/A,FALSE,"GENERAL";"AURES4",#N/A,FALSE,"GENERAL";"AURES5",#N/A,FALSE,"GENERAL";"AURES6",#N/A,FALSE,"GENERAL";"AURES7",#N/A,FALSE,"GENERAL"}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hidden="1">{"via1",#N/A,TRUE,"general";"via2",#N/A,TRUE,"general";"via3",#N/A,TRUE,"general"}</definedName>
    <definedName name="wwe" localSheetId="0">[24]!absc</definedName>
    <definedName name="wwe">[24]!absc</definedName>
    <definedName name="wWW">#REF!</definedName>
    <definedName name="wwwwe" hidden="1">{"TAB1",#N/A,TRUE,"GENERAL";"TAB2",#N/A,TRUE,"GENERAL";"TAB3",#N/A,TRUE,"GENERAL";"TAB4",#N/A,TRUE,"GENERAL";"TAB5",#N/A,TRUE,"GENERAL"}</definedName>
    <definedName name="wwwwwww">#REF!</definedName>
    <definedName name="WX">'[53]DATOS SEMANALES'!#REF!</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'[169]LISTA DE MATERIALES'!$A$3:$A$58</definedName>
    <definedName name="XXXX" hidden="1">#REF!</definedName>
    <definedName name="xxxxx" localSheetId="0">[170]!absc</definedName>
    <definedName name="xxxxx">[170]!absc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#REF!</definedName>
    <definedName name="XZS" hidden="1">#REF!</definedName>
    <definedName name="xzx">'[53]DATOS SEMANALES'!#REF!</definedName>
    <definedName name="XZXZV" hidden="1">{"via1",#N/A,TRUE,"general";"via2",#N/A,TRUE,"general";"via3",#N/A,TRUE,"general"}</definedName>
    <definedName name="Y" localSheetId="0">[38]!absc</definedName>
    <definedName name="Y">[38]!absc</definedName>
    <definedName name="y6y6" hidden="1">{"via1",#N/A,TRUE,"general";"via2",#N/A,TRUE,"general";"via3",#N/A,TRUE,"general"}</definedName>
    <definedName name="YA">#REF!</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rk">"#REF!"</definedName>
    <definedName name="YOYO">'[171]AISLAMIENTO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86A872D_15DF_436A_8459_CE22F6819FF4_.wvu.Rows" hidden="1">[27]Presentacion!#REF!</definedName>
    <definedName name="Z_D55C8B2E_861A_459E_9D09_3AF38A1DE99E_.wvu.Rows" hidden="1">[27]Presentacion!#REF!</definedName>
    <definedName name="Z_F540D718_D9AA_403F_AE49_60D937FD77E5_.wvu.Rows" hidden="1">[27]Presentacion!#REF!</definedName>
    <definedName name="ZAQ" hidden="1">{#N/A,#N/A,TRUE,"INGENIERIA";#N/A,#N/A,TRUE,"COMPRAS";#N/A,#N/A,TRUE,"DIRECCION";#N/A,#N/A,TRUE,"RESUMEN"}</definedName>
    <definedName name="zdervr" hidden="1">{"via1",#N/A,TRUE,"general";"via2",#N/A,TRUE,"general";"via3",#N/A,TRUE,"general"}</definedName>
    <definedName name="ZDF">#REF!</definedName>
    <definedName name="ZED">#REF!</definedName>
    <definedName name="Zocalo_en_acero_inoxidable_e_0_10_ML">#REF!</definedName>
    <definedName name="ZONA1">#REF!</definedName>
    <definedName name="ZONA3">#REF!</definedName>
    <definedName name="ZONA4">#REF!</definedName>
    <definedName name="Zorra_Metalica__Ruedas_de_Caucho">#REF!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'[71]A.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37" i="1" l="1"/>
  <c r="K943" i="1" l="1"/>
  <c r="K927" i="1"/>
  <c r="K928" i="1" s="1"/>
  <c r="K924" i="1"/>
  <c r="K923" i="1"/>
  <c r="K922" i="1"/>
  <c r="K921" i="1"/>
  <c r="K920" i="1"/>
  <c r="K919" i="1"/>
  <c r="K918" i="1"/>
  <c r="K917" i="1"/>
  <c r="K916" i="1"/>
  <c r="K915" i="1"/>
  <c r="K912" i="1"/>
  <c r="K911" i="1"/>
  <c r="K910" i="1"/>
  <c r="K909" i="1"/>
  <c r="K908" i="1"/>
  <c r="K907" i="1"/>
  <c r="K906" i="1"/>
  <c r="K905" i="1"/>
  <c r="K904" i="1"/>
  <c r="K903" i="1"/>
  <c r="K900" i="1"/>
  <c r="K899" i="1"/>
  <c r="K898" i="1"/>
  <c r="K897" i="1"/>
  <c r="K896" i="1"/>
  <c r="K895" i="1"/>
  <c r="K894" i="1"/>
  <c r="K893" i="1"/>
  <c r="K892" i="1"/>
  <c r="K891" i="1"/>
  <c r="K890" i="1"/>
  <c r="K889" i="1"/>
  <c r="K888" i="1"/>
  <c r="K887" i="1"/>
  <c r="K886" i="1"/>
  <c r="K885" i="1"/>
  <c r="K884" i="1"/>
  <c r="K901" i="1" s="1"/>
  <c r="K880" i="1"/>
  <c r="K879" i="1"/>
  <c r="K878" i="1"/>
  <c r="K877" i="1"/>
  <c r="K881" i="1" s="1"/>
  <c r="K874" i="1"/>
  <c r="K873" i="1"/>
  <c r="K872" i="1"/>
  <c r="K871" i="1"/>
  <c r="K868" i="1"/>
  <c r="K867" i="1"/>
  <c r="K866" i="1"/>
  <c r="K865" i="1"/>
  <c r="K864" i="1"/>
  <c r="K861" i="1"/>
  <c r="K860" i="1"/>
  <c r="K859" i="1"/>
  <c r="K858" i="1"/>
  <c r="K857" i="1"/>
  <c r="K856" i="1"/>
  <c r="K855" i="1"/>
  <c r="K854" i="1"/>
  <c r="K853" i="1"/>
  <c r="K852" i="1"/>
  <c r="K851" i="1"/>
  <c r="K850" i="1"/>
  <c r="K849" i="1"/>
  <c r="K846" i="1"/>
  <c r="K845" i="1"/>
  <c r="K844" i="1"/>
  <c r="K843" i="1"/>
  <c r="K840" i="1"/>
  <c r="K839" i="1"/>
  <c r="K838" i="1"/>
  <c r="K837" i="1"/>
  <c r="K836" i="1"/>
  <c r="K835" i="1"/>
  <c r="K834" i="1"/>
  <c r="K833" i="1"/>
  <c r="K832" i="1"/>
  <c r="K831" i="1"/>
  <c r="K830" i="1"/>
  <c r="K829" i="1"/>
  <c r="K828" i="1"/>
  <c r="K827" i="1"/>
  <c r="K826" i="1"/>
  <c r="K825" i="1"/>
  <c r="K824" i="1"/>
  <c r="K823" i="1"/>
  <c r="K822" i="1"/>
  <c r="K817" i="1"/>
  <c r="K816" i="1"/>
  <c r="K815" i="1"/>
  <c r="K814" i="1"/>
  <c r="K813" i="1"/>
  <c r="K812" i="1"/>
  <c r="K811" i="1"/>
  <c r="K810" i="1"/>
  <c r="K809" i="1"/>
  <c r="K808" i="1"/>
  <c r="K807" i="1"/>
  <c r="K806" i="1"/>
  <c r="K805" i="1"/>
  <c r="K804" i="1"/>
  <c r="K803" i="1"/>
  <c r="K802" i="1"/>
  <c r="K801" i="1"/>
  <c r="K800" i="1"/>
  <c r="K799" i="1"/>
  <c r="K798" i="1"/>
  <c r="K797" i="1"/>
  <c r="K796" i="1"/>
  <c r="K795" i="1"/>
  <c r="K794" i="1"/>
  <c r="K818" i="1" s="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92" i="1" s="1"/>
  <c r="K749" i="1"/>
  <c r="K748" i="1"/>
  <c r="K747" i="1"/>
  <c r="K746" i="1"/>
  <c r="K745" i="1"/>
  <c r="K744" i="1"/>
  <c r="K743" i="1"/>
  <c r="K742" i="1"/>
  <c r="K741" i="1"/>
  <c r="K740" i="1"/>
  <c r="K739" i="1"/>
  <c r="K738" i="1"/>
  <c r="K735" i="1"/>
  <c r="K734" i="1"/>
  <c r="K733" i="1"/>
  <c r="K732" i="1"/>
  <c r="K731" i="1"/>
  <c r="K730" i="1"/>
  <c r="K736" i="1" s="1"/>
  <c r="K727" i="1"/>
  <c r="K726" i="1"/>
  <c r="K721" i="1"/>
  <c r="K720" i="1"/>
  <c r="K718" i="1"/>
  <c r="K717" i="1"/>
  <c r="K716" i="1"/>
  <c r="K715" i="1"/>
  <c r="K714" i="1"/>
  <c r="K713" i="1"/>
  <c r="K712" i="1"/>
  <c r="K711" i="1"/>
  <c r="K709" i="1"/>
  <c r="K708" i="1"/>
  <c r="K704" i="1"/>
  <c r="K702" i="1"/>
  <c r="K700" i="1"/>
  <c r="K699" i="1"/>
  <c r="K697" i="1"/>
  <c r="K696" i="1"/>
  <c r="K694" i="1"/>
  <c r="K693" i="1"/>
  <c r="K691" i="1"/>
  <c r="K690" i="1"/>
  <c r="K685" i="1"/>
  <c r="K684" i="1"/>
  <c r="K682" i="1"/>
  <c r="K681" i="1"/>
  <c r="K680" i="1"/>
  <c r="K679" i="1"/>
  <c r="K678" i="1"/>
  <c r="K677" i="1"/>
  <c r="K676" i="1"/>
  <c r="K675" i="1"/>
  <c r="K674" i="1"/>
  <c r="K673" i="1"/>
  <c r="K672" i="1"/>
  <c r="K671" i="1"/>
  <c r="K670" i="1"/>
  <c r="K669" i="1"/>
  <c r="K668" i="1"/>
  <c r="K666" i="1"/>
  <c r="K662" i="1"/>
  <c r="K663" i="1" s="1"/>
  <c r="K657" i="1"/>
  <c r="K654" i="1"/>
  <c r="K651" i="1"/>
  <c r="K649" i="1"/>
  <c r="K646" i="1"/>
  <c r="K644" i="1"/>
  <c r="K642" i="1"/>
  <c r="K640" i="1"/>
  <c r="K637" i="1"/>
  <c r="K634" i="1"/>
  <c r="K631" i="1"/>
  <c r="K629" i="1"/>
  <c r="K627" i="1"/>
  <c r="K623" i="1"/>
  <c r="K621" i="1"/>
  <c r="K619" i="1"/>
  <c r="K617" i="1"/>
  <c r="K615" i="1"/>
  <c r="K611" i="1"/>
  <c r="K610" i="1"/>
  <c r="K609" i="1"/>
  <c r="K608" i="1"/>
  <c r="K607" i="1"/>
  <c r="K605" i="1"/>
  <c r="K604" i="1"/>
  <c r="K603" i="1"/>
  <c r="K602" i="1"/>
  <c r="K601" i="1"/>
  <c r="K600" i="1"/>
  <c r="K599" i="1"/>
  <c r="K597" i="1"/>
  <c r="K595" i="1"/>
  <c r="K593" i="1"/>
  <c r="K592" i="1"/>
  <c r="K588" i="1"/>
  <c r="K587" i="1"/>
  <c r="K585" i="1"/>
  <c r="K584" i="1"/>
  <c r="K580" i="1"/>
  <c r="K578" i="1"/>
  <c r="K576" i="1"/>
  <c r="K575" i="1"/>
  <c r="K571" i="1"/>
  <c r="K569" i="1"/>
  <c r="K567" i="1"/>
  <c r="K566" i="1"/>
  <c r="K562" i="1"/>
  <c r="K561" i="1"/>
  <c r="K559" i="1"/>
  <c r="K558" i="1"/>
  <c r="K553" i="1"/>
  <c r="K551" i="1"/>
  <c r="K549" i="1"/>
  <c r="K548" i="1"/>
  <c r="K545" i="1"/>
  <c r="K543" i="1"/>
  <c r="K541" i="1"/>
  <c r="K540" i="1"/>
  <c r="K658" i="1" s="1"/>
  <c r="K535" i="1"/>
  <c r="K534" i="1"/>
  <c r="K532" i="1"/>
  <c r="K531" i="1"/>
  <c r="K530" i="1"/>
  <c r="K529" i="1"/>
  <c r="K528" i="1"/>
  <c r="K526" i="1"/>
  <c r="K525" i="1"/>
  <c r="K524" i="1"/>
  <c r="K523" i="1"/>
  <c r="K522" i="1"/>
  <c r="K521" i="1"/>
  <c r="K519" i="1"/>
  <c r="K518" i="1"/>
  <c r="K517" i="1"/>
  <c r="K516" i="1"/>
  <c r="K515" i="1"/>
  <c r="K514" i="1"/>
  <c r="K513" i="1"/>
  <c r="K512" i="1"/>
  <c r="K508" i="1"/>
  <c r="K507" i="1"/>
  <c r="K506" i="1"/>
  <c r="K505" i="1"/>
  <c r="K504" i="1"/>
  <c r="K503" i="1"/>
  <c r="K502" i="1"/>
  <c r="K500" i="1"/>
  <c r="K499" i="1"/>
  <c r="K498" i="1"/>
  <c r="K496" i="1"/>
  <c r="K495" i="1"/>
  <c r="K493" i="1"/>
  <c r="K492" i="1"/>
  <c r="K491" i="1"/>
  <c r="K490" i="1"/>
  <c r="K489" i="1"/>
  <c r="K488" i="1"/>
  <c r="K487" i="1"/>
  <c r="K486" i="1"/>
  <c r="K485" i="1"/>
  <c r="K484" i="1"/>
  <c r="K483" i="1"/>
  <c r="K482" i="1"/>
  <c r="K481" i="1"/>
  <c r="K479" i="1"/>
  <c r="K475" i="1"/>
  <c r="K474" i="1"/>
  <c r="K473" i="1"/>
  <c r="K472" i="1"/>
  <c r="K471" i="1"/>
  <c r="K468" i="1"/>
  <c r="K469" i="1" s="1"/>
  <c r="K464" i="1"/>
  <c r="K463" i="1"/>
  <c r="K466" i="1" s="1"/>
  <c r="K460" i="1"/>
  <c r="K459" i="1"/>
  <c r="K458" i="1"/>
  <c r="K457" i="1"/>
  <c r="K456" i="1"/>
  <c r="K455" i="1"/>
  <c r="K454" i="1"/>
  <c r="K453" i="1"/>
  <c r="K452" i="1"/>
  <c r="K451" i="1"/>
  <c r="K450" i="1"/>
  <c r="K449" i="1"/>
  <c r="K448" i="1"/>
  <c r="K447" i="1"/>
  <c r="K446" i="1"/>
  <c r="K445" i="1"/>
  <c r="K444" i="1"/>
  <c r="K443" i="1"/>
  <c r="K442" i="1"/>
  <c r="K441" i="1"/>
  <c r="K440" i="1"/>
  <c r="K461" i="1" s="1"/>
  <c r="K436" i="1"/>
  <c r="K435" i="1"/>
  <c r="K434" i="1"/>
  <c r="K433" i="1"/>
  <c r="K432" i="1"/>
  <c r="K431" i="1"/>
  <c r="K430" i="1"/>
  <c r="K429" i="1"/>
  <c r="K428" i="1"/>
  <c r="K427" i="1"/>
  <c r="K424" i="1"/>
  <c r="K425" i="1" s="1"/>
  <c r="K421" i="1"/>
  <c r="K420" i="1"/>
  <c r="K419" i="1"/>
  <c r="K422" i="1" s="1"/>
  <c r="K416" i="1"/>
  <c r="K415" i="1"/>
  <c r="K414" i="1"/>
  <c r="K413" i="1"/>
  <c r="K412" i="1"/>
  <c r="K411" i="1"/>
  <c r="K410" i="1"/>
  <c r="K409" i="1"/>
  <c r="K408" i="1"/>
  <c r="K407" i="1"/>
  <c r="K403" i="1"/>
  <c r="K402" i="1"/>
  <c r="K401" i="1"/>
  <c r="K400" i="1"/>
  <c r="K399" i="1"/>
  <c r="K398" i="1"/>
  <c r="K404" i="1" s="1"/>
  <c r="K394" i="1"/>
  <c r="K393" i="1"/>
  <c r="K392" i="1"/>
  <c r="K391" i="1"/>
  <c r="K390" i="1"/>
  <c r="K389" i="1"/>
  <c r="K388" i="1"/>
  <c r="K387" i="1"/>
  <c r="K386" i="1"/>
  <c r="K385" i="1"/>
  <c r="K384" i="1"/>
  <c r="K383" i="1"/>
  <c r="K382" i="1"/>
  <c r="K381" i="1"/>
  <c r="K380" i="1"/>
  <c r="K379" i="1"/>
  <c r="K378" i="1"/>
  <c r="K377" i="1"/>
  <c r="K376" i="1"/>
  <c r="K372" i="1"/>
  <c r="K371" i="1"/>
  <c r="K370" i="1"/>
  <c r="K369" i="1"/>
  <c r="K368" i="1"/>
  <c r="K367" i="1"/>
  <c r="K366" i="1"/>
  <c r="K365" i="1"/>
  <c r="K373" i="1" s="1"/>
  <c r="K362" i="1"/>
  <c r="K361" i="1"/>
  <c r="K358" i="1"/>
  <c r="K357" i="1"/>
  <c r="K356" i="1"/>
  <c r="K359" i="1" s="1"/>
  <c r="K352" i="1"/>
  <c r="K351" i="1"/>
  <c r="K350" i="1"/>
  <c r="K349" i="1"/>
  <c r="K348" i="1"/>
  <c r="K347" i="1"/>
  <c r="K346" i="1"/>
  <c r="K345" i="1"/>
  <c r="K344" i="1"/>
  <c r="K343" i="1"/>
  <c r="K342" i="1"/>
  <c r="K341" i="1"/>
  <c r="K340"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04" i="1"/>
  <c r="K303" i="1"/>
  <c r="K302" i="1"/>
  <c r="K301" i="1"/>
  <c r="K300" i="1"/>
  <c r="K299" i="1"/>
  <c r="K298" i="1"/>
  <c r="K297" i="1"/>
  <c r="K296" i="1"/>
  <c r="K295" i="1"/>
  <c r="K294" i="1"/>
  <c r="K293" i="1"/>
  <c r="K292" i="1"/>
  <c r="K291" i="1"/>
  <c r="K290" i="1"/>
  <c r="K289" i="1"/>
  <c r="K288" i="1"/>
  <c r="K287" i="1"/>
  <c r="K286" i="1"/>
  <c r="K285" i="1"/>
  <c r="K284" i="1"/>
  <c r="K283" i="1"/>
  <c r="K282" i="1"/>
  <c r="K281" i="1"/>
  <c r="K278" i="1"/>
  <c r="K277" i="1"/>
  <c r="K279" i="1" s="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3" i="1"/>
  <c r="K214" i="1" s="1"/>
  <c r="K210" i="1"/>
  <c r="K209" i="1"/>
  <c r="K208" i="1"/>
  <c r="K207" i="1"/>
  <c r="K206" i="1"/>
  <c r="K205" i="1"/>
  <c r="K204" i="1"/>
  <c r="K203" i="1"/>
  <c r="K202" i="1"/>
  <c r="K201" i="1"/>
  <c r="K200" i="1"/>
  <c r="K199" i="1"/>
  <c r="K198" i="1"/>
  <c r="K197" i="1"/>
  <c r="K196"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5" i="1"/>
  <c r="K164" i="1"/>
  <c r="K163" i="1"/>
  <c r="K162" i="1"/>
  <c r="K161" i="1"/>
  <c r="K160" i="1"/>
  <c r="K159" i="1"/>
  <c r="K158" i="1"/>
  <c r="K157" i="1"/>
  <c r="K156" i="1"/>
  <c r="K155" i="1"/>
  <c r="K154" i="1"/>
  <c r="K153" i="1"/>
  <c r="K152" i="1"/>
  <c r="K151" i="1"/>
  <c r="K150" i="1"/>
  <c r="K146" i="1"/>
  <c r="K145" i="1"/>
  <c r="K144" i="1"/>
  <c r="K143" i="1"/>
  <c r="K142" i="1"/>
  <c r="K141" i="1"/>
  <c r="K140" i="1"/>
  <c r="K139" i="1"/>
  <c r="K138" i="1"/>
  <c r="Q137" i="1"/>
  <c r="K137" i="1"/>
  <c r="K136" i="1"/>
  <c r="K135" i="1"/>
  <c r="K134" i="1"/>
  <c r="K133" i="1"/>
  <c r="K132" i="1"/>
  <c r="K131" i="1"/>
  <c r="K130" i="1"/>
  <c r="K129" i="1"/>
  <c r="K128" i="1"/>
  <c r="K125" i="1"/>
  <c r="K124" i="1"/>
  <c r="K123" i="1"/>
  <c r="K122" i="1"/>
  <c r="K121" i="1"/>
  <c r="K120" i="1"/>
  <c r="K119" i="1"/>
  <c r="K118" i="1"/>
  <c r="K115" i="1"/>
  <c r="K114" i="1"/>
  <c r="K113" i="1"/>
  <c r="K112" i="1"/>
  <c r="K111" i="1"/>
  <c r="K110" i="1"/>
  <c r="K109" i="1"/>
  <c r="K108" i="1"/>
  <c r="K107" i="1"/>
  <c r="K106" i="1"/>
  <c r="K105" i="1"/>
  <c r="K104" i="1"/>
  <c r="K103" i="1"/>
  <c r="K102" i="1"/>
  <c r="K99" i="1"/>
  <c r="K98" i="1"/>
  <c r="K97" i="1"/>
  <c r="K96" i="1"/>
  <c r="K95" i="1"/>
  <c r="K94" i="1"/>
  <c r="K93" i="1"/>
  <c r="K92" i="1"/>
  <c r="K91" i="1"/>
  <c r="K90" i="1"/>
  <c r="K89" i="1"/>
  <c r="K88" i="1"/>
  <c r="K87" i="1"/>
  <c r="K86" i="1"/>
  <c r="K85" i="1"/>
  <c r="K84" i="1"/>
  <c r="K81" i="1"/>
  <c r="K80" i="1"/>
  <c r="K79" i="1"/>
  <c r="K78" i="1"/>
  <c r="K77" i="1"/>
  <c r="K73" i="1"/>
  <c r="K72" i="1"/>
  <c r="K69" i="1"/>
  <c r="K68" i="1"/>
  <c r="K67" i="1"/>
  <c r="K66" i="1"/>
  <c r="I65" i="1"/>
  <c r="K65" i="1" s="1"/>
  <c r="K62" i="1"/>
  <c r="K61" i="1"/>
  <c r="K60" i="1"/>
  <c r="K59" i="1"/>
  <c r="K56" i="1"/>
  <c r="K53" i="1"/>
  <c r="K52" i="1"/>
  <c r="K51" i="1"/>
  <c r="K50" i="1"/>
  <c r="K49" i="1"/>
  <c r="K48" i="1"/>
  <c r="K47" i="1"/>
  <c r="I46" i="1"/>
  <c r="K46" i="1" s="1"/>
  <c r="K41" i="1"/>
  <c r="K40" i="1"/>
  <c r="K39" i="1"/>
  <c r="K38" i="1"/>
  <c r="K37" i="1"/>
  <c r="I37" i="1"/>
  <c r="I42" i="1" s="1"/>
  <c r="I43" i="1" s="1"/>
  <c r="K43" i="1" s="1"/>
  <c r="K33" i="1"/>
  <c r="Q56" i="1" s="1"/>
  <c r="K32" i="1"/>
  <c r="K31" i="1"/>
  <c r="K30" i="1"/>
  <c r="K29" i="1"/>
  <c r="K28" i="1"/>
  <c r="K27" i="1"/>
  <c r="K26" i="1"/>
  <c r="K25" i="1"/>
  <c r="K24" i="1"/>
  <c r="K23" i="1"/>
  <c r="K22" i="1"/>
  <c r="K21" i="1"/>
  <c r="K20" i="1"/>
  <c r="K19" i="1"/>
  <c r="K18" i="1"/>
  <c r="K17" i="1"/>
  <c r="K16" i="1"/>
  <c r="K15" i="1"/>
  <c r="K14" i="1"/>
  <c r="K54" i="1" l="1"/>
  <c r="K275" i="1"/>
  <c r="K417" i="1"/>
  <c r="K869" i="1"/>
  <c r="K925" i="1"/>
  <c r="K74" i="1"/>
  <c r="K338" i="1"/>
  <c r="K353" i="1"/>
  <c r="K363" i="1"/>
  <c r="K395" i="1"/>
  <c r="K722" i="1"/>
  <c r="K847" i="1"/>
  <c r="K686" i="1"/>
  <c r="K841" i="1"/>
  <c r="K476" i="1"/>
  <c r="K536" i="1"/>
  <c r="K862" i="1"/>
  <c r="K166" i="1"/>
  <c r="K194" i="1"/>
  <c r="J306" i="1" s="1"/>
  <c r="K306" i="1" s="1"/>
  <c r="K307" i="1" s="1"/>
  <c r="K211" i="1"/>
  <c r="K305" i="1"/>
  <c r="K437" i="1"/>
  <c r="K509" i="1"/>
  <c r="K728" i="1"/>
  <c r="K750" i="1"/>
  <c r="K875" i="1"/>
  <c r="K70" i="1"/>
  <c r="K477" i="1"/>
  <c r="K882" i="1"/>
  <c r="K147" i="1"/>
  <c r="K913" i="1"/>
  <c r="K819" i="1"/>
  <c r="K57" i="1"/>
  <c r="R56" i="1"/>
  <c r="R57" i="1" s="1"/>
  <c r="K82" i="1"/>
  <c r="K100" i="1"/>
  <c r="K63" i="1"/>
  <c r="K34" i="1"/>
  <c r="K126" i="1"/>
  <c r="K116" i="1"/>
  <c r="K42" i="1"/>
  <c r="K44" i="1" s="1"/>
  <c r="K75" i="1" s="1"/>
  <c r="K723" i="1" l="1"/>
  <c r="K929" i="1"/>
  <c r="K931" i="1" s="1"/>
  <c r="K935" i="1" s="1"/>
</calcChain>
</file>

<file path=xl/sharedStrings.xml><?xml version="1.0" encoding="utf-8"?>
<sst xmlns="http://schemas.openxmlformats.org/spreadsheetml/2006/main" count="3797" uniqueCount="2384">
  <si>
    <t xml:space="preserve">PRESUPUESTO </t>
  </si>
  <si>
    <t>Nº</t>
  </si>
  <si>
    <t>HIPERVINCULO MEMORIA CANTIDADES</t>
  </si>
  <si>
    <t xml:space="preserve">ESPECIFICACIONES </t>
  </si>
  <si>
    <t>DESCRIPCIÓN</t>
  </si>
  <si>
    <t>UND.</t>
  </si>
  <si>
    <t>CANTIDAD</t>
  </si>
  <si>
    <t>VALOR UNITARIO</t>
  </si>
  <si>
    <t xml:space="preserve">VALOR TOTAL                                </t>
  </si>
  <si>
    <t>GENERAL</t>
  </si>
  <si>
    <t>PARTICULAR</t>
  </si>
  <si>
    <t>1. PRELIMINARES</t>
  </si>
  <si>
    <t>1.1</t>
  </si>
  <si>
    <t>CAP 1 PRELIMINARES.xlsx</t>
  </si>
  <si>
    <t>Pág. 2 - Ítem 1.1</t>
  </si>
  <si>
    <t>Demolición integral de placas de contrapiso en concreto de construcciones existentes, de cualquier espesor, en concreto simple o reforzado. (No incluye trasiego a sitio de acopio, ni cargue, ni disposición final)</t>
  </si>
  <si>
    <t>M2</t>
  </si>
  <si>
    <t>1.2</t>
  </si>
  <si>
    <t>Pág. 4 - Ítem 1.2</t>
  </si>
  <si>
    <t>Demolición de escaleras en concreto reforzado  (No incluye trasiego a sitio de acopio, ni cargue, ni disposicion final)</t>
  </si>
  <si>
    <t>M3</t>
  </si>
  <si>
    <t>1.3</t>
  </si>
  <si>
    <t>Pág. 6 - Ítem 1.3</t>
  </si>
  <si>
    <t>Demolición de pisos cerámicos   (No incluye trasiego a sitio de acopio, ni cargue, ni disposicion final)</t>
  </si>
  <si>
    <t>1.4</t>
  </si>
  <si>
    <t>Pág. 8 - Ítem 1.4</t>
  </si>
  <si>
    <t>Demolición de muros en sistema drywall acabado 1 y 2 caras (No incluye trasiego a sitio de acopio, ni cargue, ni disposicion final)</t>
  </si>
  <si>
    <t>1.5</t>
  </si>
  <si>
    <t>Pág. 9 - Ítem 1.5</t>
  </si>
  <si>
    <t>Desmonte de cielo raso falso (No incluye trasiego a sitio de acopio, ni cargue, ni disposicion final)</t>
  </si>
  <si>
    <t>1.6</t>
  </si>
  <si>
    <t>Pág. 10 - Ítem 1.6</t>
  </si>
  <si>
    <t>Desmonte de ventanas, divisiones en vidrio. (No incluye trasiego a sitio de acopio, ni cargue, ni disposicion final)</t>
  </si>
  <si>
    <t>1.7</t>
  </si>
  <si>
    <t>Pág. 11 - Ítem 1.7</t>
  </si>
  <si>
    <t>Desmonte de Puertas metalicas (No incluye trasiego a sitio de acopio, ni cargue, ni disposicion final)</t>
  </si>
  <si>
    <t>1.8</t>
  </si>
  <si>
    <t>Pág. 12 - Ítem 1.8</t>
  </si>
  <si>
    <t>Desmonte de soportes para pasamanos y barandas (No incluye trasiego a sitio de acopio, ni cargue, ni disposicion final)</t>
  </si>
  <si>
    <t>ML</t>
  </si>
  <si>
    <t>1.9</t>
  </si>
  <si>
    <t>Pág. 13 - Ítem 1.9</t>
  </si>
  <si>
    <t>Desmonte de barandas en estructura metálica y vidrio templando  (No incluye trasiego a sitio de acopio, ni cargue, ni disposicion final)</t>
  </si>
  <si>
    <t>1.10</t>
  </si>
  <si>
    <t>Pág. 14 - Ítem 1.10</t>
  </si>
  <si>
    <t>Demolicion de bordillo en concreto. (No incluye trasiego a sitio de acopio, ni cargue, ni disposicion final)</t>
  </si>
  <si>
    <t>1.11</t>
  </si>
  <si>
    <t>Pág. 16 - Ítem 1.11</t>
  </si>
  <si>
    <t>Demolición de muros en bloque hueco de arcilla de 10 a 20 cm. (No incluye trasiego a sitio de acopio, ni cargue, ni disposicion final)</t>
  </si>
  <si>
    <t>1.12</t>
  </si>
  <si>
    <t>Pág. 17 - Ítem 1.12</t>
  </si>
  <si>
    <t>Desmonte, reubicación e instalación de escaleras metálicas con vigas gualdera en perfiles estructurales ST 300x100x5 mm y pasos en ángulo 2", en acero ASTM A-36, f'y=250 MPa (Incluye retiro temporal y reinstalación de pasos de escalera en prefabricados y mantenimiento de la estructura metálica con anticorrosivo y esmalte)</t>
  </si>
  <si>
    <t>UND</t>
  </si>
  <si>
    <t>1.13</t>
  </si>
  <si>
    <t>Pág. 19 - Ítem 1.13</t>
  </si>
  <si>
    <t>Demolición de enchapes  cerámicos  sobre muro  (No incluye trasiego a sitio de acopio, ni cargue, ni disposicion final)</t>
  </si>
  <si>
    <t>1.14</t>
  </si>
  <si>
    <t>Pág. 21 - Ítem 1.14</t>
  </si>
  <si>
    <t>Desmonte y reinstalación de aparatos sanitarios (lavamanos, orinales y sanitarios)</t>
  </si>
  <si>
    <t>1.15</t>
  </si>
  <si>
    <t>Pág. 23 - Ítem 1.15</t>
  </si>
  <si>
    <t>Alquiler de ducto para evacuación de escombros (Incluye todos los elementos necesarios para su correcta instalación)</t>
  </si>
  <si>
    <t>DIA</t>
  </si>
  <si>
    <t>1.16</t>
  </si>
  <si>
    <t>Pág. 26 - Ítem 1.16</t>
  </si>
  <si>
    <t>Trasiego a sitio de acopia dentro  de la Obra de   Material  producto de la Demolicion</t>
  </si>
  <si>
    <t>1.17</t>
  </si>
  <si>
    <t>Pág. 27 - Ítem 1.17</t>
  </si>
  <si>
    <t>Cargue + Disposicion Final de  Material producto de la Demolicion</t>
  </si>
  <si>
    <t>1.18</t>
  </si>
  <si>
    <t>Pág. 29 - Ítem 1.18</t>
  </si>
  <si>
    <t>Corte con disco de pavimento en concreto de 5 a 10 cm</t>
  </si>
  <si>
    <t>1.19</t>
  </si>
  <si>
    <t>Pág. 31 - Ítem 1.19</t>
  </si>
  <si>
    <t>Corte con disco para muros en mamposteria</t>
  </si>
  <si>
    <t>1.20</t>
  </si>
  <si>
    <t>Alquiler de Motobomba sumergible D= 2"o 3"- Incluye combustible.</t>
  </si>
  <si>
    <t>TOTAL CAPÍTULO 1. PRELIMINARES</t>
  </si>
  <si>
    <t>2. REFORZAMIENTO ESTRUCTURAL</t>
  </si>
  <si>
    <t>2.1</t>
  </si>
  <si>
    <t>DEMOLICIONES PARA REFORZAMIENTO</t>
  </si>
  <si>
    <t>2.1.1</t>
  </si>
  <si>
    <t>CAP 2 REFORZAMIENTO..xlsx</t>
  </si>
  <si>
    <t>Pág. 33 - Ítem 2.1.1</t>
  </si>
  <si>
    <t>Demolicion parcial y controlada de concreto existente para placa de cimentación (Se debe conservar el acero de refuerzo existente) (No Incluye retiro ni disposicion final de escombros )</t>
  </si>
  <si>
    <t>2.1.2</t>
  </si>
  <si>
    <t>Pág. 35 - Ítem 2.1.2</t>
  </si>
  <si>
    <t>Escaraficacion manual de superficies en concreto existente espesor promedio de 7.5 cm o hasta encontrar refuerzo existente (No Incluye retiro ni disposicion final de escombros )</t>
  </si>
  <si>
    <t>2.1.3</t>
  </si>
  <si>
    <t>Pág. 37 - Ítem 2.1.3</t>
  </si>
  <si>
    <t>Demolición de muros en mampostería de bloque hueco de arcilla de 10 a 20 cm. (No incluye trasiego a sitio de acopio, ni cargue, ni disposición final)</t>
  </si>
  <si>
    <t>2.1.4</t>
  </si>
  <si>
    <t>Pág. 39 - Ítem 2.1.4</t>
  </si>
  <si>
    <t>Demolicion parcial y controlada  de escalera en concreto existente (Piso 1, Piso 2, Piso 11 y Piso 12)</t>
  </si>
  <si>
    <t>2.1.5</t>
  </si>
  <si>
    <t>Pág. 41 - Ítem 2.1.5</t>
  </si>
  <si>
    <t>2.1.6</t>
  </si>
  <si>
    <t>Pág. 43 - Ítem 2.1.6</t>
  </si>
  <si>
    <t>2.1.7</t>
  </si>
  <si>
    <t>Pág. 44 - Ítem 2.1.7</t>
  </si>
  <si>
    <t>SUBTOTAL 2.1 DEMOLICIONES PARA REFORZAMIENTO</t>
  </si>
  <si>
    <t>2.2</t>
  </si>
  <si>
    <t>SUMINISTRO, TRANSPORTE E INSTALACION DE CONCRETOS PARA REFORZAMIENTO ESTRUCTURAL Y OTROS</t>
  </si>
  <si>
    <t>2.2.1</t>
  </si>
  <si>
    <t>Pág. 46 - Ítem 2.2.1</t>
  </si>
  <si>
    <t>Reforzamiento de placa - pantalla mediante el suministro, transporte e instalación de concreto de baja permeabilidad autocompactante de resistencia 4.000 psi. (No incluye acero de refuerzo) (Incluye esquinas en concreto) (Incluye aditivo retardante de fraguado) Sótano 3</t>
  </si>
  <si>
    <t>2.2.2</t>
  </si>
  <si>
    <t>Pág. 49 - Ítem 2.2.2</t>
  </si>
  <si>
    <t>Reforzamiento de pantallas pre-excavadas mediante el suministro, transporte e instalación de concreto de baja permeabilidad autocompactante de resistencia 4.000 psi. (No incluye acero de refuerzo) (Incluye aditivo retardante de fraguado)</t>
  </si>
  <si>
    <t>2.2.3</t>
  </si>
  <si>
    <t>Pág. 52 - Ítem 2.2.3</t>
  </si>
  <si>
    <t>Reforzamiento de placa - viga en fosos de ascensor mediante la construcción de una viga de concreto de baja permeabilidad autocompactante de resistencia 4.000 psi. (No incluye acero de refuerzo) (Incluye aditivo retardante de fraguado)</t>
  </si>
  <si>
    <t>2.2.4</t>
  </si>
  <si>
    <t>Pág. 54 - Ítem 2.2.4</t>
  </si>
  <si>
    <t>Suministro, transporte e instalacion de mortero de baja retraccion para parte superior de pantallas reforzadasa</t>
  </si>
  <si>
    <t>2.2.5</t>
  </si>
  <si>
    <t>Pág. 56 - Ítem 2.2.5</t>
  </si>
  <si>
    <t xml:space="preserve">Suministro, transporte e instalacion de bordillo de medias 30 x 15 cm en concreto de resistencia 4.000 psi elaborado en obra para base de paneles </t>
  </si>
  <si>
    <t>2.2.6</t>
  </si>
  <si>
    <t>Pág. 58 - Ítem 2.2.6</t>
  </si>
  <si>
    <t>Suministro, transporte e instalación de concreto de resistencia 4.000 psi elaborado en obra para escaleras (No incluye acero de refuerzo)</t>
  </si>
  <si>
    <t>2.2.7</t>
  </si>
  <si>
    <t>Pág. 60 - Ítem 2.2.7</t>
  </si>
  <si>
    <t>Suministro, transporte e instalacion de cinta pvc O-22 para juntas</t>
  </si>
  <si>
    <t>2.2.8</t>
  </si>
  <si>
    <t>Pág. 62 - Ítem 2.2.8</t>
  </si>
  <si>
    <t>Suministro, transporte e instalacion de  Membrana Foso Ascensores</t>
  </si>
  <si>
    <t>SUBTOTAL 2.2 SUMINISTRO, TRANSPORTE E INSTALACION DE CONCRETOS PARA REFORZAMIENTO ESTRUCTURAL Y OTROS</t>
  </si>
  <si>
    <t>2.3</t>
  </si>
  <si>
    <t>ESTRUCTURA METALICA PARA REFORZAMIENTO ESTRUCTURAL</t>
  </si>
  <si>
    <t>2.3.1</t>
  </si>
  <si>
    <t>Pág. 64 - Ítem 2.3.1</t>
  </si>
  <si>
    <t>Suministro, transporte e instalación de acero estructural A500 Gr C para reforzamiento, cubiertas metálicas y plataformas; incluye uniones, templetes, platinas, pernos de anclaje, montaje e izaje de estructura metálica y todo lo requerido para su correcta ejecución (Incluye acero estructural, limpieza mecánica tipo SP3, anticorrosivo alquídico 3 mils y acabado en esmalte alquídico 3 mils)</t>
  </si>
  <si>
    <t>KG</t>
  </si>
  <si>
    <t>SUBTOTAL 2.3 ESTRUCTURA METALICA PARA REFORZAMIENTO ESTRUCTURAL</t>
  </si>
  <si>
    <t>2.5</t>
  </si>
  <si>
    <t>REFORZAMIENTO MUROS DIVISORIOS NO ESTRUCTURALES</t>
  </si>
  <si>
    <t>2.5.1</t>
  </si>
  <si>
    <t>Pág. 67 - Ítem 2.5.1</t>
  </si>
  <si>
    <t xml:space="preserve">Corte  con  Disco en Muros  en  Ladrillo  </t>
  </si>
  <si>
    <t>2.5.2</t>
  </si>
  <si>
    <t>Pág. 69 - Ítem 2.5.2</t>
  </si>
  <si>
    <t>Demolicion superior de muro existente en mamposteria e=1,5 cm aproximadamente</t>
  </si>
  <si>
    <t>2.5.3</t>
  </si>
  <si>
    <t>Pág. 71 - Ítem 2.5.3</t>
  </si>
  <si>
    <t>Construccion de columnas de refuerzo en concreto de 3.000 psi elaborado en obra ( (No incluye acero de refuerzo)</t>
  </si>
  <si>
    <t>2.5.4</t>
  </si>
  <si>
    <t>Pág. 73 - Ítem 2.5.4</t>
  </si>
  <si>
    <t>Cubo de icopor alta densidad h=0.10 x 0.02 metros</t>
  </si>
  <si>
    <t>SUBTOTAL 2.5 REFORZAMIENTO MUROS DIVISORIOS NO ESTRUCTURALES</t>
  </si>
  <si>
    <t>2.6</t>
  </si>
  <si>
    <t>PERFORACIONES PARA ANCLAJES  Y ADITIVOS</t>
  </si>
  <si>
    <t>2.6.1</t>
  </si>
  <si>
    <t>Pág. 75 - Ítem 2.6.1</t>
  </si>
  <si>
    <t>Perforacion para anclaje de varillas de diametro = 3/8" (No incluye acero de refuerzo ni aditivo epoxico)  profundidad de perforacion promedio 12 -15 cm según diseño</t>
  </si>
  <si>
    <t>2.6.2</t>
  </si>
  <si>
    <t>Pág. 77 - Ítem 2.6.2</t>
  </si>
  <si>
    <t>Perforacion para anclaje de varillas de diametro = 1/2" (No incluye acero de refuerzo ni aditivo epoxico)  profundidad de perforacion promedio 12 -15 cm según diseño</t>
  </si>
  <si>
    <t>2.6.3</t>
  </si>
  <si>
    <t>Pág. 79 - Ítem 2.6.3</t>
  </si>
  <si>
    <t>Perforacion para anclaje de varillas de diametro = 3/4" (No incluye acero de refuerzo ni aditivo epoxico)  profundidad de perforacion promedio 20 cm según diseño</t>
  </si>
  <si>
    <t>2.6.4</t>
  </si>
  <si>
    <t>Pág. 81 - Ítem 2.6.4</t>
  </si>
  <si>
    <t>Perforacion para anclaje de varillas de diametro = 1" (No incluye acero de refuerzo ni aditivo epoxico)  profundidad de perforacion promedio 20 cm según diseño</t>
  </si>
  <si>
    <t>2.6.5</t>
  </si>
  <si>
    <t>Pág. 83 - Ítem 2.6.5</t>
  </si>
  <si>
    <t>Suministro, transporte e instalación de adhesivo estructural para anclajes de barras al concretom Sikadur AnchorFix 3001 o equivalente x 600 ml</t>
  </si>
  <si>
    <t>SUBTOTAL 2.6 PERFORACIONES PARA ANCLAJES  Y ADITIVOS</t>
  </si>
  <si>
    <t>2.7</t>
  </si>
  <si>
    <t>ACERO DE REFUERZO</t>
  </si>
  <si>
    <t>2.7.1</t>
  </si>
  <si>
    <t>Pág. 85 - Ítem 2.7.1</t>
  </si>
  <si>
    <t>Suministro, transporte e instalacion de  acero de refuerzo 60000 psi .</t>
  </si>
  <si>
    <t>2.7.2</t>
  </si>
  <si>
    <t>Pág. 87 - Ítem 2.7.2</t>
  </si>
  <si>
    <t>Suministro, transporte e instalacion de  malla electrosoldada</t>
  </si>
  <si>
    <t>SUBTOTAL 2.7 ACERO DE REFUERZO</t>
  </si>
  <si>
    <t>TOTAL CAPÍTULO 2. REFORZAMIENTO ESTRUCTURAL</t>
  </si>
  <si>
    <t>3. ELEMENTOS EN CONCRETO</t>
  </si>
  <si>
    <t>3.1</t>
  </si>
  <si>
    <t>CAP 3 ELEMENTOS.xlsx</t>
  </si>
  <si>
    <t>Pág. 89 - Ítem 3.1</t>
  </si>
  <si>
    <t>Rampa en concreto e: 12 cm acabado en concreto esmaltado más endurecedor superficial, textura antideslizante en espina de pescado. (No incluye acero de refuerzo)</t>
  </si>
  <si>
    <t>3.2</t>
  </si>
  <si>
    <t>Pág. 91 - Ítem 3.2</t>
  </si>
  <si>
    <t>Muros no estructurales en concreto reforzado espesor 10 cm, arquitectónico color gris claro a la vista, f'c=3.000 psi. (No incluye acero de refuerzo)</t>
  </si>
  <si>
    <t>3.3</t>
  </si>
  <si>
    <t>Pág. 93 - Ítem 3.3</t>
  </si>
  <si>
    <t>Bordillo de sección 15 x 30 cm en concreto reforzado arquitectónico color gris claro a la vista, f'c=3.000 psi. (No incluye acero de refuerzo)</t>
  </si>
  <si>
    <t>3.4</t>
  </si>
  <si>
    <t>Pág. 95 - Ítem 3.4</t>
  </si>
  <si>
    <t>Bancas en concreto de 0.53 x 0.40 e=10 cm en concreto reforzado arquitectónico color gris claro a la vista, f'c=3.000 psi. (Incluye acero de refuerzo y anclajes)</t>
  </si>
  <si>
    <t>3.5</t>
  </si>
  <si>
    <t>Pág. 97 - Ítem 3.5</t>
  </si>
  <si>
    <t>Columnetas  de   Confinamiento  dentro de  Muro  de  15 x  11.5 cm  en concreto  reforzado f'c=3000 psi (Incluye acero de refuerzo)</t>
  </si>
  <si>
    <t>TOTAL CAPÍTULO 3. ELEMENTOS EN CONCRETO</t>
  </si>
  <si>
    <t>4. MUROS Y ACABADOS</t>
  </si>
  <si>
    <t>4.1</t>
  </si>
  <si>
    <t>CAP 4 MUROS.xlsx</t>
  </si>
  <si>
    <t>Pág. 99 - Ítem 4.1</t>
  </si>
  <si>
    <t>Muros  espesor  e=15 cm   en  Bloque   de  Arcilla  No. 5   de  23 x 33 x 11.5 cm  con  mortero de pega  M.1:4</t>
  </si>
  <si>
    <t>4.2</t>
  </si>
  <si>
    <t>Pág. 101 - Ítem 4.2</t>
  </si>
  <si>
    <t>Muro   en  Panel   de Yeso  (resistente al gua)  :  Dry - Wall   dos ( 2 )  cara vista en lamina de yeso de  1/2" con estructura galvanizada base 9 cal.24 con paral cada 40 cm, con aislante acustico, encintada, masillada y rematada, con acabado en pintura de vinilo color blanco a 3 manos</t>
  </si>
  <si>
    <t>4.3</t>
  </si>
  <si>
    <t>Pág. 104 - Ítem 4.3</t>
  </si>
  <si>
    <t>Muro   en  Panel   de Yeso   (resistente al gua)  :  Dry - Wall   dos ( 2 )  cara vista en lamina de yeso de  1/2" con estructura galvanizada base 9 cal.24 con paral cada 40 cm, con aislante acustico, encintada, masillada y rematada, con acabado en pintura ignifuga   a 3 manos</t>
  </si>
  <si>
    <t>4.4</t>
  </si>
  <si>
    <t>Pág. 107 - Ítem 4.4</t>
  </si>
  <si>
    <t>Muro   en  Panel   de fibrocemento de 8 mm,  espesor 12 cm  :   dos ( 2 )   con estructura galvanizada cal.20 y 26 con paral cada 40 cm, encintada, masillada y rematada, con acabado en pintura para exteriores a 3 manos</t>
  </si>
  <si>
    <t>4.5</t>
  </si>
  <si>
    <t>Pág. 110 - Ítem 4.5</t>
  </si>
  <si>
    <t>Pañete   Liso   Muros  con   mortero   M.1:4   y   espesor   e=2 cm  incluye filos y dilataciones</t>
  </si>
  <si>
    <t>4.6</t>
  </si>
  <si>
    <t>Pág. 112 - Ítem 4.6</t>
  </si>
  <si>
    <t>Pañete   Impermeabilizado   Muros   con   mortero   M.1:3   y   espesor   e=2 cm  incluye filos y dilataciones</t>
  </si>
  <si>
    <t>4.7</t>
  </si>
  <si>
    <t>Pág. 114 - Ítem 4.7</t>
  </si>
  <si>
    <t xml:space="preserve">Reparacion de fisuras superficiales, mediante la aplicación de acrilico impermeable monocomponente. </t>
  </si>
  <si>
    <t>4.8</t>
  </si>
  <si>
    <t>Pág. 116 - Ítem 4.8</t>
  </si>
  <si>
    <t>Acabado de muros en impermeabilzante gris basalto (Aplicación de impriminate mas Dos capas)</t>
  </si>
  <si>
    <t>4.9</t>
  </si>
  <si>
    <t>Pág. 118 - Ítem 4.9</t>
  </si>
  <si>
    <t>Enchapes Muros   h=1.86 m   en  Porcelanato 30 x 60   Color blanco  Incluye  Win y bicelado</t>
  </si>
  <si>
    <t>4.10</t>
  </si>
  <si>
    <t>Pág. 120 - Ítem 4.10</t>
  </si>
  <si>
    <t>Recubrimiento  Muros  Fachada   en   Piedra  Muñeca  en  Placas   de  altura variable x JP x 2 mm, según despiece detalle especifico, instalada estampillada con anclaje sobre muro pañetadp  en mamposteria.  Incluye suministro, instalacion, pega   y  Anclaje  Mecanico</t>
  </si>
  <si>
    <t>4.11</t>
  </si>
  <si>
    <t>Pág. 122 - Ítem 4.11</t>
  </si>
  <si>
    <t xml:space="preserve">Pintura Vinilo tipo 1, 3 manos para interiores </t>
  </si>
  <si>
    <t>4.12</t>
  </si>
  <si>
    <t>Pág. 123 - Ítem 4.12</t>
  </si>
  <si>
    <t>Pintura tipo acrilica para exteriores o similar a 3 manos</t>
  </si>
  <si>
    <t>4.13</t>
  </si>
  <si>
    <t>Pág. 125 - Ítem 4.13</t>
  </si>
  <si>
    <t>Pintura   Trafico  Demarcacion  Columnas  Sotanos ( 15 mils espesor promedio)</t>
  </si>
  <si>
    <t>4.14</t>
  </si>
  <si>
    <t>Pág. 127 - Ítem 4.14</t>
  </si>
  <si>
    <t>Pintura   Trafico  Demarcacion  Parqueo  Sotanos  ( 15 mils espesor promedio y ancho promedio 10 cm)</t>
  </si>
  <si>
    <t>4.15</t>
  </si>
  <si>
    <t>Pág. 129 - Ítem 4.15</t>
  </si>
  <si>
    <t>Pintura   Trafico  Numeración Parqueos (1, 2 y 3 digitos) ( 15 mils espesor promedio y ancho promedio 10 cm)</t>
  </si>
  <si>
    <t>4.16</t>
  </si>
  <si>
    <t>Pág. 131 - Ítem 4.16</t>
  </si>
  <si>
    <t>Revestimiento muros interiores auditorio con paneles MDF de 8 mm de espesor, acabado chapa MADERA NATURAL con perforación en función de la absorción acústica deseada, fijación oculta por perfiles guía que se anclan a la subestructura con clips o ganchos de cuelgue (Incluye todos los accesorios necesarios para su correcta instalación)</t>
  </si>
  <si>
    <t>TOTAL CAPÍTULO 4. MUROS Y ACABADOS</t>
  </si>
  <si>
    <t>5. PISOS</t>
  </si>
  <si>
    <t>5.1</t>
  </si>
  <si>
    <t>CAP 5 PISOS.xlsx</t>
  </si>
  <si>
    <t>Pág. 133 - Ítem 5.1</t>
  </si>
  <si>
    <t xml:space="preserve">Pendientado  y  Afinado  con  Mortero  Impermeabilizado 1:3, espesor  promedio  e=6  cm    sobre  Placa  Cubierta   </t>
  </si>
  <si>
    <t>5.2</t>
  </si>
  <si>
    <t>Pág. 135 - Ítem 5.2</t>
  </si>
  <si>
    <t>Piso  Baños  (Todos los Niveles)  en   Porcelanato   Color  Blanco, Gran Formato  60 x 60,  Trafico Comercial Moderado,  Sellado  y  Dilatado.  Incluye  Pega,  Boquilla,  Dilatacion  en Aluminio  4 mm  y Sellante</t>
  </si>
  <si>
    <t>5.3</t>
  </si>
  <si>
    <t>Pág. 137 - Ítem 5.3</t>
  </si>
  <si>
    <t>Piso  Hall  Circulaciones  (Todos los Niveles)   en   Porcelanato   Color  Negro, Gran Formato  60 x 60,  Trafico Comercial Modeado,  Sellado  y  Dilatado.  Incluye  Pega,  Boquilla,  Dilatacion en  Aluminio 4mm  y Sellante</t>
  </si>
  <si>
    <t>5.4</t>
  </si>
  <si>
    <t>Pág. 139 - Ítem 5.4</t>
  </si>
  <si>
    <t>MEDIA CAÑA EN GRANITO  - PREFABRICADA de 10x10 cms, , para  Baños , Cocnetas  y  Aseos</t>
  </si>
  <si>
    <t>5.5</t>
  </si>
  <si>
    <t>Pág. 141 - Ítem 5.5</t>
  </si>
  <si>
    <t xml:space="preserve">Suministro e instalacion de piso en pizarra antideslizante 60 x60 trafico pesado en color  </t>
  </si>
  <si>
    <t>5.6</t>
  </si>
  <si>
    <t>Pág. 143 - Ítem 5.6</t>
  </si>
  <si>
    <t>Piso   Auditorio  en  Listón de Madera Granadillo de 18cm de ancho, pulido; pintado con dos manos de sellador y lacado con Pintura tipo poliuretano Sistema Murano de Philaac o equivalente, de igual calidad o superior.</t>
  </si>
  <si>
    <t>5.7</t>
  </si>
  <si>
    <t>Pág. 145 - Ítem 5.7</t>
  </si>
  <si>
    <t>Piso  Tecnico  Elevado , conformado por un sistema de soporte de altura regulable en aluminio y baldosas removibles con un revestimiento antiestático,  para  Data - Center  (incluye todo lo necesario para su correcta instalacion)</t>
  </si>
  <si>
    <t>5.8</t>
  </si>
  <si>
    <t>Pág. 147 - Ítem 5.8</t>
  </si>
  <si>
    <t>Topellantas  Prefabricados  en  concreto  fc=3.000 psi  de  15 x 23 x 50 cm</t>
  </si>
  <si>
    <t>5.9</t>
  </si>
  <si>
    <t>Pág. 149 - Ítem 5.9</t>
  </si>
  <si>
    <t>Piso  Deck  Cubiertas  Terrazas   3o, 4o, 11o  y 12o. Piso   en  Tablones  de  WPC  (wood plastic composite) o equivalente, color  Gris,  colocado  sobre  estructura  metalica. Incluye : clips, tornillos, estructura   de soporte  Piso  Deck en   Perfiles  Estructurales  de  Aluminioe instalacion</t>
  </si>
  <si>
    <t>5.10</t>
  </si>
  <si>
    <t>Pág. 151 - Ítem 5.10</t>
  </si>
  <si>
    <t>Piso en concreto de 3.000 psi espesor 10 cm esmaltado mas endurecedor superficial</t>
  </si>
  <si>
    <t>5.11</t>
  </si>
  <si>
    <t>Pág. 153 - Ítem 5.11</t>
  </si>
  <si>
    <t>Sistema de Impermeabilizacion  compuesto  por  Poliuria SIKALASTIC 841 ST e imprimante de superficie con SIKAFLOOR 156, espesor final del sistema 80 mils (2 mm),</t>
  </si>
  <si>
    <t>5.12</t>
  </si>
  <si>
    <t>Pág. 155 - Ítem 5.12</t>
  </si>
  <si>
    <t>Capa separadora en geotextil de polipropileno NT 1600, instalada sobre la superficie de soporte, incluyendo traslapos, cortes, ajustes y fijaciones necesarias para su correcta disposición.</t>
  </si>
  <si>
    <t>5.13</t>
  </si>
  <si>
    <t>Pág. 157 - Ítem 5.13</t>
  </si>
  <si>
    <t>Sistema de impermeabilización con barrera antirraíces integrada o complementaria, aplicado de acuerdo con las especificaciones del fabricante. Incluye preparación de superficie, imprimantes, tratamientos en encuentros, Geotextil protector no tejido de polipropileno para protección mecánica de la impermeabilización., medias cañas, sumideros, cambios de plano, remates y demás elementos requeridos para garantizar la estanqueidad del sistema.</t>
  </si>
  <si>
    <t>5.14</t>
  </si>
  <si>
    <t>Pág. 159 - Ítem 5.14</t>
  </si>
  <si>
    <t>Capa drenante para cubierta vegetal, conformada por elementos drenantes prefabricados o sistema equivalente. Incluye suministro, instalación, encuentros, remates y accesorios necesarios para garantizar la adecuada evacuación de aguas y el correcto funcionamiento del sistema.</t>
  </si>
  <si>
    <t>TOTAL CAPÍTULO 5. PISOS</t>
  </si>
  <si>
    <t>6. TECHOS Y CUBIERTAS</t>
  </si>
  <si>
    <t>6.1</t>
  </si>
  <si>
    <t>CAP 6 TECHOS Y CUBIERTAS.xlsx</t>
  </si>
  <si>
    <t>Pág. 161 - Ítem 6.1</t>
  </si>
  <si>
    <t>Cielorraso  en  Lamina  de  Yeso  Tipo  Dry-Wall  de  Gyplac, dilatado del muro de 1cm, con acabado en pintura vinilica color  blanco,   para  Oficinas  y  Circulaciones</t>
  </si>
  <si>
    <t>6.2</t>
  </si>
  <si>
    <t>Pág. 164 - Ítem 6.2</t>
  </si>
  <si>
    <t>Cielorraso  en  Lamina  de  Yeso  RW   Tipo  Dry-Wall  de  Gyplac, dilatado del muro de 1cm, con acabado en pintura vinilica color  blanco,  para  Baños, Cocinetas y Aseo</t>
  </si>
  <si>
    <t>6.3</t>
  </si>
  <si>
    <t>Pág. 167 - Ítem 6.3</t>
  </si>
  <si>
    <t>Cielorraso  en  Bandeja  Metalica  suspendida  de 60 x 60  cm  Cip in,  en  Aluzic  o  Aluminio,  con  peforaciones  de  D=3mm al 20%, o equivalente.  Recubrimiento  pintura  de  poliester horneable, color  blanco</t>
  </si>
  <si>
    <t>6.4</t>
  </si>
  <si>
    <t>Pág. 170 - Ítem 6.4</t>
  </si>
  <si>
    <t>Suministro e instalación de cielo raso metálico tipo cell en aluminio anodizado color natural modulación 15 x 15 cm</t>
  </si>
  <si>
    <t>6.5</t>
  </si>
  <si>
    <t>Pág. 173 - Ítem 6.5</t>
  </si>
  <si>
    <t>Suministro e instalación de cubierta en teja termoacústica espesor 2 mm</t>
  </si>
  <si>
    <t>6.6</t>
  </si>
  <si>
    <t>Pág. 175 - Ítem 6.6</t>
  </si>
  <si>
    <t>Suministro e instalación de cubierta en vidrio laminado 4+4 con perfilería pisavidrio en aluminio anodizado color natural; incluye sistema de fijación y sellos herméticos que garanticen la estanqueidad al agua.</t>
  </si>
  <si>
    <t>6.7</t>
  </si>
  <si>
    <t>Pág. 177 - Ítem 6.7</t>
  </si>
  <si>
    <t>Canal  en  Lamina  Galvanizada  Calibre  16,  desarrollo   d=0.70 m,  con  elementos rigidizadores. Incluye  base en wash primer, 3 manos de cromato de zinc, barrera epoixa y acabado en esmalte a base de poliuretano aplicado al horno</t>
  </si>
  <si>
    <t>6.8</t>
  </si>
  <si>
    <t>Pág. 179 - Ítem 6.8</t>
  </si>
  <si>
    <t>Flanche  en  Lamina  Galvanizada  Calibre  16,  desarrollo   d=0.45 m,  con  elementos rigidizadores. Incluye  base en wash primer, 3 manos de cromato de zinc, barrera epoixa y acabado en esmalte a base de poliuretano aplicado al horno</t>
  </si>
  <si>
    <t>TOTAL CAPÍTULO 6. TECHOS Y CUBIERTAS</t>
  </si>
  <si>
    <t>7. CARPINTERIA METALICA</t>
  </si>
  <si>
    <t>7.1</t>
  </si>
  <si>
    <t>CAP 7 CARP METALICA.xlsx</t>
  </si>
  <si>
    <t>Pág. 181 - Ítem 7.1</t>
  </si>
  <si>
    <t>Cerramiento en lámina microperforada cold rolled cal 18, paneles 1 x 2 m sobre estructura portante en tubular metálico de 5 x 5; incluye herrajes de soporte y fijación, acabado en pintura electrostática con base anticorrosiva. (Incluye estructura de soporte)</t>
  </si>
  <si>
    <t>7.2</t>
  </si>
  <si>
    <t>Pág. 183 - Ítem 7.2</t>
  </si>
  <si>
    <t>Cerramiento en lámina microperforada cold rolled cal 18, paneles 1 x 2 m sobre estructura portante en tubular metálico de 5 x 5; incluye herrajes de soporte y fijación, acabado en pintura electrostática con base anticorrosiva, e incluye sistema desmontable para mantenimiento de equipos. (Incluye estructura de soporte)</t>
  </si>
  <si>
    <t>7.3</t>
  </si>
  <si>
    <t>Pág. 185 - Ítem 7.3</t>
  </si>
  <si>
    <t>Escalera Metalica Tipo gato en estructura de cold rolled, acabado base epoxica atoxica, con acabadado en pintura al horno epoxica Pintucoat  color negro mate RAL 9005 incluye herrajes de sujecion y anclaje para linea de vida.</t>
  </si>
  <si>
    <t>7.4</t>
  </si>
  <si>
    <t>Pág. 187 - Ítem 7.4</t>
  </si>
  <si>
    <t xml:space="preserve">Baranda elaborada en acero negro, compuesta por pasamanos superior en tubo redondo Ø1 1/2”, cuatro (4) travesaños horizontales en tubo redondo de ½”, y montantes verticales en platina de 2” x ¼”. Incluye sistema de anclaje lateral a placa mediante platina de 15 x 15 x ¼” y cuatro (4) pernos de fijación.acabado base epoxica atoxica, con acabadado en pintura al horno epoxica Pintucoat  color negro mate RAL 9005 </t>
  </si>
  <si>
    <t>7.5</t>
  </si>
  <si>
    <t>Pág. 188 - Ítem 7.5</t>
  </si>
  <si>
    <t xml:space="preserve">Barandas en tubular metalico,   con 2 pasamanos en acero negro en tubo redondo Ø1 1/2”, y 1 travesaños en tubo de 1" ancladas  lateralmente a la viga de la escalera con platinas  de 15 x 15 con 4 pernos. acabado base epoxica atoxica, con acabadado en pintura al horno epoxica Pintucoat  color negro mate RAL 9005 </t>
  </si>
  <si>
    <t>7.6</t>
  </si>
  <si>
    <t>Pág. 190 - Ítem 7.6</t>
  </si>
  <si>
    <t>Pasamanos doble en tubo en acero negro  de Ø 1 1/2 " incluye soporte y anclaje según corresponda.</t>
  </si>
  <si>
    <t>7.7</t>
  </si>
  <si>
    <t>Pág. 192 - Ítem 7.7</t>
  </si>
  <si>
    <t>Barandas  en  Vidrio  Templado  10 mm  con  Pasamanos Sencillo o  Doble  de 2" y  1"  respectivamente, con conectores  inferiores, medios, superiores y laterales en acero inoxidable de 20 mm, segun corresponda con detalle especifico.  Incluye  soporte  y  anclaje  segun  recomendacion  estructural</t>
  </si>
  <si>
    <t>7.8</t>
  </si>
  <si>
    <t>Pág. 193 - Ítem 7.8</t>
  </si>
  <si>
    <t>VENTANAS   FIJAS  Ventanas  Fijas  con  Riel  Supeior  y  Zocalo  en Acero  Inoxidable  con  Vidrio Laminado Gris 4+4 mm PVB 0.38 INC..</t>
  </si>
  <si>
    <t>7.9</t>
  </si>
  <si>
    <t>Pág. 195 - Ítem 7.9</t>
  </si>
  <si>
    <t>Cerramiento con sistema de Ventana  en Aluminio  Fijas  Serie Svelte 50  con Verticales  y Horizontales a la Vista. Vidrio Laminado Gris 4+4 mm PVB 0.38 Inc.  y  persiana fija en la parte superior</t>
  </si>
  <si>
    <t>7.10</t>
  </si>
  <si>
    <t>Pág. 196 - Ítem 7.10</t>
  </si>
  <si>
    <t>DIVISIONES  BAÑOS  EN  VIDRIO  Divisiones  Sanitarios  en Vidrio  Templado 6 mm. Acabado  Opalizado , Color  Blanco, Pelicula Antifragmentacio de seguyidad., con  Estructura Tubular de Soporte en Acero Inoxidable y conectores de vidrio en acero inoxidable</t>
  </si>
  <si>
    <t>7.11</t>
  </si>
  <si>
    <t>Pág. 197 - Ítem 7.11</t>
  </si>
  <si>
    <t xml:space="preserve">Divisiones baños fabricadas en acero inoxidable 304 calibre 20 satinado. accesorios inoxidables, bisagras con apertura mayor de 100 y puerta con pestañas en acero. fijación y nivelación técnica para cada caso. </t>
  </si>
  <si>
    <t>7.12</t>
  </si>
  <si>
    <t>Pág. 199 - Ítem 7.12</t>
  </si>
  <si>
    <t>Puerta  Sanitario de acero inoxidable, linea institucional sokoda o similar,  de 0.60x1.65 m,  con cerrojo y gancho de ropa</t>
  </si>
  <si>
    <t>7.13</t>
  </si>
  <si>
    <t>Pág. 201 - Ítem 7.13</t>
  </si>
  <si>
    <t>Puertas cortafuego en lamina metálica marco y premarco en lámina galvanizada cold rolled steel cal.16 galvanizado en caliente por inmersión. terminación imprimación electrostática.  Incluye Cerradura Antipánico Sistema de Push, para puerta sencilla (1 hoja), incluye manija exterior. Medidas (1.2 x 2.20 metros)</t>
  </si>
  <si>
    <t>7.14</t>
  </si>
  <si>
    <t>Pág. 203 - Ítem 7.14</t>
  </si>
  <si>
    <t>PUERTAS  METALICAS  Puertas en Lamina Cold Rolled Calibre 18, marco de 4 cm, con dilatación de 1cm, con  Hoja  Tipo  Persiana  o   Lisa  con  Rejilla Inferior de  Ventilación según detalle  especifico .  Con acabado en pintura electostatica color negro mate</t>
  </si>
  <si>
    <t>7.15</t>
  </si>
  <si>
    <t>Pág. 205 - Ítem 7.15</t>
  </si>
  <si>
    <t>Puerta doble abatible metálica elaborada en lámina microperforada cold rolled calibre 18, con estructura portante en tubular metálico. Incluye marco, bisagras de alta resistencia, herrajes, topes, sistema de soporte y fijación completo para su correcto funcionamiento, así como cerradura de seguridad, sistema de cierre y manijas en acero inoxidable. Acabado en pintura electrostática horneada con aplicación previa de base anticorrosiva. Incluye suministro, fabricación, transporte, instalación y todos los elementos necesarios para su adecuada operación y estabilidad.</t>
  </si>
  <si>
    <t>7.16</t>
  </si>
  <si>
    <t>Pág. 207 - Ítem 7.16</t>
  </si>
  <si>
    <t>Puerta doble corrediza metálica elaborada en lámina microperforada cold rolled calibre 18, con estructura portante en tubular metálico. Incluye marco, riel superior, guía inferior, herrajes, rodamientos, topes, sistema de soporte y fijación completo para su correcto funcionamiento, así como cerradura de seguridad para, sistema de cierre y manijas en acero inoxidable. Acabado en pintura electrostática horneada con aplicación previa de base anticorrosiva. Incluye suministro, fabricación, transporte, instalación y todos los elementos necesarios para su adecuada operación y estabilidad</t>
  </si>
  <si>
    <t>7.17</t>
  </si>
  <si>
    <t>Pág. 209 - Ítem 7.17</t>
  </si>
  <si>
    <t>Puerta corrediza telescópica metálica de 6 cuerpos para uso vehicular elaborada en lámina microperforada cold rolled calibre 18, con estructura portante en tubular metálico. Incluye sistema motorizado para apertura y cierre automático con accionamiento remoto y posibilidad de operación manual, rieles y mecanismo de desplazamiento telescópico, guías, carros, herrajes, rodamientos, topes, sistema de soporte y fijación completo para su correcto funcionamiento, así como cerradura de seguridad, sistema de cierre y manijas en acero inoxidable. Acabado en pintura electrostática horneada con aplicación previa de base anticorrosiva. Incluye suministro, fabricación, transporte, instalación, conexión y puesta en funcionamiento de todos los elementos necesarios para su adecuada operación y estabilidad. (AREA 21 M2)</t>
  </si>
  <si>
    <t>7.18</t>
  </si>
  <si>
    <t>Pág. 212 - Ítem 7.18</t>
  </si>
  <si>
    <t>Suministro e instalación de película adhesiva tipo sand blasting opaca traslúcida sobre vidrio existente, para control visual y privacidad, resistente a humedad, rayos UV, decoloración y desprendimiento. Incluye limpieza de superficie, corte a medida, instalación, sellado y todos los accesorios necesarios para su correcta fijación</t>
  </si>
  <si>
    <t>7.19</t>
  </si>
  <si>
    <t>Pág. 214 - Ítem 7.19</t>
  </si>
  <si>
    <t>Angulo en lamina metalica plegada  3" x 3" para junta en dilataciones verticales acabado en pintura electrostatica para  color gris incluye sistema de fijacion con sello de silicona para hermeticidad</t>
  </si>
  <si>
    <t>TOTAL CAPÍTULO 7. CARPINTERIA METALICA</t>
  </si>
  <si>
    <t>8. INSTALACIONES HIDROSANITARIAS Y RED CONTRA INCENDIO</t>
  </si>
  <si>
    <t>8.1</t>
  </si>
  <si>
    <t>AGUA POTABLE</t>
  </si>
  <si>
    <t>8.1.1</t>
  </si>
  <si>
    <t>CAP 8 HIDRAULICO.xlsx</t>
  </si>
  <si>
    <t>Pág. 216 - Ítem 8.1.1</t>
  </si>
  <si>
    <t>SUMINISTRO E INSTALACION PUNTO LLAVE MANGUERA 1/2"</t>
  </si>
  <si>
    <t>8.1.2</t>
  </si>
  <si>
    <t>Pág. 217 - Ítem 8.1.2</t>
  </si>
  <si>
    <t>SUMINISTRO E INSTALACION PUNTO HIDRAULICO EQUIPO AIRE ACONDICIONADO 1/2"</t>
  </si>
  <si>
    <t>8.1.3</t>
  </si>
  <si>
    <t>Pág. 218 - Ítem 8.1.3</t>
  </si>
  <si>
    <t xml:space="preserve">SUMINISTRO E INSTALACION REGISTRO PVC   1/2" </t>
  </si>
  <si>
    <t>8.1.4</t>
  </si>
  <si>
    <t>Pág. 219 - Ítem 8.1.4</t>
  </si>
  <si>
    <t>SUMINISTRO E INSTALACION LLAVE MANGUERA ½”</t>
  </si>
  <si>
    <t>8.1.5</t>
  </si>
  <si>
    <t>Pág. 220 - Ítem 8.1.5</t>
  </si>
  <si>
    <t>SUMINISTRO E INSTALACION GRIFERÍA PARA LAVAMANOS INSTITUCIONAL</t>
  </si>
  <si>
    <t>8.1.6</t>
  </si>
  <si>
    <t>Pág. 222 - Ítem 8.1.6</t>
  </si>
  <si>
    <t xml:space="preserve">SUMINISTRO E INSTALACION GRIFERÍA LAVAMANOS MONOCONTROL ALTO </t>
  </si>
  <si>
    <t>8.1.7</t>
  </si>
  <si>
    <t>Pág. 223 - Ítem 8.1.7</t>
  </si>
  <si>
    <t>SUMINISTRO E INSTALACION GRIFERÍA LAVAMANOS MONOCONTROL BAJO</t>
  </si>
  <si>
    <t>8.1.8</t>
  </si>
  <si>
    <t>Pág. 224 - Ítem 8.1.8</t>
  </si>
  <si>
    <t xml:space="preserve">SUMINISTRO E INSTALACION GRIFERÍA LAVAPLATOS MONOCONTROL </t>
  </si>
  <si>
    <t>8.1.9</t>
  </si>
  <si>
    <t>Pág. 225 - Ítem 8.1.9</t>
  </si>
  <si>
    <t>SUMINISTRO E INSTALACION DE ACOMETIDA CORTA TUBERIA PVC-P, INCLUYE TUBERIA Y ACCESORIOS PVC-P 1 1/2", SUMINISTRO E INSTALACION MEDIDOR TOTALIZADOR DE 1 1/2" CON SISTEMA DE TELEMETRIA Y FILTRO YEE 1 1/2", 2 MEDIDORES VOLUMETRICOS 1", ANTENA DE TELEMETRIA INSTALADA DENTRO DEL PREDIO  REGISTROS Y TAPONAMIENTO DE TUBERIA EXISTENTE DE 1/2".</t>
  </si>
  <si>
    <t>GLB</t>
  </si>
  <si>
    <t>8.1.10</t>
  </si>
  <si>
    <t>Pág. 227 - Ítem 8.1.10</t>
  </si>
  <si>
    <t>SUMINISTRO E INSTALACION CAJILLA PARA DOS MEDIDORES 1"</t>
  </si>
  <si>
    <t>8.1.11</t>
  </si>
  <si>
    <t>Pág. 228 - Ítem 8.1.11</t>
  </si>
  <si>
    <t xml:space="preserve">SUMINISTRO E INSTALACION ESTACION REGULADORA DE PRESION (TRES VALVULAS CORTINA DE 1 1/2", 1 VALVULA REGULADORA DE PRESION 1 1/2", INCLUYE ACCESORIOS Y TODO LO NECESARIO PARA SU CORRECTO FUNCIONAMIENTO) </t>
  </si>
  <si>
    <t>8.1.12</t>
  </si>
  <si>
    <t>Pág. 229 - Ítem 8.1.12</t>
  </si>
  <si>
    <t xml:space="preserve">REALIZACION PRUEBAS DE PRESION SOBRE TUBERIA RED EXISTENTE Y NUEVA, INCLUYE TODO LO NECESARIO PARA SU CORRECTA EJECUCION </t>
  </si>
  <si>
    <t>8.1.13</t>
  </si>
  <si>
    <t>Pág. 230 - Ítem 8.1.13</t>
  </si>
  <si>
    <t>DESMONTE EQUIPO DE BOMBEO PARA AGUA POTABLE (INCLUYE BOMBAS, ACCESORIOS, TUBERIAS, TANQUE HIDROACUMULADOR Y TABLERO)</t>
  </si>
  <si>
    <t>8.1.14</t>
  </si>
  <si>
    <t>Pág. 231 - Ítem 8.1.14</t>
  </si>
  <si>
    <t>SUMINISTRO E INSTALACION DE MEMBRANA SIKAPLAN WT 4220 -15 C PARA TANQUE DE AGUA POTABLE SIKA INCLUYE INSTALACION DE PERFILERIA Y SELLO CON PRIMER 215 Y SIKAFLEX 221 EN CONTORNO Y JUNTAS DE MEMBRANA INCLUYE REPARACION DE MUROS CON  SIKA TOP 121</t>
  </si>
  <si>
    <t>M²</t>
  </si>
  <si>
    <t>8.1.15</t>
  </si>
  <si>
    <t>Pág. 233 - Ítem 8.1.15</t>
  </si>
  <si>
    <t>IMPERMEABILIZACION DE TECHOS EN TANQUES CON SIKA 101 MORTERO PLUS INCLUYE MEDIACAÑA EN MORTERO IMPERMEABILIZADO</t>
  </si>
  <si>
    <t>8.1.16</t>
  </si>
  <si>
    <t>Pág. 234 - Ítem 8.1.16</t>
  </si>
  <si>
    <t>SUMINISTRO E INSTALACION VALVULA REGULADORA DE PRESION PARA EL SISTEMA GENERAL 1"</t>
  </si>
  <si>
    <t>SUBTOTAL 8.1 AGUA POTABLE</t>
  </si>
  <si>
    <t>8.2</t>
  </si>
  <si>
    <t>INSTALACION EQUIPO DE BOMBEO RED AGUA POTABLE</t>
  </si>
  <si>
    <t>8.2.1</t>
  </si>
  <si>
    <t>Pág. 237 - Ítem 8.2.1</t>
  </si>
  <si>
    <t>SUMINISTRO  E INSTALACIÓN EQUIPO DE PRESIÓN DE AGUA POTABLE COMPUESTO POR  DOS ELÉCTROBOMBAS CENTRÍFUGAS TIPO MULTIETAPAS MARCA ALTAMIRA SERIE TX  REFT7  .5150- 515HP  TABLERO  DE CONTROL DOTADO DE DOS VARIADORES DE VELOCIDAD MARCA MITSUBISHI REF E 700 Y UN  TANQUE HIDRONEUMATICO  MARCA  PEARL  DE  200 LT</t>
  </si>
  <si>
    <t>8.2.2</t>
  </si>
  <si>
    <t>Pág. 238 - Ítem 8.2.2</t>
  </si>
  <si>
    <t>SUMINISTRO E INSTALACION AMPLIACIÓN CONCENTRICA 3"X2"</t>
  </si>
  <si>
    <t>8.2.3</t>
  </si>
  <si>
    <t>Pág. 239 - Ítem 8.2.3</t>
  </si>
  <si>
    <t>SUMINISTRO E INSTALACION VÁLVULA DE PIE CON COLADERA 4"</t>
  </si>
  <si>
    <t>8.2.4</t>
  </si>
  <si>
    <t>Pág. 240 - Ítem 8.2.4</t>
  </si>
  <si>
    <t>SUMINISTRO E INSTALACION CODO RANURADO ACERO 4"</t>
  </si>
  <si>
    <t>8.2.5</t>
  </si>
  <si>
    <t>Pág. 241 - Ítem 8.2.5</t>
  </si>
  <si>
    <t>SUMINISTRO E INSTALACION UNION FLEXIBLE 4"</t>
  </si>
  <si>
    <t>8.2.6</t>
  </si>
  <si>
    <t>Pág. 243 - Ítem 8.2.6</t>
  </si>
  <si>
    <t>SUMINISTRO E INSTALACION MANÓMETRO DE GLICERINA DE 0-200 PSI</t>
  </si>
  <si>
    <t>8.2.7</t>
  </si>
  <si>
    <t>Pág. 244 - Ítem 8.2.7</t>
  </si>
  <si>
    <t>SUMINISTRO E INSTALACION FLOTADOR PROTECCION BAJO NIVEL</t>
  </si>
  <si>
    <t>8.2.8</t>
  </si>
  <si>
    <t>Pág. 245 - Ítem 8.2.8</t>
  </si>
  <si>
    <t>SUMINISTRO E INSTALACION TEE CON REDUCCION 4" x 2"</t>
  </si>
  <si>
    <t>8.2.9</t>
  </si>
  <si>
    <t>Pág. 246 - Ítem 8.2.9</t>
  </si>
  <si>
    <t>SUMINISTRO E INSTALACION UNION FLEXIBLE 3"</t>
  </si>
  <si>
    <t>8.2.10</t>
  </si>
  <si>
    <t>Pág. 247 - Ítem 8.2.10</t>
  </si>
  <si>
    <t>SUMINISTRO E INSTALACION VALVULA DUO CHECK CORTINA 3"</t>
  </si>
  <si>
    <t>8.2.11</t>
  </si>
  <si>
    <t>Pág. 248 - Ítem 8.2.11</t>
  </si>
  <si>
    <t>SUMINISTRO E INSTALACION TEE RANURADA 3"</t>
  </si>
  <si>
    <t>8.2.12</t>
  </si>
  <si>
    <t>Pág. 249 - Ítem 8.2.12</t>
  </si>
  <si>
    <t>SUMINISTRO E INSTALACION TEE CON REDUCCION DE 3" x 2"</t>
  </si>
  <si>
    <t>8.2.13</t>
  </si>
  <si>
    <t>Pág. 251 - Ítem 8.2.13</t>
  </si>
  <si>
    <t>SUMINISTRO E INSTALACION CODO RANURADO ACERO 3"</t>
  </si>
  <si>
    <t>8.2.14</t>
  </si>
  <si>
    <t>Pág. 252 - Ítem 8.2.14</t>
  </si>
  <si>
    <t>SUMINISTRO E INSTALACION CODO RANURADO ACERO 2"</t>
  </si>
  <si>
    <t>8.2.15</t>
  </si>
  <si>
    <t>Pág. 253 - Ítem 8.2.15</t>
  </si>
  <si>
    <t xml:space="preserve">SUMINISTRO E INSTALACION TRANSDUCTOR DE PRESIÓN DE 0 A 20 BAR </t>
  </si>
  <si>
    <t>8.2.16</t>
  </si>
  <si>
    <t>Pág. 254 - Ítem 8.2.16</t>
  </si>
  <si>
    <t>SUMINISTRO E INSTALACION VALVULA DE BOLA 2"</t>
  </si>
  <si>
    <t>8.2.17</t>
  </si>
  <si>
    <t>Pág. 255 - Ítem 8.2.17</t>
  </si>
  <si>
    <t>SUMINISTRO E INSTALACION VÁLVULA DE COMPUERTA 1"</t>
  </si>
  <si>
    <t>8.2.18</t>
  </si>
  <si>
    <t>Pág. 256 - Ítem 8.2.18</t>
  </si>
  <si>
    <t>SUMINISTRO E INSTALACION TEE 3" x 1"</t>
  </si>
  <si>
    <t>8.2.19</t>
  </si>
  <si>
    <t>Pág. 257 - Ítem 8.2.19</t>
  </si>
  <si>
    <t>SUMINISTRO E INSTALACION CODO 1"</t>
  </si>
  <si>
    <t>8.2.20</t>
  </si>
  <si>
    <t>Pág. 258 - Ítem 8.2.20</t>
  </si>
  <si>
    <t>SUMINISTRO E INSTALACION VALVULA DE COMPUERTA 4"</t>
  </si>
  <si>
    <t>8.2.21</t>
  </si>
  <si>
    <t>Pág. 260 - Ítem 8.2.21</t>
  </si>
  <si>
    <t>SUMINISTRO E INSTALACION FLOTADOR MECANICO TANQUE 1" VERTICAL</t>
  </si>
  <si>
    <t>8.2.22</t>
  </si>
  <si>
    <t>Pág. 261 - Ítem 8.2.22</t>
  </si>
  <si>
    <t>SUMINISTRO E INSTALACIÓN DE VALVULA COMPUERTA 3"</t>
  </si>
  <si>
    <t>8.2.23</t>
  </si>
  <si>
    <t>Pág. 262 - Ítem 8.2.23</t>
  </si>
  <si>
    <t>SUMINISTRO E INSTALACION CHEQUE PERFORADO 1"</t>
  </si>
  <si>
    <t>8.2.24</t>
  </si>
  <si>
    <t>Pág. 263 - Ítem 8.2.24</t>
  </si>
  <si>
    <t>SUMINISTRO E INSTALACION DE CHEQUE HIDRO 3" + VALVULA CORTINA 3"</t>
  </si>
  <si>
    <t>8.2.25</t>
  </si>
  <si>
    <t>Pág. 264 - Ítem 8.2.25</t>
  </si>
  <si>
    <t>SUMINISTRO E INSTALACION NIPLE PARA CONEXIÓN SUCCION BOMBA 2" x 30 cm</t>
  </si>
  <si>
    <t>8.2.26</t>
  </si>
  <si>
    <t>Pág. 265 - Ítem 8.2.26</t>
  </si>
  <si>
    <t>SUMINISTRO E INSTALACION NIPLE DE 2" x 20 cm</t>
  </si>
  <si>
    <t>SUBTOTAL 8.2 INSTALACION EQUIPO DE BOMBEO RED AGUA POTABLE</t>
  </si>
  <si>
    <t>8.3</t>
  </si>
  <si>
    <t>RED SANITARIA</t>
  </si>
  <si>
    <t>8.3.1</t>
  </si>
  <si>
    <t>Pág. 268 - Ítem 8.3.1</t>
  </si>
  <si>
    <t>SUMINISTRO E INSTALACION EQUIPO DE BOMBEO FOSO EYECTOR DE AGUAS DE INFILTRACIÓN  INCLUYE DOS BOMBAS SUMERGIBLES DE 5.0 H.P., TABLERO DE CONTROL, VÁLVULAS Y ACCESORIOS DE CONEXIÓN, INTERCONEXIÓN ELÉCTRICA</t>
  </si>
  <si>
    <t>8.3.2</t>
  </si>
  <si>
    <t>Pág. 269 - Ítem 8.3.2</t>
  </si>
  <si>
    <t>SUMINISTRO E INSTALACION EQUIPO DE BOMBEO FOSO EYECTOR DE AGUAS NEGRAS INCLUYE DOS BOMBAS SUMERGIBLES DE 2 H.P., TABLERO DE CONTROL, VÁLVULAS Y ACCESORIOS DE CONEXIÓN, INTERCONEXIÓN ELÉCTRICA</t>
  </si>
  <si>
    <t>8.3.3</t>
  </si>
  <si>
    <t>Pág. 270 - Ítem 8.3.3</t>
  </si>
  <si>
    <t>SUMINISTRO E INSTALACION PUNTO SANITARIO LAVAPLATOS</t>
  </si>
  <si>
    <t>8.3.4</t>
  </si>
  <si>
    <t>Pág. 271 - Ítem 8.3.4</t>
  </si>
  <si>
    <t>SUMINISTRO E INSTALACION SALIDA SIFON DE PISO 4"</t>
  </si>
  <si>
    <t>8.3.5</t>
  </si>
  <si>
    <t>Pág. 273 - Ítem 8.3.5</t>
  </si>
  <si>
    <t>SUMINISTRO E INSTALACION TUBERIA P.V.C.S 4"</t>
  </si>
  <si>
    <t>8.3.6</t>
  </si>
  <si>
    <t>Pág. 274 - Ítem 8.3.6</t>
  </si>
  <si>
    <t>SUMINISTRO E INSTALACION SEMICODO P.V.C.S 4"</t>
  </si>
  <si>
    <t>8.3.7</t>
  </si>
  <si>
    <t>Pág. 275 - Ítem 8.3.7</t>
  </si>
  <si>
    <t>SUMINISTRO E INSTALACION SEMICODO P.V.C.S 2"</t>
  </si>
  <si>
    <t>8.3.8</t>
  </si>
  <si>
    <t>Pág. 276 - Ítem 8.3.8</t>
  </si>
  <si>
    <t>SUMINISTRO E INSTALACION YEE P.V.C.S 4" x 4"</t>
  </si>
  <si>
    <t>8.3.9</t>
  </si>
  <si>
    <t>Pág. 277 - Ítem 8.3.9</t>
  </si>
  <si>
    <t>SUMINISTRO E INSTALACION YEE P.V.C.S 3" x 2"</t>
  </si>
  <si>
    <t>8.3.10</t>
  </si>
  <si>
    <t>Pág. 279 - Ítem 8.3.10</t>
  </si>
  <si>
    <t xml:space="preserve">SUMINISTRO E INSTALACION REJILLA SIFÓN 4 PULGADAS </t>
  </si>
  <si>
    <t>8.3.11</t>
  </si>
  <si>
    <t>Pág. 280 - Ítem 8.3.11</t>
  </si>
  <si>
    <t xml:space="preserve">SUMINISTRO E INSTALACION REJILLA SIFÓN 3 PULGADAS </t>
  </si>
  <si>
    <t>8.3.12</t>
  </si>
  <si>
    <t>Pág. 281 - Ítem 8.3.12</t>
  </si>
  <si>
    <t xml:space="preserve">SUMINISTRO E INSTALACION REJILLA SIFÓN 2 PULGADAS </t>
  </si>
  <si>
    <t>8.3.13</t>
  </si>
  <si>
    <t>Pág. 282 - Ítem 8.3.13</t>
  </si>
  <si>
    <t xml:space="preserve">SUMINISTRO E INSTALACION DE VENTILACION  4" </t>
  </si>
  <si>
    <t>8.3.14</t>
  </si>
  <si>
    <t>Pág. 283 - Ítem 8.3.14</t>
  </si>
  <si>
    <t xml:space="preserve">REALIZACION DE PRUEBAS DE ESTANQUEIDAD SOBRE REDES EXISTENTES Y NUEVAS, INCLUYE TODO LO NECESARIO PARA SU CORRECTA EJECUCION </t>
  </si>
  <si>
    <t>8.3.15</t>
  </si>
  <si>
    <t>Pág. 284 - Ítem 8.3.15</t>
  </si>
  <si>
    <t>MANTENIMIENTO DE DESAGÜE SANITARIO CON SONDA ELECTRICA.(Incluye mano de obra, equipo y sonda 1/8 x 60m.</t>
  </si>
  <si>
    <t>SUBTOTAL 8.3 RED SANITARIA</t>
  </si>
  <si>
    <t>8.4</t>
  </si>
  <si>
    <t>OBRAS EXTERNAS CONEXIÓN ACOMETIDA</t>
  </si>
  <si>
    <t>8.4.1</t>
  </si>
  <si>
    <t>Pág. 287 - Ítem 8.4.1</t>
  </si>
  <si>
    <t>OBRAS DE CONSTRUCCIÓN DE DOMICILIARIAS RESIDUALES, INCLUYE SOLICITUD Y TRÁMITE DE LICENCIA DE EXCAVACIÓN ANTE EL IDU Y PLAN DE MANEJO DE TRÁNSITO ANTE LA SECRETARÍA DISTRITAL DE MOVILIDAD, EXCAVACIONES, DEMOLICIONES Y RETIRO DE PAVIMENTOS Y ANDENES, RETIRO Y DISPOSICIÓN DE MATERIALES, SUMINISTRO, TRANSPORTE E INSTALACIÓN DE GRAVILLA, RECEBO Y DEMÁS MATERIALES NECESARIOS, CONSTRUCCIÓN E INSTALACIÓN DE DOMICILIARIA SANITARIA, CONEXIÓN A LA RED DE ALCANTARILLADO MEDIANTE SILLA TEE, SUMINISTRO E INSTALACIÓN DE ACCESORIOS EN PVC, CONSTRUCCIÓN DE CAJA DE INSPECCIÓN, INCLUYENDO CONCRETO, Y RECONSTRUCCIÓN DE PAVIMENTOS, ANDENES Y DEMÁS ELEMENTOS AFECTADOS</t>
  </si>
  <si>
    <t>SUBTOTAL 8.4 OBRAS EXTERNAS CONEXIÓN ACOMETIDA</t>
  </si>
  <si>
    <t>8.5</t>
  </si>
  <si>
    <t xml:space="preserve">RED CONTRA INCENDIOS </t>
  </si>
  <si>
    <t>8.5.1</t>
  </si>
  <si>
    <t>Pág. 290 - Ítem 8.5.1</t>
  </si>
  <si>
    <t>SUMINISTRO E INSTALACION KIT DE ACCERIOS PARA GABINETE TIPO II</t>
  </si>
  <si>
    <t>8.5.2</t>
  </si>
  <si>
    <t>Pág. 291 - Ítem 8.5.2</t>
  </si>
  <si>
    <t>SUMINISTRO E INSTALACION PUNTO HIDRAULICO PARA TOMA PARA BOMBEROS DE 2-1/2" (INCLUYE TODO LO NECESARIO PARA SU CORRECTO FUNCIONAMIENTO)</t>
  </si>
  <si>
    <t>8.5.3</t>
  </si>
  <si>
    <t>Pág. 292 - Ítem 8.5.3</t>
  </si>
  <si>
    <t>SUMINISTRO E INSTALACION PUNTO HIDRAULICO PARA ROCIADOR AUTOMATICO PENDENT</t>
  </si>
  <si>
    <t>8.5.4</t>
  </si>
  <si>
    <t>Pág. 293 - Ítem 8.5.4</t>
  </si>
  <si>
    <t>SUMINISTRO E INSTALACION PUNTO HIDRAULICO PARA ROCIADOR AUTOMATICO UPRIGHT</t>
  </si>
  <si>
    <t>8.5.5</t>
  </si>
  <si>
    <t>Pág. 295 - Ítem 8.5.5</t>
  </si>
  <si>
    <t>SUMINISTRO E INSTALACION ROCIADOR AUTOMATICO PENDENT K=5,6</t>
  </si>
  <si>
    <t>8.5.6</t>
  </si>
  <si>
    <t>Pág. 296 - Ítem 8.5.6</t>
  </si>
  <si>
    <t>SUMINISTRO E INSTALACION ROCIADOR AUTOMATICO UPRIGHT K=5,0</t>
  </si>
  <si>
    <t>8.5.7</t>
  </si>
  <si>
    <t>Pág. 297 - Ítem 8.5.7</t>
  </si>
  <si>
    <t>SUMINISTRO E INSTALACION STRAP 1 1/4" x 1"</t>
  </si>
  <si>
    <t>8.5.8</t>
  </si>
  <si>
    <t>Pág. 298 - Ítem 8.5.8</t>
  </si>
  <si>
    <t>SUMINISTRO E INSTALACION STRAP 1 1/2" x 1"</t>
  </si>
  <si>
    <t>8.5.9</t>
  </si>
  <si>
    <t>Pág. 299 - Ítem 8.5.9</t>
  </si>
  <si>
    <t>SUMINISTRO E INSTALACION STRAP 2" x 1"</t>
  </si>
  <si>
    <t>8.5.10</t>
  </si>
  <si>
    <t>Pág. 301 - Ítem 8.5.10</t>
  </si>
  <si>
    <t>SUMINISTRO E INSTALACION STRAP 2 1/2" x 1"</t>
  </si>
  <si>
    <t>8.5.11</t>
  </si>
  <si>
    <t>Pág. 302 - Ítem 8.5.11</t>
  </si>
  <si>
    <t>SUMINISTRO E INSTALACION STRAP 3" x 1"</t>
  </si>
  <si>
    <t>8.5.12</t>
  </si>
  <si>
    <t>Pág. 303 - Ítem 8.5.12</t>
  </si>
  <si>
    <t>SUMINISTRO E INSTALACION NIPLE ACERO NEGRO ROSCADO 1" DE 30 A 60 cm</t>
  </si>
  <si>
    <t>8.5.13</t>
  </si>
  <si>
    <t>Pág. 304 - Ítem 8.5.13</t>
  </si>
  <si>
    <t>SUMINISTRO E INSTALACION REDUCCION TIPO COPA 1" x 1/2"</t>
  </si>
  <si>
    <t>8.5.14</t>
  </si>
  <si>
    <t>Pág. 305 - Ítem 8.5.14</t>
  </si>
  <si>
    <t>SUMINISTRO E INSTALACION BUSHING 1" x 1/2"</t>
  </si>
  <si>
    <t>8.5.15</t>
  </si>
  <si>
    <t>Pág. 306 - Ítem 8.5.15</t>
  </si>
  <si>
    <t>SUMINISTRO E INSTALACION VÁLVULA DE 2-1/2” SALIDA BOMBEROS</t>
  </si>
  <si>
    <t>8.5.16</t>
  </si>
  <si>
    <t>Pág. 308 - Ítem 8.5.16</t>
  </si>
  <si>
    <t>SUMINISTRO E INSTALACION TEE MECÁNICA 6” X 3"</t>
  </si>
  <si>
    <t>8.5.17</t>
  </si>
  <si>
    <t>Pág. 309 - Ítem 8.5.17</t>
  </si>
  <si>
    <t>SUMINISTRO E INSTALACION CODO 6"</t>
  </si>
  <si>
    <t>8.5.18</t>
  </si>
  <si>
    <t>Pág. 310 - Ítem 8.5.18</t>
  </si>
  <si>
    <t>SUMINISTRO E INSTALACION CUPLING RANURADO 6"</t>
  </si>
  <si>
    <t>8.5.19</t>
  </si>
  <si>
    <t>Pág. 311 - Ítem 8.5.19</t>
  </si>
  <si>
    <t>SUMINISTRO E INSTALACION CODO 3"</t>
  </si>
  <si>
    <t>8.5.20</t>
  </si>
  <si>
    <t>Pág. 312 - Ítem 8.5.20</t>
  </si>
  <si>
    <t>SUMINISTRO E INSTALACION TEE MECÁNICA 3” X 1 1/4"</t>
  </si>
  <si>
    <t>8.5.21</t>
  </si>
  <si>
    <t>Pág. 313 - Ítem 8.5.21</t>
  </si>
  <si>
    <t>SUMINISTRO E INSTALACION TEE 3” X 3"</t>
  </si>
  <si>
    <t>8.5.22</t>
  </si>
  <si>
    <t>Pág. 315 - Ítem 8.5.22</t>
  </si>
  <si>
    <t>SUMINISTRO E INSTALACION TEE 3” X 2"</t>
  </si>
  <si>
    <t>8.5.23</t>
  </si>
  <si>
    <t>Pág. 316 - Ítem 8.5.23</t>
  </si>
  <si>
    <t>SUMINISTRO E INSTALACION CUPLING RANURADO 3"</t>
  </si>
  <si>
    <t>8.5.24</t>
  </si>
  <si>
    <t>Pág. 317 - Ítem 8.5.24</t>
  </si>
  <si>
    <t>SUMINISTRO E INSTALACION CODO 2"</t>
  </si>
  <si>
    <t>8.5.25</t>
  </si>
  <si>
    <t>Pág. 318 - Ítem 8.5.25</t>
  </si>
  <si>
    <t>SUMINISTRO E INSTALACION TEE 2” X 1 1/2"</t>
  </si>
  <si>
    <t>8.5.26</t>
  </si>
  <si>
    <t>Pág. 319 - Ítem 8.5.26</t>
  </si>
  <si>
    <t>SUMINISTRO E INSTALACION TEE 1 1/2" X 1 1/2"</t>
  </si>
  <si>
    <t>8.5.27</t>
  </si>
  <si>
    <t>Pág. 320 - Ítem 8.5.27</t>
  </si>
  <si>
    <t>SUMINISTRO E INSTALACION TEE MECÁNICA 2” X 1 1/4"</t>
  </si>
  <si>
    <t>8.5.28</t>
  </si>
  <si>
    <t>Pág. 322 - Ítem 8.5.28</t>
  </si>
  <si>
    <t>SUMINISTRO E INSTALACION TEE MECÁNICA DE 2” X 1 1/2"</t>
  </si>
  <si>
    <t>8.5.29</t>
  </si>
  <si>
    <t>Pág. 323 - Ítem 8.5.29</t>
  </si>
  <si>
    <t>SUMINISTRO E INSTALACION TEE MECÁNICA 2 1/2" X 2 1/2"</t>
  </si>
  <si>
    <t>8.5.30</t>
  </si>
  <si>
    <t>Pág. 324 - Ítem 8.5.30</t>
  </si>
  <si>
    <t>SUMINISTRO E INSTALACION TEE MECÁNICA 2 1/2" X 1 1/2"</t>
  </si>
  <si>
    <t>8.5.31</t>
  </si>
  <si>
    <t>Pág. 325 - Ítem 8.5.31</t>
  </si>
  <si>
    <t>SUMINISTRO E INSTALACION TEE MECÁNICA 2 1/2" X 2"</t>
  </si>
  <si>
    <t>8.5.32</t>
  </si>
  <si>
    <t>Pág. 326 - Ítem 8.5.32</t>
  </si>
  <si>
    <t>SUMINISTRO E INSTALACION TEE MECÁNICA 1 1/2" X 1/4"</t>
  </si>
  <si>
    <t>8.5.33</t>
  </si>
  <si>
    <t>Pág. 327 - Ítem 8.5.33</t>
  </si>
  <si>
    <t>SUMINISTRO E INSTALACION TAPÓN DE 1 1/4"</t>
  </si>
  <si>
    <t>8.5.34</t>
  </si>
  <si>
    <t>Pág. 329 - Ítem 8.5.34</t>
  </si>
  <si>
    <t>SUMINISTRO E INSTALACION SOPORTE TIPO PERA 6"</t>
  </si>
  <si>
    <t>8.5.35</t>
  </si>
  <si>
    <t>Pág. 330 - Ítem 8.5.35</t>
  </si>
  <si>
    <t>SUMINISTRO E INSTALACION SOPORTE TIPO PERA 3"</t>
  </si>
  <si>
    <t>8.5.36</t>
  </si>
  <si>
    <t>Pág. 331 - Ítem 8.5.36</t>
  </si>
  <si>
    <t>SUMINISTRO E INSTALACION SOPORTE TIPO PERA 2"</t>
  </si>
  <si>
    <t>8.5.37</t>
  </si>
  <si>
    <t>Pág. 332 - Ítem 8.5.37</t>
  </si>
  <si>
    <t>SUMINISTRO E INSTALACION SOPORTE TIPO PERA 1-1/2"</t>
  </si>
  <si>
    <t>8.5.38</t>
  </si>
  <si>
    <t>Pág. 333 - Ítem 8.5.38</t>
  </si>
  <si>
    <t>SUMINISTRO E INSTALACION SOPORTE TIPO PERA 1-1/4"</t>
  </si>
  <si>
    <t>8.5.39</t>
  </si>
  <si>
    <t>Pág. 334 - Ítem 8.5.39</t>
  </si>
  <si>
    <t>SUMINISTRO E INSTALACION SOPORTE TIPO PERA 2-1/2"</t>
  </si>
  <si>
    <t>8.5.40</t>
  </si>
  <si>
    <t>Pág. 336 - Ítem 8.5.40</t>
  </si>
  <si>
    <t>SUMINISTRO E INSTALACION SOPORTE TRANSVERSAL 2-1/2"</t>
  </si>
  <si>
    <t>8.5.41</t>
  </si>
  <si>
    <t>Pág. 337 - Ítem 8.5.41</t>
  </si>
  <si>
    <t>SUMINISTRO E INSTALACION SOPORTE LONGITUDINAL 2-1/2"</t>
  </si>
  <si>
    <t>8.5.42</t>
  </si>
  <si>
    <t>Pág. 338 - Ítem 8.5.42</t>
  </si>
  <si>
    <t>SUMINISTRO E INSTALACION SOPORTE TRANSVERSAL 3"</t>
  </si>
  <si>
    <t>8.5.43</t>
  </si>
  <si>
    <t>Pág. 339 - Ítem 8.5.43</t>
  </si>
  <si>
    <t>SUMINISTRO E INSTALACION SOPORTE LONGITUDINAL 3"</t>
  </si>
  <si>
    <t>8.5.44</t>
  </si>
  <si>
    <t>Pág. 340 - Ítem 8.5.44</t>
  </si>
  <si>
    <t>SUMINISTRO E INSTALACION SOPORTE TRANSVERSAL 6"</t>
  </si>
  <si>
    <t>8.5.45</t>
  </si>
  <si>
    <t>Pág. 341 - Ítem 8.5.45</t>
  </si>
  <si>
    <t>SUMINISTRO E INSTALACION SOPORTE LONGITUDINAL 6"</t>
  </si>
  <si>
    <t>8.5.46</t>
  </si>
  <si>
    <t>Pág. 342 - Ítem 8.5.46</t>
  </si>
  <si>
    <t>SUMINISTRO E INSTALACION SOPORTE CUATRO VIAS</t>
  </si>
  <si>
    <t>8.5.47</t>
  </si>
  <si>
    <t>Pág. 344 - Ítem 8.5.47</t>
  </si>
  <si>
    <t xml:space="preserve">SUMINISTRO E INSTALACION TUBERIA ACERO NEGRO SCH 40 - 6"  </t>
  </si>
  <si>
    <t>MTS</t>
  </si>
  <si>
    <t>8.5.48</t>
  </si>
  <si>
    <t>Pág. 345 - Ítem 8.5.48</t>
  </si>
  <si>
    <t xml:space="preserve">SUMINISTRO E INSTALACION TUBERIA ACERO NEGRO SCH 40 - 3"  </t>
  </si>
  <si>
    <t>8.5.49</t>
  </si>
  <si>
    <t>Pág. 346 - Ítem 8.5.49</t>
  </si>
  <si>
    <t xml:space="preserve">SUMINISTRO E INSTALACION TUBERIA ACERO NEGRO SCH 40 - 2"  </t>
  </si>
  <si>
    <t>8.5.50</t>
  </si>
  <si>
    <t>Pág. 347 - Ítem 8.5.50</t>
  </si>
  <si>
    <t xml:space="preserve">SUMINISTRO E INSTALACION TUBERIA ACERO NEGRO SCH 40 - 1½"  </t>
  </si>
  <si>
    <t>8.5.51</t>
  </si>
  <si>
    <t>Pág. 348 - Ítem 8.5.51</t>
  </si>
  <si>
    <t xml:space="preserve">SUMINISTRO E INSTALACION TUBERIA ACERO NEGRO SCH 40 - 1-1/4"  </t>
  </si>
  <si>
    <t>8.5.52</t>
  </si>
  <si>
    <t>Pág. 350 - Ítem 8.5.52</t>
  </si>
  <si>
    <t xml:space="preserve">SUMINISTRO E INSTALACION TUBERIA ACERO NEGRO SCH 40 - 2-1/2"  </t>
  </si>
  <si>
    <t>8.5.53</t>
  </si>
  <si>
    <t>Pág. 351 - Ítem 8.5.53</t>
  </si>
  <si>
    <t>SUMINISTRO E INSTALACION PUNTO HIDRAULICO SIAMESA</t>
  </si>
  <si>
    <t>8.5.54</t>
  </si>
  <si>
    <t>Pág. 352 - Ítem 8.5.54</t>
  </si>
  <si>
    <t>SUMINISTRO E INSTALACION SIAMESAS CONEXIÓN DE BOMBEROS 4"X2½"X2½"X2½"</t>
  </si>
  <si>
    <t>8.5.55</t>
  </si>
  <si>
    <t>Pág. 353 - Ítem 8.5.55</t>
  </si>
  <si>
    <t>SUMINISTRO E INSTALACION CABEZAL DE PRUEBA 6"X21/2"X21/2"X21/2"</t>
  </si>
  <si>
    <t>8.5.56</t>
  </si>
  <si>
    <t>Pág. 354 - Ítem 8.5.56</t>
  </si>
  <si>
    <t>DESMONTE TUBERIA EXISTENTE RCI (INCLUYE RETIRO Y DISPOSICION FINAL EN SITIO AUTORIZADO)</t>
  </si>
  <si>
    <t>8.5.57</t>
  </si>
  <si>
    <t>Pág. 356 - Ítem 8.5.57</t>
  </si>
  <si>
    <t xml:space="preserve">SUMINISTRO E INSTALACION DE MEMBRANA SIKAPLAN WT 4220 -15 C PARA TANQUE DE AGUA  SIKA INCLUYE INSTALACION DE PERFILERIA Y SELLO CON PIMER 215 Y SIKAFLEX 221 EN CONTRONO Y JUNTAS DEMEMBRANA INCLUYE REPARACION DE MUROS CON  SIKA TOP 121 </t>
  </si>
  <si>
    <t>8.5.58</t>
  </si>
  <si>
    <t>Pág. 357 - Ítem 8.5.58</t>
  </si>
  <si>
    <t>DESMONTE EQUIPO DE BOMBEO DE RCI (INCLUYE BOMBAS, ACCESORIOS, TUBERIAS Y TABLERO)</t>
  </si>
  <si>
    <t>8.5.59</t>
  </si>
  <si>
    <t>Pág. 358 - Ítem 8.5.59</t>
  </si>
  <si>
    <t xml:space="preserve">PRUEBA HIDROSTATICA DE PRESION PARA TUBERIA DE LA RED CONTRA INCENDIO </t>
  </si>
  <si>
    <t>SUBTOTAL 8.5 RED CONTRA INCENDIOS</t>
  </si>
  <si>
    <t>8.6</t>
  </si>
  <si>
    <t xml:space="preserve">ESTACION DE CONTROL CAJA VALVULAS </t>
  </si>
  <si>
    <t>8.6.1</t>
  </si>
  <si>
    <t>Pág. 361 - Ítem 8.6.1</t>
  </si>
  <si>
    <t>SUMINISTRO E INSTALACION CAJA PARA ESTACION DE CONTROL CAJA VALVULAS</t>
  </si>
  <si>
    <t>8.6.2</t>
  </si>
  <si>
    <t>Pág. 362 - Ítem 8.6.2</t>
  </si>
  <si>
    <t>SUMINISTRO E INSTALACION COMPONENTES Y ACCESORIOS DE ESTACION DE CONTROL PRUEBA Y DRENAJE SEGÚN DIAMETRO DE DISEÑO, INCLUYE VALVULA DE CORTE CON VOLANTE Y SEÑAL REMOTA, CHEQUE FM - UL, SENSOR DE FLUJO, VENTOSA DE DOBLE EFECTO, TEE RANURADA, VALVULA PARA DRENAJE Y PRUEBA, VALVULA REGULADORA DE PRESION Y TODO LO NECESARIO PARA SU CORRECTO FUNCIONAMIENTO</t>
  </si>
  <si>
    <t>SUBTOTAL 8.6 ESTACION DE CONTROL CAJA VALVULAS</t>
  </si>
  <si>
    <t>8.7</t>
  </si>
  <si>
    <t>INSTALACION EQUIPO BOMBEO RED CONTRA INCENDIOS</t>
  </si>
  <si>
    <t>8.7.1</t>
  </si>
  <si>
    <t>Pág. 365 - Ítem 8.7.1</t>
  </si>
  <si>
    <t xml:space="preserve">Suministro e instalación de Una (01) Bomba Centrifuga del tipo SPLIT CASE, marca NM FIRE , modelo ESF50/26   UL/FM, 5” X 4” Listada UL, Aprobada FM acoplada a motor eléctrico  150 hp  Un (01) Panel de Control Tornatech GPY  208, 150 HP   220V, 1 Fases, 60Hz, CON TRANSFERENCIA  Una (01) Bomba Jockey Multietapa Vertical el Acero Inoxidable marca PEARL modelo VPC3-11 20H36EE de 3 HP/3600RPM/3F. Certificate RETIE. Un (01) Panel de Control JOCKEY PUMP CONTROLLER MODEL JP3-3 HP RATING WITH VOLTAGE RANGE OF 220V,incluye  Cabezal de pruebas 6” 3 válvulas angulares Caudalímetro  6” y todo lo necesario para su correcto funcionamiento </t>
  </si>
  <si>
    <t>8.7.2</t>
  </si>
  <si>
    <t>Pág. 366 - Ítem 8.7.2</t>
  </si>
  <si>
    <t>SUMINISTRO E INSTALACION VÁLVULA VÁSTAGO ASCENDENTE 6"</t>
  </si>
  <si>
    <t>8.7.3</t>
  </si>
  <si>
    <t>Pág. 367 - Ítem 8.7.3</t>
  </si>
  <si>
    <t>SUMINISTRO E INSTALACION VÁLVULA VÁSTAGO ASCENDENTE 2"</t>
  </si>
  <si>
    <t>8.7.4</t>
  </si>
  <si>
    <t>Pág. 369 - Ítem 8.7.4</t>
  </si>
  <si>
    <t>SUMINISTRO E INSTALACION VALVULA DE MARIPOSA 4"</t>
  </si>
  <si>
    <t>8.7.5</t>
  </si>
  <si>
    <t>Pág. 370 - Ítem 8.7.5</t>
  </si>
  <si>
    <t>SUMINISTRO E INSTALACION CHEQUE HORIZONTAL 6"</t>
  </si>
  <si>
    <t>8.7.6</t>
  </si>
  <si>
    <t>Pág. 371 - Ítem 8.7.6</t>
  </si>
  <si>
    <t>SUMINISTRO E INSTALACION TEE 6" RANURADA</t>
  </si>
  <si>
    <t>8.7.7</t>
  </si>
  <si>
    <t>Pág. 372 - Ítem 8.7.7</t>
  </si>
  <si>
    <t>SUMINISTRO E INSTALACION COPA DE 6" A 4"</t>
  </si>
  <si>
    <t>8.7.8</t>
  </si>
  <si>
    <t>Pág. 374 - Ítem 8.7.8</t>
  </si>
  <si>
    <t>SUMINISTRO E INSTALACION COPA DE 6" A 2"</t>
  </si>
  <si>
    <t>8.7.9</t>
  </si>
  <si>
    <t>Pág. 375 - Ítem 8.7.9</t>
  </si>
  <si>
    <t>SUMINISTRO E INSTALACION UNIÓN FLEXOMETÁLICA 2"</t>
  </si>
  <si>
    <t>8.7.10</t>
  </si>
  <si>
    <t>Pág. 376 - Ítem 8.7.10</t>
  </si>
  <si>
    <t>SUMINISTRO E INSTALACION CHEQUE HORIZONTAL 2"</t>
  </si>
  <si>
    <t>8.7.11</t>
  </si>
  <si>
    <t>Pág. 377 - Ítem 8.7.11</t>
  </si>
  <si>
    <t>SUMINISTRO E INSTALACION UNIÓN FLEXOMETÁLICA 6"</t>
  </si>
  <si>
    <t>8.7.12</t>
  </si>
  <si>
    <t>Pág. 378 - Ítem 8.7.12</t>
  </si>
  <si>
    <t>SUMINISTRO E INSTALACION MANÓMETRO GLICERINA 10 A 20 PSI</t>
  </si>
  <si>
    <t>8.7.13</t>
  </si>
  <si>
    <t>Pág. 380 - Ítem 8.7.13</t>
  </si>
  <si>
    <t>SUMINISTRO E INSTALACION MANÓMETRO GLICERINA 0 A 300 PSI</t>
  </si>
  <si>
    <t>8.7.14</t>
  </si>
  <si>
    <t>Pág. 381 - Ítem 8.7.14</t>
  </si>
  <si>
    <t>SUMINISTRO E INSTALACION FLOTADOR PROTECCIÓN BAJO NIVEL</t>
  </si>
  <si>
    <t>8.7.15</t>
  </si>
  <si>
    <t>Pág. 382 - Ítem 8.7.15</t>
  </si>
  <si>
    <t>SUMINISTRO E INSTALACION PLATINA ANTIVORTICE 0.30M X 0.30M</t>
  </si>
  <si>
    <t>8.7.16</t>
  </si>
  <si>
    <t>Pág. 383 - Ítem 8.7.16</t>
  </si>
  <si>
    <t>SUMINISTRO E INSTALACION PLATINA ANTIVORTICE 0.15M X 0.15M</t>
  </si>
  <si>
    <t>8.7.17</t>
  </si>
  <si>
    <t>Pág. 384 - Ítem 8.7.17</t>
  </si>
  <si>
    <t>SUMINISTRO E INSTALACION VALVULA DE PIE ANTIRRETORNO 2"</t>
  </si>
  <si>
    <t>8.7.18</t>
  </si>
  <si>
    <t>Pág. 386 - Ítem 8.7.18</t>
  </si>
  <si>
    <t>SUMINISTRO E INSTALACION VALVULA DE PIE ANTIRRETORNO 6"</t>
  </si>
  <si>
    <t>8.7.19</t>
  </si>
  <si>
    <t>Pág. 387 - Ítem 8.7.19</t>
  </si>
  <si>
    <t>SUMINISTRO E INSTALACION CODO 2" RANURADO</t>
  </si>
  <si>
    <t>8.7.20</t>
  </si>
  <si>
    <t>Pág. 388 - Ítem 8.7.20</t>
  </si>
  <si>
    <t>SUMINISTRO E INSTALACION CODO 6" RANURADO</t>
  </si>
  <si>
    <t>8.7.21</t>
  </si>
  <si>
    <t>Pág. 389 - Ítem 8.7.21</t>
  </si>
  <si>
    <t>SUMINISTRO E INSTALACION FLOTADOR MECANICO 1"</t>
  </si>
  <si>
    <t>8.7.22</t>
  </si>
  <si>
    <t>Pág. 390 - Ítem 8.7.22</t>
  </si>
  <si>
    <t>SUMINISTRO E INSTALACION DE STRAP 2" (PARA INSTALACION DE MANOMETRO)</t>
  </si>
  <si>
    <t>8.7.23</t>
  </si>
  <si>
    <t>Pág. 391 - Ítem 8.7.23</t>
  </si>
  <si>
    <t>SUMINISTRO E INSTALACIÓN DE ACCESORIOS PARA CONEXIÓN DE MANOMETRO SOBRE TUBERIA ACERO 6"</t>
  </si>
  <si>
    <t>8.7.24</t>
  </si>
  <si>
    <t>Pág. 393 - Ítem 8.7.24</t>
  </si>
  <si>
    <t>SUMINISTRO E INSTALACION DE BRIDA MOVIL 6" (INCLUYE EMPAQUES)</t>
  </si>
  <si>
    <t>SUBTOTAL 8.7 INSTALACION EQUIPO BOMBEO RED CONTRA INCENDIOS</t>
  </si>
  <si>
    <t>8.8</t>
  </si>
  <si>
    <t>Pág. 394 - Ítem 8.8</t>
  </si>
  <si>
    <t>AJUSTES COMPLEMENTARIOS  (8%)</t>
  </si>
  <si>
    <t>TOTAL CAPÍTULO 8. INSTALACIONES HIDROSANITARIAS Y RED CONTRA INCENDIO</t>
  </si>
  <si>
    <t>9. INSTALACIONES ELECTRICAS</t>
  </si>
  <si>
    <t>9.1</t>
  </si>
  <si>
    <t>SALIDAS DE ALUMBRADO Y TOMACORRIENTES</t>
  </si>
  <si>
    <t>9.1.1</t>
  </si>
  <si>
    <t xml:space="preserve">SALIDAS DE ALUMBRADO </t>
  </si>
  <si>
    <t>Toda salida para luminaria se instalará a la vista en tubería EMT con soportería uniestrut y conductor sólido # 12 AWG THHN/THWN de acuerdo a especificaciones adjuntas. Las cajas de salidas serán en lámina galvanizada con tapa metálica galvanizada y hueco de Ø½”. La derivación de los conductores se hará mediante conectores Tipo CAGE CLAMP WAGO o similar que permitan verificar las conexiones sin soltar los conductores. 
La conexión hacia la luminaria será en TUBERÍA METÁLICA FLEXIBLE (TMF) Ø½” (L=1,50m) y conductores sólidos # 16 AWG para conexión a los balastos atenuables en Fase, Neutro y Tierra. Para conexión de los enlaces de control CLASE 1 se utilizarán conductores sólidos # 18 AWG. Este sistema  permitirá la desconexión de la luminaria para su reparación, limpieza o mantenimiento.</t>
  </si>
  <si>
    <t>9.1.1.1</t>
  </si>
  <si>
    <t>CAP 9 ELECTRICAS..xlsx</t>
  </si>
  <si>
    <t>Pág. 396 - Ítem 9.1.1.1</t>
  </si>
  <si>
    <t xml:space="preserve">Salida para luminaria LED Hermética de 40W a 120 VAC ,con derivación tipo CAGE CLAMP para conexión del equipo. </t>
  </si>
  <si>
    <t>9.1.1.2</t>
  </si>
  <si>
    <t>Pág. 398 - Ítem 9.1.1.2</t>
  </si>
  <si>
    <t xml:space="preserve">Salida para bala LED KARDAN AR111 de 20W a 120 VAC ,con derivación tipo CAGE CLAMP para conexión del equipo. </t>
  </si>
  <si>
    <t>9.1.1.3</t>
  </si>
  <si>
    <t>Pág. 400 - Ítem 9.1.1.3</t>
  </si>
  <si>
    <t xml:space="preserve">Salida para bala LED WALLPACK de 40W a 120 VAC ,con derivación tipo CAGE CLAMP para conexión del equipo. </t>
  </si>
  <si>
    <t>9.1.1.4</t>
  </si>
  <si>
    <t>Pág. 402 - Ítem 9.1.1.4</t>
  </si>
  <si>
    <t xml:space="preserve">Salida para bala LED STEPLIGHT de 4W a 120 VAC ,con derivación tipo CAGE CLAMP para conexión del equipo. </t>
  </si>
  <si>
    <t>9.1.1.5</t>
  </si>
  <si>
    <t>Pág. 404 - Ítem 9.1.1.5</t>
  </si>
  <si>
    <t xml:space="preserve">Salida para bala LED de EMERGENCIA de 50W a 120 VAC ,con derivación tipo CAGE CLAMP para conexión del equipo. </t>
  </si>
  <si>
    <t>9.1.1.6</t>
  </si>
  <si>
    <t>Pág. 406 - Ítem 9.1.1.6</t>
  </si>
  <si>
    <t xml:space="preserve">Salida para bala LED Roseta de 50W a 120 VAC ,con derivación tipo CAGE CLAMP para conexión del equipo. </t>
  </si>
  <si>
    <t>9.1.1.7</t>
  </si>
  <si>
    <t>Pág. 408 - Ítem 9.1.1.7</t>
  </si>
  <si>
    <t xml:space="preserve">Salida para luminaria LED LINELA DIF. OPAL de 6mts de incrustar de 200W a 120 VAC ,con derivación tipo CAGE CLAMP para conexión del equipo. </t>
  </si>
  <si>
    <t>9.1.1.8</t>
  </si>
  <si>
    <t>Pág. 410 - Ítem 9.1.1.8</t>
  </si>
  <si>
    <t xml:space="preserve">Salida para bala LED GUIO DIRIGIBLE  de 10W a 120 VAC ,con derivación tipo CAGE CLAMP para conexión del equipo. </t>
  </si>
  <si>
    <t>9.1.1.9</t>
  </si>
  <si>
    <t>Pág. 412 - Ítem 9.1.1.9</t>
  </si>
  <si>
    <t xml:space="preserve">Salida para luminaria circular tipo SUPERNOVA LED de 80W a 120 VAC ,con derivación tipo CAGE CLAMP para conexión del equipo. </t>
  </si>
  <si>
    <t>9.1.1.10</t>
  </si>
  <si>
    <t>Pág. 414 - Ítem 9.1.1.10</t>
  </si>
  <si>
    <t xml:space="preserve">Salida para luminaria LED LINELA DIF. OPAL de 2,4mts de incrustar de 80W a 120 VAC ,con derivación tipo CAGE CLAMP para conexión del equipo. </t>
  </si>
  <si>
    <t>9.1.1.11</t>
  </si>
  <si>
    <t>Pág. 416 - Ítem 9.1.1.11</t>
  </si>
  <si>
    <t xml:space="preserve">Salida para bala LED DOWNLIGHT REDONDO de 25W a 120 VAC ,con derivación tipo CAGE CLAMP para conexión del equipo. </t>
  </si>
  <si>
    <t>9.1.1.12</t>
  </si>
  <si>
    <t>Pág. 418 - Ítem 9.1.1.12</t>
  </si>
  <si>
    <t xml:space="preserve">Salida para bala LED DOWNLIGHT CUADRADO de 25W a 120 VAC ,con derivación tipo CAGE CLAMP para conexión del equipo. </t>
  </si>
  <si>
    <t>9.1.1.13</t>
  </si>
  <si>
    <t>Pág. 420 - Ítem 9.1.1.13</t>
  </si>
  <si>
    <t xml:space="preserve">Salida para bala LED de PISO de 4W a 120 VAC ,con derivación tipo CAGE CLAMP para conexión del equipo. </t>
  </si>
  <si>
    <t>9.1.1.14</t>
  </si>
  <si>
    <t>Pág. 422 - Ítem 9.1.1.14</t>
  </si>
  <si>
    <t xml:space="preserve">Salida para aplique de intemperie LED de 25W a 120 VAC ,con derivación tipo CAGE CLAMP para conexión del equipo. </t>
  </si>
  <si>
    <t>9.1.1.15</t>
  </si>
  <si>
    <t>Pág. 424 - Ítem 9.1.1.15</t>
  </si>
  <si>
    <t xml:space="preserve">Salida para cinta LED a 120 VAC ,con derivación tipo CAGE CLAMP para conexión del equipo. </t>
  </si>
  <si>
    <t>9.1.1.16</t>
  </si>
  <si>
    <t>Pág. 426 - Ítem 9.1.1.16</t>
  </si>
  <si>
    <t xml:space="preserve">Salida para luminaria LED en poste decoriatvo de 3mts de 40W a 120 VAC ,con derivación tipo CAGE CLAMP para conexión del equipo. </t>
  </si>
  <si>
    <t>9.1.1.17</t>
  </si>
  <si>
    <t>Pág. 428 - Ítem 9.1.1.17</t>
  </si>
  <si>
    <t xml:space="preserve">Salida para luminaria LED LINELA DIF. OPAL de 1,2mts de incrustar de 40W a 120 VAC ,con derivación tipo CAGE CLAMP para conexión del equipo. </t>
  </si>
  <si>
    <t>9.1.1.18</t>
  </si>
  <si>
    <t>Pág. 430 - Ítem 9.1.1.18</t>
  </si>
  <si>
    <t xml:space="preserve">Salida para luminaria LED LINELA DIF. OPAL de 1,8mts de incrustar de 60W a 120 VAC ,con derivación tipo CAGE CLAMP para conexión del equipo. </t>
  </si>
  <si>
    <t>9.1.1.19</t>
  </si>
  <si>
    <t>Pág. 432 - Ítem 9.1.1.19</t>
  </si>
  <si>
    <t xml:space="preserve">Salida para luminaria LED LINELA DIF. OPAL de 3,6mts de incrustar de 120W a 120 VAC ,con derivación tipo CAGE CLAMP para conexión del equipo. </t>
  </si>
  <si>
    <t>9.1.1.20</t>
  </si>
  <si>
    <t>Pág. 434 - Ítem 9.1.1.20</t>
  </si>
  <si>
    <t xml:space="preserve">Salida para luminaria LED LINELA DIF. OPAL de 5mts de incrustar de 160W a 120 VAC ,con derivación tipo CAGE CLAMP para conexión del equipo. </t>
  </si>
  <si>
    <t>9.1.1.21</t>
  </si>
  <si>
    <t>Pág. 436 - Ítem 9.1.1.21</t>
  </si>
  <si>
    <t xml:space="preserve">Salida para luminaria circular tipo SUPERNOVA  de 80W a 120 VAC ,con derivación tipo CAGE CLAMP para conexión del equipo. </t>
  </si>
  <si>
    <t>9.1.1.22</t>
  </si>
  <si>
    <t>Pág. 438 - Ítem 9.1.1.22</t>
  </si>
  <si>
    <t xml:space="preserve">Salida para luminaria circular tipo SUPERNOVA  de 60W a 120 VAC ,con derivación tipo CAGE CLAMP para conexión del equipo. </t>
  </si>
  <si>
    <t>9.1.1.23</t>
  </si>
  <si>
    <t>Pág. 440 - Ítem 9.1.1.23</t>
  </si>
  <si>
    <t xml:space="preserve">Salida para REFLECTOR tipo ESTACA LED de 25W a 120 VAC ,con derivación tipo CAGE CLAMP para conexión del equipo. </t>
  </si>
  <si>
    <t>9.1.1.24</t>
  </si>
  <si>
    <t>Pág. 442 - Ítem 9.1.1.24</t>
  </si>
  <si>
    <t xml:space="preserve">Salida para luminaria PANEL LED DE 60x60 cm de 45W a 120 VAC ,con derivación tipo CAGE CLAMP para conexión del equipo. </t>
  </si>
  <si>
    <t>9.1.1.25</t>
  </si>
  <si>
    <t>Pág. 444 - Ítem 9.1.1.25</t>
  </si>
  <si>
    <t xml:space="preserve">Salida para luminaria CIRCULAR TIPO ORBIS de descolgar de 60W a 120 VAC ,con derivación tipo CAGE CLAMP para conexión del equipo. </t>
  </si>
  <si>
    <t>9.1.1.26</t>
  </si>
  <si>
    <t>Pág. 446 - Ítem 9.1.1.26</t>
  </si>
  <si>
    <t xml:space="preserve">Salida para luminaria para descolgar tipo ORIGAMI de 100W a 120 VAC ,con derivación tipo CAGE CLAMP para conexión del equipo. </t>
  </si>
  <si>
    <t>SUBTOTAL 9.1.1 SALIDAS DE ALUMBRADO</t>
  </si>
  <si>
    <t>9.1.2</t>
  </si>
  <si>
    <t>SALIDAS INTERRUPTORES Y SENSORES</t>
  </si>
  <si>
    <t>9.1.2.1</t>
  </si>
  <si>
    <t>Pág. 448 - Ítem 9.1.2.1</t>
  </si>
  <si>
    <t>Salida para interruptor sencillo a 120 VAC tipo side wired, quiet switch 15 A. tipo toggle switch color blanco con tapa certificado para uso COMERCIAL marca leviton o similar.</t>
  </si>
  <si>
    <t>9.1.2.2</t>
  </si>
  <si>
    <t>Pág. 451 - Ítem 9.1.2.2</t>
  </si>
  <si>
    <t>Salida para interruptor conmutable a 120 VAC tipo side wired, quiet switch 15 A. tipo toggle switch color blanco con tapa certificado para uso COMERCIAL marca leviton o similar.</t>
  </si>
  <si>
    <t>9.1.2.3</t>
  </si>
  <si>
    <t>Pág. 454 - Ítem 9.1.2.3</t>
  </si>
  <si>
    <t>Salida para Sensor Infrarrojo en Techo CIR-1500 LUTRON a 24 VDC, mediante caja ref. 2400 y conexión al sensor en TMF Ø½” (L=1,5m) rematando en caja Ref. 2400 para fijación del sensor al cielo raso falso, incluyendo cableado en 3#18 AWG. (No incluye el aparato)</t>
  </si>
  <si>
    <t>9.1.2.4</t>
  </si>
  <si>
    <t>Pág. 457 - Ítem 9.1.2.4</t>
  </si>
  <si>
    <t>Salida para Módulo de sensor en Techo LUTRON a 24 VDC, mediante caja ref. 2400 y conexión al módulo en TMF Ø½” (L=1,5m) rematando en caja Ref. 2400 para fijación del sensor al cielo raso falso, incluyendo cableado en 4#18 AWG. (No incluye el aparato)</t>
  </si>
  <si>
    <t>9.1.2.5</t>
  </si>
  <si>
    <t>Pág. 460 - Ítem 9.1.2.5</t>
  </si>
  <si>
    <t>Salida para Sensor Infrarrojo en Techo CDT-2000 LUTRON a 24 VDC, mediante caja ref. 2400 y conexión al sensor en TMF Ø½” (L=1,5m) rematando en caja Ref. 2400 para fijación del sensor al cielo raso falso, incluyendo cableado en 3#18 AWG. (No incluye el aparato)</t>
  </si>
  <si>
    <t>9.1.2.6</t>
  </si>
  <si>
    <t>Pág. 463 - Ítem 9.1.2.6</t>
  </si>
  <si>
    <t>Salida para Modulo de poder Ref: C5-XPJ-16A LUTRON o equivalente. (No incluye el aparato)</t>
  </si>
  <si>
    <t>9.1.2.7</t>
  </si>
  <si>
    <t>Pág. 466 - Ítem 9.1.2.7</t>
  </si>
  <si>
    <t>Salida botonera Ref: QSWS2-5B1-WH-EGN LUTRON o equivalente. (no incluye aparato).</t>
  </si>
  <si>
    <t>9.1.2.8</t>
  </si>
  <si>
    <t>Pág. 469 - Ítem 9.1.2.8</t>
  </si>
  <si>
    <t>Salida para interruptor doble a 120 VAC tipo side wired, quiet switch 15 A. tipo toggle switch color blanco con tapa certificado para uso COMERCIAL marca leviton o similar.</t>
  </si>
  <si>
    <t>9.1.2.9</t>
  </si>
  <si>
    <t>Pág. 472 - Ítem 9.1.2.9</t>
  </si>
  <si>
    <t>Salida para Sensor Dual en Techo CDT-500 LUTRON a 24 VDC, mediante caja ref. 2400 y conexión al sensor en en TMF Ø½” (L=1,5m) rematando en caja Ref. 2400 para fijación del sensor al cielo raso falso, incluyendo cableado en 3#18 AWG. (No incluye el aparato)</t>
  </si>
  <si>
    <t>9.1.2.10</t>
  </si>
  <si>
    <t>Pág. 475 - Ítem 9.1.2.10</t>
  </si>
  <si>
    <t>Salida para Sensor Dual en Techo CDT-1000 LUTRON a 24 VDC, mediante caja ref. 2400 y conexión al sensor en en TMF Ø½” (L=1,5m) rematando en caja Ref. 2400 para fijación del sensor al cielo raso falso, incluyendo cableado en 3#18 AWG. (No incluye el aparato)</t>
  </si>
  <si>
    <t>9.1.2.11</t>
  </si>
  <si>
    <t>Pág. 478 - Ítem 9.1.2.11</t>
  </si>
  <si>
    <t>Salida para POWER PACK a 120 VAC, mediante caja ref. 2400 con suplemento de acuerdo a detalle mostrado en planos. (No incluye el aparato)</t>
  </si>
  <si>
    <t>9.1.2.12</t>
  </si>
  <si>
    <t>Pág. 481 - Ítem 9.1.2.12</t>
  </si>
  <si>
    <t>Salida botonera Ref: PX-2B-6HW-IO1 LUTRON o equivalente. (no incluye aparato).</t>
  </si>
  <si>
    <t>9.1.2.13</t>
  </si>
  <si>
    <t>Pág. 484 - Ítem 9.1.2.13</t>
  </si>
  <si>
    <t>Salida para Sensor de Luz día en Techo LUTRON a 24 VDC, mediante caja ref. 2400 y conexión al sensor en en TMF Ø½” (L=1,5m) rematando en caja Ref. 2400 para fijación del sensor al cielo raso falso, incluyendo cableado en 3#18 AWG. (No incluye el aparato)</t>
  </si>
  <si>
    <t>SUBTOTAL 9.1.2 SALIDAS INTERRUPTORES Y SENSORES</t>
  </si>
  <si>
    <t>9.1.3</t>
  </si>
  <si>
    <t>ALIMENTADORES DE CIRCUITO</t>
  </si>
  <si>
    <t xml:space="preserve">Se consideran los materiales a partir de los gabinetes de control de iluminación y/o tablero de alumbrado hasta la primera salida de iluminación. La tubería será sobrepuesta con perfil uniestrut 1.1/4”, anclas tipo RL de ø3/8”, varilla roscada ø3/8” y abrazaderas ajustables de acuerdo a los diámetros de la tubería. </t>
  </si>
  <si>
    <t>9.1.3.1</t>
  </si>
  <si>
    <t>Pág. 487 - Ítem 9.1.3.1</t>
  </si>
  <si>
    <t>Tubería EMT de ø½” con 2#12F+#12N+2#12T, incluyendo la soportería.</t>
  </si>
  <si>
    <t>9.1.3.2</t>
  </si>
  <si>
    <t>Pág. 490 - Ítem 9.1.3.2</t>
  </si>
  <si>
    <t>Tubería EMT de ø½” con 1#12F+#12N+2#12T, incluyendo la soportería.</t>
  </si>
  <si>
    <t>9.1.3.3</t>
  </si>
  <si>
    <t>Pág. 493 - Ítem 9.1.3.3</t>
  </si>
  <si>
    <t>Tubería EMT de ø½” con 1#12F+1#12N+1#12T, incluyendo la soportería.</t>
  </si>
  <si>
    <t>SUBTOTAL 9.1.3 ALIMENTADORES DE CIRCUITO</t>
  </si>
  <si>
    <t>9.1.4</t>
  </si>
  <si>
    <t>CAJAS PARA INTERCONEXIÓN ELÉCTRICA Y DE PASO</t>
  </si>
  <si>
    <t>9.1.4.1</t>
  </si>
  <si>
    <t>Pág. 496 - Ítem 9.1.4.1</t>
  </si>
  <si>
    <t>Suministro e Instalación de Caja de paso Ref. 2400 Incluye accesorios de fijación y soportes</t>
  </si>
  <si>
    <t>9.1.4.2</t>
  </si>
  <si>
    <t>Pág. 498 - Ítem 9.1.4.2</t>
  </si>
  <si>
    <t>Suministro e Instalación de Caja de paso de 20x20 cm. Incluye accesorios de fijación y soportes</t>
  </si>
  <si>
    <t>SUBTOTAL 9.1.4 CAJAS PARA INTERCONEXIÓN ELÉCTRICA Y DE PASO</t>
  </si>
  <si>
    <t>9.1.5</t>
  </si>
  <si>
    <t>CABLEADO DE CONTROL ENLACE TIPO A DALI IEC 60929</t>
  </si>
  <si>
    <t>9.1.5.1</t>
  </si>
  <si>
    <t>Pág. 500 - Ítem 9.1.5.1</t>
  </si>
  <si>
    <t>Cable de control 2#18 instalado de acuerdo a lo mostrado en planos para enlace DALI entre los Paneles de Control y luminarias en grupos de hasta 64 dispositivos de alumbrado de los sótanos y escaleras de evacuación.</t>
  </si>
  <si>
    <t>9.1.5.2</t>
  </si>
  <si>
    <t>Pág. 503 - Ítem 9.1.5.2</t>
  </si>
  <si>
    <t>Cable de control 3#18 en tubería EMT 1ø½” instalado de acuerdo a lo mostrado en planos para enlace entre módulos de sensor y sensores.</t>
  </si>
  <si>
    <t>9.1.5.3</t>
  </si>
  <si>
    <t>Pág. 506 - Ítem 9.1.5.3</t>
  </si>
  <si>
    <t>Cable de control 2x(3#18) en tubería EMT 1ø¾” instalado de acuerdo a lo mostrado en planos para enlace entre módulos de sensor y sensores.</t>
  </si>
  <si>
    <t>9.1.5.4</t>
  </si>
  <si>
    <t>Pág. 509 - Ítem 9.1.5.4</t>
  </si>
  <si>
    <t>Cable de control 2x(3#18) + 4x18 en tubería EMT 1ø¾” instalado de acuerdo a lo mostrado en planos para enlace entre módulos de sensor y sensores.</t>
  </si>
  <si>
    <t>9.1.5.5</t>
  </si>
  <si>
    <t>Pág. 512 - Ítem 9.1.5.5</t>
  </si>
  <si>
    <t>Cable de control 4#18 en tubería EMT 1ø½” instalado de acuerdo a lo mostrado en planos para enlace entre paneles y desde los paneles hasta módulos de sensor  y/o botoneras.</t>
  </si>
  <si>
    <t>9.1.5.6</t>
  </si>
  <si>
    <t>Pág. 515 - Ítem 9.1.5.6</t>
  </si>
  <si>
    <t>Cable de control 3x(3#18) en tubería EMT 1ø¾” instalado de acuerdo a lo mostrado en planos para enlace entre módulos de sensor y sensores.</t>
  </si>
  <si>
    <t>9.1.5.7</t>
  </si>
  <si>
    <t>Pág. 518 - Ítem 9.1.5.7</t>
  </si>
  <si>
    <t>Cable de control (3#18) + 4x18 en tubería EMT 1ø¾” instalado de acuerdo a lo mostrado en planos para enlace entre módulos de sensor y sensores.</t>
  </si>
  <si>
    <t>9.1.5.8</t>
  </si>
  <si>
    <t>Pág. 521 - Ítem 9.1.5.8</t>
  </si>
  <si>
    <t>Cable de control 3x(3#18) + 4x18 en tubería EMT 1ø¾” instalado de acuerdo a lo mostrado en planos para enlace entre módulos de sensor y sensores.</t>
  </si>
  <si>
    <t>SUBTOTAL 9.1.5 CABLEADO DE CONTROL ENLACE TIPO A DALI IEC 60929</t>
  </si>
  <si>
    <t>9.1.6</t>
  </si>
  <si>
    <t>SALIDAS DE TOMACORRIENTES NORMALES Y REGULADAS</t>
  </si>
  <si>
    <t>Suministro de materiales y mano de obra para la construcción de las siguientes salidas en tubería EMT en ejecución a la vista. Se considera la salida desde la derivación del ducto portacables hasta las salidas correspondientes.</t>
  </si>
  <si>
    <t>9.1.6.1</t>
  </si>
  <si>
    <t>Pág. 524 - Ítem 9.1.6.1</t>
  </si>
  <si>
    <t>Salida para tomacorriente doble Nema 5-15R 120 VAC Leviton Standard color blanco o similar en tubería EMT en muro.</t>
  </si>
  <si>
    <t>9.1.6.2</t>
  </si>
  <si>
    <t>Pág. 527 - Ítem 9.1.6.2</t>
  </si>
  <si>
    <t>Salida para Precalentador de Camisas del Generador, incluye tomacorriente bifásico NEMA 6-30R Leviton. Incluye tubería, cajas, cableado, elementos de fijación y soportes.</t>
  </si>
  <si>
    <t>9.1.6.3</t>
  </si>
  <si>
    <t>Pág. 531 - Ítem 9.1.6.3</t>
  </si>
  <si>
    <t>Salida para cargador de baterías, incluye Toma NEMA 5-15R. Incluye tubería, cajas, cableado, elementos de fijación y soportes.</t>
  </si>
  <si>
    <t>9.1.6.4</t>
  </si>
  <si>
    <t>Pág. 534 - Ítem 9.1.6.4</t>
  </si>
  <si>
    <t>Salida para tomacorriente Rack de 20 Amps, NEMA L5-20R</t>
  </si>
  <si>
    <t>9.1.6.5</t>
  </si>
  <si>
    <t>Pág. 537 - Ítem 9.1.6.5</t>
  </si>
  <si>
    <t>Salida para tomacorriente doble Nema 5-15R 120 VAC Leviton Isolated Ground Leviton Standard color naranja o similar en tubería EMT en muro.</t>
  </si>
  <si>
    <t>9.1.6.6</t>
  </si>
  <si>
    <t>Pág. 540 - Ítem 9.1.6.6</t>
  </si>
  <si>
    <t>Salida para caja REF:2400 en tubería EMT en muro para Sensores de baño orinales y sanitarios.</t>
  </si>
  <si>
    <t>9.1.6.7</t>
  </si>
  <si>
    <t>Pág. 542 - Ítem 9.1.6.7</t>
  </si>
  <si>
    <t>Salida para tomacorriente doble Nema 5-15R 120VAC  marca LEVITON color Blanco monofásico en canaleta perimetral con polo a tierra (Solo cableado, amarres, conectores y aparato dentro de la canaleta.)</t>
  </si>
  <si>
    <t>9.1.6.8</t>
  </si>
  <si>
    <t>Pág. 545 - Ítem 9.1.6.8</t>
  </si>
  <si>
    <t>Salida para tomacorriente doble Nema 5-20R 120 VAC Leviton Standard color blanco o similar en tubería EMT en muro (Secador de Manos).</t>
  </si>
  <si>
    <t>9.1.6.9</t>
  </si>
  <si>
    <t>Pág. 548 - Ítem 9.1.6.9</t>
  </si>
  <si>
    <t>Salida para tomacorriente doble Nema 5-15R 120 VAC Leviton Standard color blanco o similar en tubería EMT en Techo (VIDEO BIN).</t>
  </si>
  <si>
    <t>9.1.6.10</t>
  </si>
  <si>
    <t>Pág. 551 - Ítem 9.1.6.10</t>
  </si>
  <si>
    <t>Salida para tomacorriente doble Nema 5-15R  GFCI 120 VAC Leviton Standard color blanco o similar en tubería EMT en muro.</t>
  </si>
  <si>
    <t>9.1.6.11</t>
  </si>
  <si>
    <t>Pág. 554 - Ítem 9.1.6.11</t>
  </si>
  <si>
    <t>Salida para tomacorriente doble Nema 5-15R 120 VAC Leviton Standard color blanco o similar en tubería EMT en muro (Fotocopiadora).</t>
  </si>
  <si>
    <t>9.1.6.12</t>
  </si>
  <si>
    <t>Pág. 557 - Ítem 9.1.6.12</t>
  </si>
  <si>
    <t>Salida para tomacorriente doble Nema 5-15R 120 VAC Leviton Standard color blanco o similar en tubería EMT en muro (Horno Microondas).</t>
  </si>
  <si>
    <t>9.1.6.13</t>
  </si>
  <si>
    <t>Pág. 560 - Ítem 9.1.6.13</t>
  </si>
  <si>
    <t>Salida para tomacorriente doble Nema 5-15R120 VAC Leviton Standard color blanco o similar en tubería EMT en piso.</t>
  </si>
  <si>
    <t>9.1.6.14</t>
  </si>
  <si>
    <t>Pág. 563 - Ítem 9.1.6.14</t>
  </si>
  <si>
    <t>Salida para tomacorriente doble Nema 5-15R 120 VAC Leviton Standard color blanco o similar en tubería EMT en Techo.</t>
  </si>
  <si>
    <t>9.1.6.15</t>
  </si>
  <si>
    <t>Pág. 566 - Ítem 9.1.6.15</t>
  </si>
  <si>
    <t>Salida para tomacorriente doble Nema 5-15R 120VAC  marca LEVITON color naranja monofásico con polo a tierra en canaleta de muebles isla (Incluye infraestructura desde canaleta perimetral, cableado, amarres, conectores y aparato dentro de canaleta mueble)</t>
  </si>
  <si>
    <t>9.1.6.16</t>
  </si>
  <si>
    <t>Pág. 569 - Ítem 9.1.6.16</t>
  </si>
  <si>
    <t>Salida para tomacorriente doble Nema 5-15R 120 VAC Leviton Isolated Ground Leviton Standard color naranja o similar en tubería EMT en Techo.</t>
  </si>
  <si>
    <t>9.1.6.17</t>
  </si>
  <si>
    <t>Pág. 572 - Ítem 9.1.6.17</t>
  </si>
  <si>
    <t>Salida para tomacorriente doble NEMA 5-15R marca LEVITON linea ISOLATED GROUND ó similar de color naranja, para instalar en techo (VIDEO BEAM).</t>
  </si>
  <si>
    <t>9.1.6.18</t>
  </si>
  <si>
    <t>Pág. 575 - Ítem 9.1.6.18</t>
  </si>
  <si>
    <t>Salida para tomacorriente sencillo de piso Nema 5-15R  120 VAC Isolated Ground Leviton Standard color naranja o similar para Molinetes y talanqueras de Control de Acceso, incluye tapa metálica Ref. Leviton 5250 o similar en tubería EMT.</t>
  </si>
  <si>
    <t>9.1.6.19</t>
  </si>
  <si>
    <t>Pág. 578 - Ítem 9.1.6.19</t>
  </si>
  <si>
    <t>Salida para tomacorriente doble Nema 5-15R 120 VAC Leviton Isolated Ground Leviton Standard color naranja o similar en tubería EMT en piso.</t>
  </si>
  <si>
    <t>SUBTOTAL 9.1.6 SALIDAS DE TOMACORRIENTES NORMALES Y REGULADAS</t>
  </si>
  <si>
    <t>9.1.7</t>
  </si>
  <si>
    <t>ALIMENTADORES DE CIRCUITO EN TUBERÍA EMT NORMAL Y REGULADA</t>
  </si>
  <si>
    <t xml:space="preserve">Se consideran los materiales a partir del ducto portacables hasta la primera salida. La tubería será sobrepuesta con perfil uniestrut 1¼”, anclas tipo RL de ø3/8”, varilla roscada ø3/8” y abrazaderas ajustables de acuerdo a los diámetros de la tubería. </t>
  </si>
  <si>
    <t>9.1.7.1</t>
  </si>
  <si>
    <t>Pág. 581 - Ítem 9.1.7.1</t>
  </si>
  <si>
    <t>Tubería de ø½”EMT con 3#12, incluyendo la soportería.</t>
  </si>
  <si>
    <t>9.1.7.2</t>
  </si>
  <si>
    <t>Pág. 584 - Ítem 9.1.7.2</t>
  </si>
  <si>
    <t>Tubería de ø¾”EMT con 6#12, incluyendo la soportería.</t>
  </si>
  <si>
    <t>9.1.7.3</t>
  </si>
  <si>
    <t>Pág. 587 - Ítem 9.1.7.3</t>
  </si>
  <si>
    <t>Tubería de ø1”EMT con 9#12, incluyendo la soportería.</t>
  </si>
  <si>
    <t>9.1.7.4</t>
  </si>
  <si>
    <t>Pág. 590 - Ítem 9.1.7.4</t>
  </si>
  <si>
    <t>Tubería de ø¾”EMT con 3#12, incluyendo la soportería.</t>
  </si>
  <si>
    <t>9.1.7.5</t>
  </si>
  <si>
    <t>Pág. 593 - Ítem 9.1.7.5</t>
  </si>
  <si>
    <t>Alimentador circuito hasta la primera salida de tomacorrientes normal y o regulado en cable trenzado 3x12 AWG.</t>
  </si>
  <si>
    <t>9.1.7.6</t>
  </si>
  <si>
    <t>Pág. 595 - Ítem 9.1.7.6</t>
  </si>
  <si>
    <t>Alimentador circuito hasta la primera salida de tomacorrientes normal y o regulado en cable trenzado 3x10 AWG.</t>
  </si>
  <si>
    <t>SUBTOTAL 9.1.7 ALIMENTADORES DE CIRCUITO EN TUBERÍA EMT NORMAL Y REGULADA</t>
  </si>
  <si>
    <t>9.1.8</t>
  </si>
  <si>
    <t>TABLEROS E INTERRUPTORES AUTOMÁTICOS A 208/120 VAC PARA CIRCUITOS RAMALES EN SERVICIO NORMAL Y/O REGULADOS</t>
  </si>
  <si>
    <t>TABLEROS DE AUTOMÁTICOS ENCHUFABLES</t>
  </si>
  <si>
    <t>9.1.8.1</t>
  </si>
  <si>
    <t>Pág. 597 - Ítem 9.1.8.1</t>
  </si>
  <si>
    <t>Tablero de automáticos de 12 circuitos tipo pesado con puerta y chapa de cierre TQ-CP-12-SQ [T- EMERGENCIA ]</t>
  </si>
  <si>
    <t>9.1.8.2</t>
  </si>
  <si>
    <t>Pág. 599 - Ítem 9.1.8.2</t>
  </si>
  <si>
    <t xml:space="preserve">Tablero de automáticos de 30 circuitos tipo pesado con puerta y chapa de cierre  NTQ-430-SQ </t>
  </si>
  <si>
    <t>9.1.8.3</t>
  </si>
  <si>
    <t>Pág. 601 - Ítem 9.1.8.3</t>
  </si>
  <si>
    <t>Tablero de automáticos de 18 circuitos tipo pesado con puerta y chapa de cierre y espacio para totalizador marco Industrial NTQ-418T [T- AUDITORIO ]</t>
  </si>
  <si>
    <t>9.1.8.4</t>
  </si>
  <si>
    <t>Pág. 603 - Ítem 9.1.8.4</t>
  </si>
  <si>
    <t>Tablero de automáticos de 24 circuitos tipo pesado con puerta y chapa de cierre, cerradura y espacio totalizador industrial NTQ-424T (T-TR- SÓTANO1)</t>
  </si>
  <si>
    <t>9.1.8.5</t>
  </si>
  <si>
    <t>Pág. 605 - Ítem 9.1.8.5</t>
  </si>
  <si>
    <t>Tablero de automáticos de 24 circuitos tipo pesado con puerta y chapa de cierre y espacio para totalizador NTQ-424T-SQ [ T- TR- PISO 2 ]</t>
  </si>
  <si>
    <t>9.1.8.6</t>
  </si>
  <si>
    <t>Pág. 607 - Ítem 9.1.8.6</t>
  </si>
  <si>
    <t>Tablero de automáticos de 24 circuitos tipo pesado con puerta y chapa de cierre con espacio para totalizador  NTQ-424-SQ [ T- TR- PISO 8 ]</t>
  </si>
  <si>
    <t>9.1.8.7</t>
  </si>
  <si>
    <t>Pág. 609 - Ítem 9.1.8.7</t>
  </si>
  <si>
    <t>Tablero de automáticos de 24 circuitos tipo pesado con puerta y chapa de cierre  con espacio para totalizador NTQ-424T-SQ [ T- TR- PISO 6 ]</t>
  </si>
  <si>
    <t>9.1.8.8</t>
  </si>
  <si>
    <t>Pág. 611 - Ítem 9.1.8.8</t>
  </si>
  <si>
    <t>Tablero de automáticos de 24 circuitos tipo pesado con puerta y chapa de cierre con espacio para totalizador industrial NTQ-424T-SQ [ T- TR- PISO 4 ]</t>
  </si>
  <si>
    <t>9.1.8.9</t>
  </si>
  <si>
    <t>Pág. 613 - Ítem 9.1.8.9</t>
  </si>
  <si>
    <t>Tablero de automáticos de 24 circuitos tipo pesado con puerta y chapa de cierre con totalizador NTQ-424T-SQ [ T- TR- PISO 10 ]</t>
  </si>
  <si>
    <t>9.1.8.10</t>
  </si>
  <si>
    <t>Pág. 615 - Ítem 9.1.8.10</t>
  </si>
  <si>
    <t>Tablero de automáticos de 18 circuitos tipo pesado con puerta y chapa de cierre NTQ-418-SQ [ T- ALYTO PISO 12 ]</t>
  </si>
  <si>
    <t>SUBTOTAL 9.1.8 TABLEROS E INTERRUPTORES AUTOMÁTICOS A 208/120 VAC PARA CIRCUITOS RAMALES EN SERVICIO NORMAL Y/O REGULADOS</t>
  </si>
  <si>
    <t>9.1.9</t>
  </si>
  <si>
    <t>INTERRUPTORES AUTOMÁTICOS.</t>
  </si>
  <si>
    <t>9.1.9.1</t>
  </si>
  <si>
    <t>Pág. 617 - Ítem 9.1.9.1</t>
  </si>
  <si>
    <t xml:space="preserve">1x20 A. Tipo enchufable THQL 10kA 240 VAC </t>
  </si>
  <si>
    <t>9.1.9.2</t>
  </si>
  <si>
    <t>Pág. 619 - Ítem 9.1.9.2</t>
  </si>
  <si>
    <t xml:space="preserve">2x20 A. Tipo enchufable THQL 10kA 240 VAC </t>
  </si>
  <si>
    <t>9.1.9.3</t>
  </si>
  <si>
    <t>Pág. 621 - Ítem 9.1.9.3</t>
  </si>
  <si>
    <t xml:space="preserve">Interruptor automático marco Industrial de 3x40 A. 240 VAC 25 kA </t>
  </si>
  <si>
    <t>SUBTOTAL 9.1.9 INTERRUPTORES AUTOMÁTICOS.</t>
  </si>
  <si>
    <t>9.1.10</t>
  </si>
  <si>
    <t>EQUIPOS DE UPS SÓTANO 1</t>
  </si>
  <si>
    <t>9.1.10.1</t>
  </si>
  <si>
    <t>Pág. 623 - Ítem 9.1.10.1</t>
  </si>
  <si>
    <t>UPS DE 10 kVA/8 kW PARA SÓTANO 1 Potencias efectivas en el sitio de la instalación: 10 kVA, 208/120 VAC 3 FASES + 1 NEUTRO+1 TIERRA  Tensión de Entrada: 208/120 VAC ± 15% Tensión de Salida: 208/120 VAC ± 2%  Tiempo de respaldo a plena carga: 8 minutos, con baterías internas El equipo deberá cumplir con las especificaciones anexas.</t>
  </si>
  <si>
    <t>SUBTOTAL 9.1.10 EQUIPOS DE UPS SÓTANO 1</t>
  </si>
  <si>
    <t>9.1.11</t>
  </si>
  <si>
    <t>DUCTO PORTACABLES  CERRADO TIPO NEMA</t>
  </si>
  <si>
    <t>9.1.11.1</t>
  </si>
  <si>
    <t>Pág. 625 - Ítem 9.1.11.1</t>
  </si>
  <si>
    <t>Suministro  de ducto portacables de 10 cm de ancho por 10 cm de altura y 2.4m de long., con tapa lisa de atornillar, Estará construido en lámina cold rolled calibre 18 y acabada en pintura electrostática color gris  RAAL 7030</t>
  </si>
  <si>
    <t>9.1.11.2</t>
  </si>
  <si>
    <t>Pág. 627 - Ítem 9.1.11.2</t>
  </si>
  <si>
    <t>Codo 90º horizontal/vertical para ducto porta cables de 10x10cm</t>
  </si>
  <si>
    <t>9.1.11.3</t>
  </si>
  <si>
    <t>Pág. 629 - Ítem 9.1.11.3</t>
  </si>
  <si>
    <t>Tee horizontal para ducto porta cables de 10x10 cm</t>
  </si>
  <si>
    <t>9.1.11.4</t>
  </si>
  <si>
    <t>Pág. 631 - Ítem 9.1.11.4</t>
  </si>
  <si>
    <t>Soportes de fijación tipo peldaño descolgado para ducto portacables de 10x10 cm incluyendo perfil uniestrut, varilla roscada ø 3/8”, anclas RL-38, tuercas, arandelas y guasas de retención en altura variable de 50-70 cm..</t>
  </si>
  <si>
    <t>9.1.11.5</t>
  </si>
  <si>
    <t>Pág. 633 - Ítem 9.1.11.5</t>
  </si>
  <si>
    <t>Cable # 8 AWG desnudo para puesta a tierra del ducto portacables tipo NEMA en los tornillos cobrizados del ducto con terminal de ojo.</t>
  </si>
  <si>
    <t>9.1.11.6</t>
  </si>
  <si>
    <t>Pág. 635 - Ítem 9.1.11.6</t>
  </si>
  <si>
    <t>Adaptador a Tablero para la llegada del ducto 10x10cm a tablero.</t>
  </si>
  <si>
    <t>9.1.11.7</t>
  </si>
  <si>
    <t>Pág. 637 - Ítem 9.1.11.7</t>
  </si>
  <si>
    <t>Canaleta multitoma con doble compartimiento en lamina cold rolled Cal. 20 de sección 12x5 cm. con tapa atornillable y acabado con pintura en polvo electrostática gris nopal texturizado a nivel de guardaescoba.</t>
  </si>
  <si>
    <t>9.1.11.8</t>
  </si>
  <si>
    <t>Pág. 639 - Ítem 9.1.11.8</t>
  </si>
  <si>
    <t>Suministro e instalación de Placa toma para red regulada y toma de voz y datos de 30x12 cm, para atornillar en canaleta.</t>
  </si>
  <si>
    <t>9.1.11.9</t>
  </si>
  <si>
    <t>Pág. 641 - Ítem 9.1.11.9</t>
  </si>
  <si>
    <t>Suministro e instalación de Placa toma para red normal  de 30x12 cm, para atornillar en canaleta.</t>
  </si>
  <si>
    <t>9.1.11.10</t>
  </si>
  <si>
    <t>Pág. 643 - Ítem 9.1.11.10</t>
  </si>
  <si>
    <t>Cable # 10 AWG desnudo para puesta a tierra de la canaleta multitoma incluyendo bornes de conexión cada 2.40 m. en los tornillos cobrizados del ducto con terminal de ojo.</t>
  </si>
  <si>
    <t>SUBTOTAL 9.1.11 DUCTO PORTACABLES  CERRADO TIPO NEMA</t>
  </si>
  <si>
    <t>9.1.12</t>
  </si>
  <si>
    <t xml:space="preserve">ALIMENTADORES ELÉCTRICOS </t>
  </si>
  <si>
    <t>Suministro, Instalación y montaje de acuerdo a planos y especificaciones de los siguientes alimentadores, incluyendo soportería, perfil Uniestrut, uniones, terminales, conduletas, varilla roscada etc. Las medidas correspondientes al conductor se han incrementado con las puntas estimadas de 2.0 m. en el Tablero de distribución y 1.0 m. en el Tablero de Automáticos.</t>
  </si>
  <si>
    <t>9.1.12.1</t>
  </si>
  <si>
    <t>Pág. 645 - Ítem 9.1.12.1</t>
  </si>
  <si>
    <t>Alimentador desde Tablero TD- SÓTANOS hasta  T- ALYTO-S2 Y 3 en ø1” EMT con 3#8+10N+10T AWG.</t>
  </si>
  <si>
    <t>9.1.12.2</t>
  </si>
  <si>
    <t>Pág. 647 - Ítem 9.1.12.2</t>
  </si>
  <si>
    <t>Alimentador desde Tablero TD- SÓTANOS hasta  T- ALUMBRADO DE EMERGENCIA en ø1” EMT con 2#8+10N+10T AWG.</t>
  </si>
  <si>
    <t>9.1.12.3</t>
  </si>
  <si>
    <t>Pág. 649 - Ítem 9.1.12.3</t>
  </si>
  <si>
    <t>Alimentador desde Tablero TD- SÓTANO 1 hasta  T- ALYTO-S1 en ø1½” EMT con 3#4+6N+8T AWG.</t>
  </si>
  <si>
    <t>9.1.12.4</t>
  </si>
  <si>
    <t>Pág. 651 - Ítem 9.1.12.4</t>
  </si>
  <si>
    <t>Alimentador desde Tablero TGD- PISO 2 hasta  T- ALYTO-P3 en ø1¼” EMT con 3#6+8N+10T AWG.</t>
  </si>
  <si>
    <t>9.1.12.5</t>
  </si>
  <si>
    <t>Pág. 653 - Ítem 9.1.12.5</t>
  </si>
  <si>
    <t>Alimentador desde Tablero TGD- SÓTANO 1 hasta  T- TTR- SÓTANO 1 en ø1” EMT con 3#8+6N+8T AWG.</t>
  </si>
  <si>
    <t>9.1.12.6</t>
  </si>
  <si>
    <t>Pág. 655 - Ítem 9.1.12.6</t>
  </si>
  <si>
    <t>Alimentador desde Tablero TGD- PISO 2 hasta  T- ALYTO-P2 en ø1½” EMT con 3#4+6N+8T AWG.</t>
  </si>
  <si>
    <t>9.1.12.7</t>
  </si>
  <si>
    <t>Pág. 657 - Ítem 9.1.12.7</t>
  </si>
  <si>
    <t>Alimentador desde Tablero TGD- PISO 2 hasta  T- TTR- PISO 2 en ø1” EMT con 3#8+6N+8T AWG.</t>
  </si>
  <si>
    <t>9.1.12.8</t>
  </si>
  <si>
    <t>Pág. 659 - Ítem 9.1.12.8</t>
  </si>
  <si>
    <t>Alimentador desde Tablero TGD- PISO 10 hasta  T- ALYTO-P10 en ø1” EMT con 3#8+10N+10T AWG.</t>
  </si>
  <si>
    <t>9.1.12.9</t>
  </si>
  <si>
    <t>Pág. 661 - Ítem 9.1.12.9</t>
  </si>
  <si>
    <t>Alimentador desde Tablero TGD- PISO 10 hasta  T- ALYTO-P11 en ø1¼” EMT con 3#6+8N+10T AWG.</t>
  </si>
  <si>
    <t>9.1.12.10</t>
  </si>
  <si>
    <t>Pág. 663 - Ítem 9.1.12.10</t>
  </si>
  <si>
    <t>Alimentador desde Tablero TGD- PISO 10 hasta  T- TTR- PISO 10 en ø1” EMT con 3#8+6N+8T AWG.</t>
  </si>
  <si>
    <t>9.1.12.11</t>
  </si>
  <si>
    <t>Pág. 664 - Ítem 9.1.12.11</t>
  </si>
  <si>
    <t>Alimentador desde Tablero TD- SÓTANO 1 hasta T- AUDITORIO en ø1” EMT con 3#8+10N+10T AWG.</t>
  </si>
  <si>
    <t>9.1.12.12</t>
  </si>
  <si>
    <t>Pág. 666 - Ítem 9.1.12.12</t>
  </si>
  <si>
    <t>Alimentador desde Tablero TGD- PISO 4 hasta T- ALYTO-P4 en ø1¼” EMT con 3#8+10N+10T AWG.</t>
  </si>
  <si>
    <t>9.1.12.13</t>
  </si>
  <si>
    <t>Pág. 668 - Ítem 9.1.12.13</t>
  </si>
  <si>
    <t>Alimentador desde Tablero TGD- PISO 4 hasta T- ALYTO-P5 en ø1¼” EMT con 3#8+10N+10T AWG.</t>
  </si>
  <si>
    <t>9.1.12.14</t>
  </si>
  <si>
    <t>Pág. 670 - Ítem 9.1.12.14</t>
  </si>
  <si>
    <t>Alimentador desde Tablero TGD- PISO 4 hasta T- TTR- PISO 4 en ø1” EMT con 3#8+6N+8T AWG.</t>
  </si>
  <si>
    <t>9.1.12.15</t>
  </si>
  <si>
    <t>Pág. 672 - Ítem 9.1.12.15</t>
  </si>
  <si>
    <t>Alimentador desde Tablero TGD- PISO 6 hasta T- ALYTO-P6 en ø1” EMT con 3#8+10N+10T AWG.</t>
  </si>
  <si>
    <t>9.1.12.16</t>
  </si>
  <si>
    <t>Pág. 674 - Ítem 9.1.12.16</t>
  </si>
  <si>
    <t>Alimentador desde Tablero TGD- PISO 6 hasta T- ALYTO-P7 en ø1¼” EMT con 3#6+8N+10T AWG.</t>
  </si>
  <si>
    <t>9.1.12.17</t>
  </si>
  <si>
    <t>Pág. 676 - Ítem 9.1.12.17</t>
  </si>
  <si>
    <t>Alimentador desde Tablero TGD- PISO 6 hasta T- TTR- PISO 6 en ø1” EMT con 3#8+6N+8T AWG.</t>
  </si>
  <si>
    <t>9.1.12.18</t>
  </si>
  <si>
    <t>Pág. 678 - Ítem 9.1.12.18</t>
  </si>
  <si>
    <t>Alimentador desde Tablero TGD- PISO 8 hasta T- ALYTO-P8 en ø1¼” EMT con 3#6+8N+10T AWG.</t>
  </si>
  <si>
    <t>9.1.12.19</t>
  </si>
  <si>
    <t>Pág. 680 - Ítem 9.1.12.19</t>
  </si>
  <si>
    <t>Alimentador desde Tablero TGD- PISO 8 hasta T- ALYTO-P9 en ø1¼” EMT con 3#6+8N+10T AWG.</t>
  </si>
  <si>
    <t>9.1.12.20</t>
  </si>
  <si>
    <t>Pág. 682 - Ítem 9.1.12.20</t>
  </si>
  <si>
    <t>Alimentador desde Tablero TGD- PISO 8 hasta T- TTR- PISO 8 en ø1” EMT con 3#8+6N+8T AWG.</t>
  </si>
  <si>
    <t>9.1.12.21</t>
  </si>
  <si>
    <t>Pág. 684 - Ítem 9.1.12.21</t>
  </si>
  <si>
    <t>Alimentador desde Tablero TGD- PISO 12 hasta T- ALYTO-P12 en ø1¼” EMT con 3#6+8N+10T AWG.</t>
  </si>
  <si>
    <t>SUBTOTAL 9.1.12 ALIMENTADORES ELÉCTRICOS</t>
  </si>
  <si>
    <t>9.1.13</t>
  </si>
  <si>
    <t>INFRAESTRUCTURA Y CAJAS DE PASO</t>
  </si>
  <si>
    <t>9.1.13.1</t>
  </si>
  <si>
    <t>Pág. 687 - Ítem 9.1.13.1</t>
  </si>
  <si>
    <t>Suministro e instalación caja 10x10 D.F. en muro para la transición de tuberías.</t>
  </si>
  <si>
    <t>9.1.13.2</t>
  </si>
  <si>
    <t>Pág. 689 - Ítem 9.1.13.2</t>
  </si>
  <si>
    <t>Soportes para tubería en perfil uniestrut tipo ménsula en el vacío del cuarto técnico, para soporte de tuberías que viajan a lo largo del ducto vertical, compuesto de soporte vertical PB-583C, soporte horizontal anclado a piso PU-A583 y tramo de perfil de L=0.6 m</t>
  </si>
  <si>
    <t>CAJA DE PISO</t>
  </si>
  <si>
    <t>SUBTOTAL 9.1.13 INFRAESTRUCTURA Y CAJAS DE PASO</t>
  </si>
  <si>
    <t>9.1.14</t>
  </si>
  <si>
    <t>CAJA DE PISO - REF: 8ATPB POKE TRHU</t>
  </si>
  <si>
    <t>9.1.14.1</t>
  </si>
  <si>
    <t>Pág. 691 - Ítem 9.1.14.1</t>
  </si>
  <si>
    <t>Una (1) caja tipo EVOLUTION POKE THROUGH Ref.: 8ATCxx para incrustar en piso Ø8", con cubierta en aluminio inyectado de acabado escogido por el Arquitecto, para tomacorrientes de energía en los laterales y espacios para dispositivos de voz y datos en el centro. Con pases internos y caja para llegada de las tuberías para los diferentes sistemas.
- Dos (2) módulos semicirculares con un tomacorriente especial NEMA 5-15R para servicio normal Ref.: 68REC, listo para cablear de acuerdo a su ubicación.
-Tres platinas de montaje de un gang para instalar dispositivos de Voz y Datos Ref.: 8SER.
- Una (1) tapa circular en aluminio inyectado, para ser instalada sobre el acabado del piso alfombra de Ø9¼", con la superficie sólida del color escogido por el arquitecto, Ref.: 8CTCXX.
La instalación del cableado, identificación de los conductores por circuito tipo anillo, amarres y arreglo nítido de los cablea incluyendo marquillas de identificación de los circuitos, tal como quedo construida.</t>
  </si>
  <si>
    <t>SUBTOTAL 9.1.14 CAJA DE PISO - REF: 8ATPB POKE TRHU</t>
  </si>
  <si>
    <t>9.1.15</t>
  </si>
  <si>
    <t>DESMONTES Y DISPOSICIÓN FINAL DE INSTALACIONES ELÉCTRICAS EXISTENTES</t>
  </si>
  <si>
    <t>9.1.15.1</t>
  </si>
  <si>
    <t>Pág. 693 - Ítem 9.1.15.1</t>
  </si>
  <si>
    <t>Desmonte y disposición final de tubería EMT de ø½” a ø¾” existente con su cableado (1#12F+1#12N+1#12T, 3#12 y 6#12), incluyendo soportería. Incluye retiro, cargue y disposición final en sitio autorizado.</t>
  </si>
  <si>
    <t>9.1.15.2</t>
  </si>
  <si>
    <t>Pág. 694 - Ítem 9.1.15.2</t>
  </si>
  <si>
    <t>Desmonte y disposición final de alimentadores de circuito existentes en cable trenzado 3x12 AWG y 3x10 AWG. Incluye retiro, cargue y disposición final en sitio autorizado.</t>
  </si>
  <si>
    <t>9.1.15.3</t>
  </si>
  <si>
    <t>Pág. 695 - Ítem 9.1.15.3</t>
  </si>
  <si>
    <t>Desmonte y disposición final de ducto portacables existente de 10x10 cm con tapa, accesorios y soportes. Incluye retiro, cargue y disposición final en sitio autorizado.</t>
  </si>
  <si>
    <t>9.1.15.4</t>
  </si>
  <si>
    <t>Pág. 696 - Ítem 9.1.15.4</t>
  </si>
  <si>
    <t>Desmonte y disposición final de canaleta multitoma existente de doble compartimiento 12x5 cm con placas y accesorios. Incluye retiro, cargue y disposición final en sitio autorizado.</t>
  </si>
  <si>
    <t>9.1.15.5</t>
  </si>
  <si>
    <t>Pág. 698 - Ítem 9.1.15.5</t>
  </si>
  <si>
    <t>Desmonte y disposición final de tablero de automáticos existente de 18, 24 o 30 circuitos, incluyendo interruptores y cableado interno. Incluye retiro, cargue y disposición final en sitio autorizado.</t>
  </si>
  <si>
    <t>SUBTOTAL 9.1.15 DESMONTES Y DISPOSICIÓN FINAL DE INSTALACIONES ELÉCTRICAS EXISTENTES</t>
  </si>
  <si>
    <t>SUBTOTAL 9.1 SALIDAS DE ALUMBRADO Y TOMACORRIENTES</t>
  </si>
  <si>
    <t>9.2</t>
  </si>
  <si>
    <t>HOMOLOGACION AUTOMATIZACIÓN DE ALUMBRADO SISTEMA LUTRON ATHENA</t>
  </si>
  <si>
    <t>9.2.1</t>
  </si>
  <si>
    <t>Pág. 699 - Ítem 9.2.1</t>
  </si>
  <si>
    <t>Estimados Cableados de los enlaces DALI para conexiones de control  CAB CONTROL 1x2x22 FTP+2x18 300V 70°CMR LSZH FR AZ LUTRO /  COMBI ((1x2x22 AWG FTP) + (2x18 AWG )) PVC CMR Cable</t>
  </si>
  <si>
    <t>SENSORES / BOTONERAS PARA CONTROL DE ILUMINACIÓN (Incluye Suministro, Instalación, conexión y pruebas de funcionamiento de los sensores)</t>
  </si>
  <si>
    <t>9.2.2</t>
  </si>
  <si>
    <t>Pág. 701 - Ítem 9.2.2</t>
  </si>
  <si>
    <t xml:space="preserve">Suministro Sensor RF LRF2-OCR2B-P-WH LUTRON  Inalambrico Techo ángulo de visión 360°. </t>
  </si>
  <si>
    <t>9.2.3</t>
  </si>
  <si>
    <t>Pág. 703 - Ítem 9.2.3</t>
  </si>
  <si>
    <t xml:space="preserve">Suministro Sensor  RF LRF2-OWLB-P-WH   LUTRON Inalambrico pared  ángulo de visión 180°. </t>
  </si>
  <si>
    <t>9.2.4</t>
  </si>
  <si>
    <t>Pág. 705 - Ítem 9.2.4</t>
  </si>
  <si>
    <t xml:space="preserve">Suministro Sensor RF LRF2-OKLB-P-WH LUTRON inalambrico esquina , 90° . </t>
  </si>
  <si>
    <t>9.2.5</t>
  </si>
  <si>
    <t>Pág. 707 - Ítem 9.2.5</t>
  </si>
  <si>
    <t>Suministro Sensor RF LRF2-OHLB-P-WH  LUTRON pasillo 45 m</t>
  </si>
  <si>
    <t>9.2.6</t>
  </si>
  <si>
    <t>Pág. 709 - Ítem 9.2.6</t>
  </si>
  <si>
    <t xml:space="preserve">Suministro Sensor Luz Día LRF2-DCRB-WH  LUTRON Inalambrico en Techo. </t>
  </si>
  <si>
    <t>9.2.7</t>
  </si>
  <si>
    <t>Pág. 711 - Ítem 9.2.7</t>
  </si>
  <si>
    <t>Suministro de módulo de sensor Ref. QSM2-XW-C LUTRON modulo de conexio sensores inalambrico y cableados</t>
  </si>
  <si>
    <t>9.2.8</t>
  </si>
  <si>
    <t>Pág. 713 - Ítem 9.2.8</t>
  </si>
  <si>
    <t xml:space="preserve">Suministro  Teclado QS de control global Ref. QSWS2-5BRLI-WH-G  LUTRON con 5 botones para ajuste de escenas o equivalente. </t>
  </si>
  <si>
    <t>9.2.9</t>
  </si>
  <si>
    <t>Pág. 715 - Ítem 9.2.9</t>
  </si>
  <si>
    <t>Suministro de botonera Ref: QSWS2-7BI-WH-G  LUTRON con 7  botón para ajustes de escenas o equivalente.</t>
  </si>
  <si>
    <t>9.2.10</t>
  </si>
  <si>
    <t>Pág. 717 - Ítem 9.2.10</t>
  </si>
  <si>
    <t>Suministro de botonera Ref: PJ2-3BRL-GWH-L01 LUTRON RF Inalambrica con 5 botones .</t>
  </si>
  <si>
    <t>9.2.11</t>
  </si>
  <si>
    <t>Pág. 719 - Ítem 9.2.11</t>
  </si>
  <si>
    <t>Suministro de botonera Ref: PJ2-4B-GWH-L31 LUTRON RF Inalambrica con 4 botones escenas.</t>
  </si>
  <si>
    <t>9.2.12</t>
  </si>
  <si>
    <t>Pág. 721 - Ítem 9.2.12</t>
  </si>
  <si>
    <t>Suministro de botonera Ref:  PJ2-4B-GWH-L41 LUTRON RF Inalambrica con 4 botones escenas.</t>
  </si>
  <si>
    <t>9.2.13</t>
  </si>
  <si>
    <t>Pág. 723 - Ítem 9.2.13</t>
  </si>
  <si>
    <t>Suministro de interruptor  Ref: CA-1PS-WH  .INTERRUPTOR SENCILLO CLARO ACC SINGLE POLE SWITCH 15A WHITE</t>
  </si>
  <si>
    <t>9.2.14</t>
  </si>
  <si>
    <t>Pág. 725 - Ítem 9.2.14</t>
  </si>
  <si>
    <t>Suministro de interruptor  Ref: MS-OPS2-WH INTERRUPTOR CON SENSOR INCORPORADO Maestro PIR OCC 2A switch</t>
  </si>
  <si>
    <t>INTERFACE PARA INTEGRACION  ECOSYSTEM / CONTROLADORES DE CARGA</t>
  </si>
  <si>
    <t>9.2.15</t>
  </si>
  <si>
    <t>Pág. 729 - Ítem 9.2.15</t>
  </si>
  <si>
    <t>Suministro inteface TVI-LMF-2A / 0-10 INTERFACE DE INTEGRACION EcoSystem to 0-10V interface, K-case enclosure</t>
  </si>
  <si>
    <t>9.2.16</t>
  </si>
  <si>
    <t>Pág. 732 - Ítem 9.2.16</t>
  </si>
  <si>
    <t>Suministro RMJS-5R-DV-B CONTROLADOR DE CARGA TIPO POWPAK 5A RELAY MODULE</t>
  </si>
  <si>
    <t>ACCESORIOS VARIOS SISTEMA</t>
  </si>
  <si>
    <t>9.2.17</t>
  </si>
  <si>
    <t>Pág. 734 - Ítem 9.2.17</t>
  </si>
  <si>
    <t>Suministro LRF-ARM-WH SOPORTE PARA SENSOR ESCUALIZABLE  Armature for RPS WHK Sensors</t>
  </si>
  <si>
    <t>9.2.18</t>
  </si>
  <si>
    <t>Pág. 736 - Ítem 9.2.18</t>
  </si>
  <si>
    <t>Suministro CW-1-WH  PLACA DE PARED CLARO 1 Gang Faceplate White</t>
  </si>
  <si>
    <t>9.2.19</t>
  </si>
  <si>
    <t>Pág. 738 - Ítem 9.2.19</t>
  </si>
  <si>
    <t>Suministro PICO-WBX-ADAPT ADAPTADOR PARA CONTROL PICO Pico wallplate bracket - for mounting Pico wireless control on wall surface</t>
  </si>
  <si>
    <t>PANELES DE CONTROL PARA AUTOMATIZACIÓN DE ALUMBRADO DEL EDIFICIO</t>
  </si>
  <si>
    <t>9.2.20</t>
  </si>
  <si>
    <t>Pág. 740 - Ítem 9.2.20</t>
  </si>
  <si>
    <t>Suministro e Instalación de los siguientes gabinetes de control de iluminación con tecnología ECOSYSTEM LUTRON o similar, compuesto de los siguientes elementos: Gabinete NEMA 1 Grado de protección IP-20. RIEL DIN,MODULO CONTROLADOR PARA CARGAS DALI Gen 2 International Energi Savr Node DALI Universal 1 Loop, Todos estos elementos serán precableados en fábrica y la puesta en operación se hará mediante supervisión del fabricante sobre el instalador. Ref.:  QSN2-1DALUNV-D LUTRON</t>
  </si>
  <si>
    <t>9.2.21</t>
  </si>
  <si>
    <t>Pág. 743 - Ítem 9.2.21</t>
  </si>
  <si>
    <t xml:space="preserve">PANEL DE CONTROL QSN2-1DALUNV-D LUTRON, Suministro e Instalación de los siguientes gabinetes de control de iluminación con tecnología ECOSYSTEM LUTRON o similar, compuesto de los siguientes elementos: -Gabinete NEMA 1 Grado de protección IP-20.  Ref.: QSN-4S16-S LUTRON </t>
  </si>
  <si>
    <t>9.2.22</t>
  </si>
  <si>
    <t>Pág. 746 - Ítem 9.2.22</t>
  </si>
  <si>
    <t>PANEL DE CONTROLQSN-2DALUNV-D  LUTRON Suministro e Instalación de los siguientes gabinetes de control de iluminación con tecnología ECOSYSTEM LUTRON o similar, compuesto de los siguientes elementos: Gabinete NEMA 1 Grado de protección IP-20. RIEL DIN, MODULO CONTROLADOR PARA CARGAS DALI Gen 2 International Energi Savr Node DALI Universal 1 Loop, -Sistema de borneras de conexión para entrada y salida de los circuitos conmutados con puentes para conexión inicial y pruebas de montaje.</t>
  </si>
  <si>
    <t>9.2.23</t>
  </si>
  <si>
    <t>Pág. 749 - Ítem 9.2.23</t>
  </si>
  <si>
    <t xml:space="preserve"> MODULO Ref.: QSN-4S20-D  LUTRON </t>
  </si>
  <si>
    <t>9.2.24</t>
  </si>
  <si>
    <t>Pág. 752 - Ítem 9.2.24</t>
  </si>
  <si>
    <t>Suministro e Instalación del gabinete de control de iluminación con tecnología ECOSYSTEM LUTRON o similar, compuesto de los siguientes elementos: Gabinete NEMA 1 Grado de protección IP-20. RIEL , -Modulo para controlar, administrar y supervisar la iluminación con el sistema EcoSystem, Suministro Procesador ATHENA QP-1L    1 Link Athena Proc DIN-rail, Suministro Procesador Atehna QP-2L 2 Link Athena Proc DIN-rail, Suministro QSPS-DH-1-75 FUENTE DE PODER QS LINK POWER SUPPLY</t>
  </si>
  <si>
    <t>9.2.25</t>
  </si>
  <si>
    <t>Pág. 755 - Ítem 9.2.25</t>
  </si>
  <si>
    <t>Acompañamiento del integrador con el suministro de los códigos de control del sistema hasta completar la instalación satisfactoria del software integrador BUILDING AUTOMATION SYSTEM (BAS) en la parte de control de iluminación</t>
  </si>
  <si>
    <t>9.2.26</t>
  </si>
  <si>
    <t>Pág. 757 - Ítem 9.2.26</t>
  </si>
  <si>
    <t>Ingeniería de coordinación entre Contratistas de Iluminación, Contratista eléctrico, Arranque del sistema con expertos de fábrica, Garantía extendida del sistema por 8 años y procedimiento de calibración de sensores luz día.</t>
  </si>
  <si>
    <t>SUBTOTAL 9.2 HOMOLOGACION AUTOMATIZACIÓN DE ALUMBRADO SISTEMA LUTRON ATHENA</t>
  </si>
  <si>
    <t>9.3</t>
  </si>
  <si>
    <t xml:space="preserve">MALLA DE PUESTAS A TIERRA </t>
  </si>
  <si>
    <t>Suministro de materiales y mano de obra y dirección técnica para la instalación, conexión y puesta en operación del sistema de puesta a tierra funcional para el sistema eléctrico compuesto de los siguientes elementos:</t>
  </si>
  <si>
    <t>9.3.1</t>
  </si>
  <si>
    <t>Pág. 759 - Ítem 9.3.1</t>
  </si>
  <si>
    <t>Electrodo de puesta a tierra en Varilla de Cobre ø5/8"x2.40</t>
  </si>
  <si>
    <t>9.3.2</t>
  </si>
  <si>
    <t>Pág. 761 - Ítem 9.3.2</t>
  </si>
  <si>
    <t xml:space="preserve">Pozo de inspección metálico para puestas a tierra de 30x30cm, con tapa circular atornillable según detalle mostrado en planos, para albergar un electrodo de puesta a tierra en Cu de 5/8” x 2.40m. </t>
  </si>
  <si>
    <t>9.3.3</t>
  </si>
  <si>
    <t>Pág. 763 - Ítem 9.3.3</t>
  </si>
  <si>
    <t>Conexión exotérmica varilla-cable calibre #2/0 AWG. Incluye suministro de molde fundente y demás accesorios.</t>
  </si>
  <si>
    <t>9.3.4</t>
  </si>
  <si>
    <t>Pág. 765 - Ítem 9.3.4</t>
  </si>
  <si>
    <t>Conexión exotérmica cable-cable calibre #2/0 AWG. Incluye suministro de molde fundente y demás accesorios.</t>
  </si>
  <si>
    <t>9.3.5</t>
  </si>
  <si>
    <t>Pág. 767 - Ítem 9.3.5</t>
  </si>
  <si>
    <t>Suministro e Instalación de una barra de cobre de sección ¼”x2”x60 cm en cobre rojo electrolítico montado sobre 2 aisladores de resina para funcionar como barra equipotencial del sistema eléctrico de potencia incluyendo la soportería. A este barraje conectará el contratista de Instalaciones eléctricas el cable de la malla de tierra.</t>
  </si>
  <si>
    <t>9.3.6</t>
  </si>
  <si>
    <t>Pág. 769 - Ítem 9.3.6</t>
  </si>
  <si>
    <t>Interconexión en cable de cobre desnudo calibre 2/0 AWG.</t>
  </si>
  <si>
    <t>9.3.7</t>
  </si>
  <si>
    <t>Pág. 771 - Ítem 9.3.7</t>
  </si>
  <si>
    <t>Bajante en 1Ø1”IMC con 1#2/0 Cu desnudo desde malla principal , hasta la malla de tierra de la Subestación incluyendo terminales y accesorios de fijación.</t>
  </si>
  <si>
    <t>9.3.8</t>
  </si>
  <si>
    <t>Pág. 773 - Ítem 9.3.8</t>
  </si>
  <si>
    <t>Caja plástica de 31x24x12 cm en sótano 1 para derivación de la bajante de la malla principal del colegio, hasta malla de tierra, incluye pernos de anclaje a columna y barraje.</t>
  </si>
  <si>
    <t xml:space="preserve">PUESTA A TIERRA DEL SISTEMA DE PROTECCIÓN EXTERNA CONTRA DESCARGAS ATMOSFÉRICAS CUBIERTA. </t>
  </si>
  <si>
    <t>9.3.9</t>
  </si>
  <si>
    <t>Pág. 775 - Ítem 9.3.9</t>
  </si>
  <si>
    <t>Tendido de conductor de aluminio sólido ø8mm, sobrepuesto mediante aisladores de 3.5 mm sobre los bordes de la cubierta para interconexión de puntas captadoras.</t>
  </si>
  <si>
    <t>9.3.10</t>
  </si>
  <si>
    <t>Pág. 777 - Ítem 9.3.10</t>
  </si>
  <si>
    <t xml:space="preserve">Suministro  de un kit de montaje para punta captadora compuesto de los siguientes elementos: Base en aluminio aleación 6201 con tornillos de fijación a la superficie de concreto. Punta captadora Franklin de 0.80m. De altura en aluminio aleación 6201 de ø 15.87mm, incluye base cilíndrica con  orificio pasante para el conductor de aluminio. No se permitirá el material instalado de no demostrarse la aleación del aluminio solicitada. </t>
  </si>
  <si>
    <t>9.3.11</t>
  </si>
  <si>
    <t>Pág. 779 - Ítem 9.3.11</t>
  </si>
  <si>
    <t>Aisladores ø 3.5 mm para soportar el conductor sólido al muro de concreto aprobados para intemperie.</t>
  </si>
  <si>
    <t>9.3.12</t>
  </si>
  <si>
    <t>Pág. 781 - Ítem 9.3.12</t>
  </si>
  <si>
    <t>Grapa derivación en T de Acero inoxidable bimetálica para conexión entre el conductor sólido ø8mm en Aluminio y el cable 1/0 Cu AWG para las bajantes a la malla de tierra.</t>
  </si>
  <si>
    <t>9.3.13</t>
  </si>
  <si>
    <t>Pág. 783 - Ítem 9.3.13</t>
  </si>
  <si>
    <t>Grapa derivación en T de Acero inoxidable.</t>
  </si>
  <si>
    <t>9.3.14</t>
  </si>
  <si>
    <t>Pág. 785 - Ítem 9.3.14</t>
  </si>
  <si>
    <t>Suministro e Instalación de 2 bajantes en tubería  Ø1” IMC desde cubierta hasta el terreno por las columnas.</t>
  </si>
  <si>
    <t>CONEXIÓN A TIERRA DE LAS BAJANTES</t>
  </si>
  <si>
    <t>9.3.15</t>
  </si>
  <si>
    <t>Pág. 787 - Ítem 9.3.15</t>
  </si>
  <si>
    <t>Tendido de conductor de cobre desnudo # 1/0 AWG para interconexión entre puntas y varillas en el terreno.</t>
  </si>
  <si>
    <t>9.3.16</t>
  </si>
  <si>
    <t>Pág. 789 - Ítem 9.3.16</t>
  </si>
  <si>
    <t>Tendido de conductor de cobre desnudo # 2/0 AWG para interconexión entre puntas y varillas en el terreno.</t>
  </si>
  <si>
    <t>9.3.17</t>
  </si>
  <si>
    <t>Pág. 791 - Ítem 9.3.17</t>
  </si>
  <si>
    <t>9.3.18</t>
  </si>
  <si>
    <t>Pág. 793 - Ítem 9.3.18</t>
  </si>
  <si>
    <t>Conexión exotérmica varilla-cable calibre #1/0 AWG. Incluye suministro de molde fundente y demás accesorios.</t>
  </si>
  <si>
    <t>9.3.19</t>
  </si>
  <si>
    <t>Pág. 795 - Ítem 9.3.19</t>
  </si>
  <si>
    <t>POZO DE INSPECCIÓN METÁLICOS PARA PUESTA A TIERRA</t>
  </si>
  <si>
    <t>9.3.20</t>
  </si>
  <si>
    <t>Pág. 797 - Ítem 9.3.20</t>
  </si>
  <si>
    <t>9.3.21</t>
  </si>
  <si>
    <t>Pág. 799 - Ítem 9.3.21</t>
  </si>
  <si>
    <t>Conexión exotérmica Cable #1/0 y Cable # 2/0 a varilla para equipotencializar anillo de puesta a tierra con bajantes de protección externa. Incluye suministro de molde, fundente y demás accesorios.</t>
  </si>
  <si>
    <t>SUBTOTAL 9.3 MALLA DE PUESTAS A TIERRA</t>
  </si>
  <si>
    <t>9.4</t>
  </si>
  <si>
    <t xml:space="preserve"> TABLEROS ELÉCTRICOS DE PISOS Y ALIMENTADORES</t>
  </si>
  <si>
    <t>INSTALACIONES DE FUERZA SÓTANO 1 -ALIMENTADORES DESDE BLINDOBARRA B-3 A TABLERO GENERAL DE DISTRIBUCIÓN SÓTANO 1</t>
  </si>
  <si>
    <t>9.4.1</t>
  </si>
  <si>
    <t>Pág. 801 - Ítem 9.4.1</t>
  </si>
  <si>
    <t>Interconexión en 1ø2” Liquid tight (2 m) con 3#2/0+1/0N+6T dejando colas de conexión entre conduleta y caja enchufable de la Blindobarra. Incluye conduleta de ø2”.</t>
  </si>
  <si>
    <t>9.4.2</t>
  </si>
  <si>
    <t>Pág. 803 - Ítem 9.4.2</t>
  </si>
  <si>
    <t>Alimentador desde conduleta en ø2” EMT con 3#2/0+1/0N+6T hasta Tablero  incluyendo soportería uniestrut.</t>
  </si>
  <si>
    <t>INTERRUPTORES EN CAJAS ENCHUFABLES</t>
  </si>
  <si>
    <t>9.4.3</t>
  </si>
  <si>
    <t>Pág. 805 - Ítem 9.4.3</t>
  </si>
  <si>
    <t>Suministro e instalación de un (1) Interruptor de 3x180 A.  240 VAC. 50 kA para ser instalado en la caja enchufable de la Blindobarra. El Fabricante de la Blindobarra entregará todos los elementos para necesarios para instalar el interruptor sin necesidad de hacer modificaciones en campo.</t>
  </si>
  <si>
    <t>TABLERO GENERAL  DE DISTRIBUCIÓN SÓTANO 1 208/120 VAC</t>
  </si>
  <si>
    <t>9.4.4</t>
  </si>
  <si>
    <t>Pág. 807 - Ítem 9.4.4</t>
  </si>
  <si>
    <t>Tablero general de distribución sótano 1 autosoportado, con tratamiento superficial para protegerlo de la oxidación y fosofatado,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E2C250N de 3x180 A, 240 VAC 35 kA o similar. Un barraje para 225A, compuesto por tres barras de 19x5mm para las fases, 19x3mm para neutro y 19x3 mm para tierra soportado sobre aisladores de 750V, para conductores de hasta 600V, cobre estañados y barras pintadas, con bornes de tornillo prisionero de los calibres adecuados que se derivan según el diagrama unifilar, secuencia A, V, Hz, kW, kVA, KVAR, kWH Y KVARH tipo SATEC PM-130EH o punto de comunicaciones RS-485 para instalar posteriormente un analizador de redes para la demanda de energía. Estará conectado a la red con fusibles en niel din de 2A. Este equipos será suministrado por el Proveedor del Sistema de Supervisión y Control del Eléctrico. Tres (3) Transformadores de corriente 200/5 A, para conexión del analizador de redes. Contendrá los siguientes elementos de protección y distribución requeridos de acuerdo al diagrama unifilar: Dos (2) Interruptores automáticos marco Industrial de E2C100B 3x15 A, 240 VAC 10 kA. Dos (2) Interruptores automático marco Industrial de E2C100N 3x40 A, 240 VAC 25 kA. Un (1) Interruptor automático marco Industrial de E2C100N 3x70 A, 240 VAC 25 kA. Espacio para alojar los interruptores adicionales, correcto ordenamiento de los cables dentro del tablero, adicionalmente cada interruptor automático estará previamente identificado, unifilar y debidamente identificados. Estará anclado al piso mediante cuatro (4) anclas mangas de expansión 01/2" x 3" y soporte posterior al muro para garantizar sismorresistencia en el sistema de distribución de energía eléctrica. Todos los componentes y el Tablero fabricante deben estar certificados por el CIDET. Los equipos internos serán instalados y cableados según el diagrama unifilar correspondiente.</t>
  </si>
  <si>
    <t>INSTALACIONES DE FUERZA PISO 2</t>
  </si>
  <si>
    <t>ALIMENTADORES DESDE BLINDOBARRA B-3 A TABLERO GENERAL DE DISTRIBUCIÓN PISO 2
Suministro, Instalación y montaje de acuerdo a planos y especificaciones de los siguientes alimentadores, incluyendo soportería, perfil Uniestrut, uniones, terminales, conduletas, varilla roscada etc.
Las medidas correspondientes al conductor se han incrementado con las puntas estimadas de 2.0 m. en el Tablero de distribución y 1.0 m. en el Tablero de Automáticos</t>
  </si>
  <si>
    <t>9.4.5</t>
  </si>
  <si>
    <t>Pág. 810 - Ítem 9.4.5</t>
  </si>
  <si>
    <t>Interconexión en 1ø2” Liquid tight (2 m) con 3#300+4/0N+4T dejando colas de conexión entre conduleta y caja enchufable de la Blindobarra. Incluye conduleta de ø2”.</t>
  </si>
  <si>
    <t>9.4.6</t>
  </si>
  <si>
    <t>Pág. 812 - Ítem 9.4.6</t>
  </si>
  <si>
    <t>Alimentador desde conduleta en ø3” EMT con 3#300+4/0N+4T hasta Tablero  incluyendo soportería uniestrut.</t>
  </si>
  <si>
    <t>9.4.7</t>
  </si>
  <si>
    <t>Pág. 814 - Ítem 9.4.7</t>
  </si>
  <si>
    <t>Suministro e instalación de un (1) Interruptor de 3x275 A.  240 VAC. 50 kA para ser instalado en la caja enchufable de la Blindobarra. El Fabricante de la Blindobarra entregará todos los elementos para necesarios para instalar el interruptor sin necesidad de hacer modificaciones en campo.</t>
  </si>
  <si>
    <t>TABLERO GENERAL  DE DISTRIBUCIÓN PISO 2 208/120 VAC</t>
  </si>
  <si>
    <t>9.4.8</t>
  </si>
  <si>
    <t>Pág. 816 - Ítem 9.4.8</t>
  </si>
  <si>
    <t>Tablero general de distribución piso 2 208/120 VAC. Gabinete metálico construido en lámina Cold Rolled calibre 16 tipo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EZC300N de 3x275 A, 240 VAC 50 kA o similar. Un barraje para 225A,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Instalación de un analizador de redes digital que permita leer en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Un Descargador de Sobretensiones para el sistema eléctrico compuesto de los siguientes elementos: Un Interruptor automático EZC100N de 3x60A 25 kA 240 VAC conectados a un descargador tipo TEXDS con VPR según UL 1449 1000V para 120/208Y VAC 50kA 8x20µs por modo Filtro EMI/RFI y leds de diagnóstico y supervisión marca APT o similar. Tres (3) Transformadores de corriente 300/5 A, para conexión del analizador de redes. Contendrá los siguientes elementos de protección y distribución requeridos de acuerdo al diagrama unifilar: Un (1) Interruptor automático marco Industrial de EZC100N 3x40 A, 240 VAC 25 kA. Un (1) Interruptor automático marco Industrial de EZC100N 3x60 A, 240 VAC 25 kA. Un (1) Interruptor automático marco Industrial de EZC100N 3x70 A, 240 VAC 25 kA. Un (1) Interruptor automático marco Industrial de EZC250N 3x150 A, 240 VAC 50 kA. Espacio para alojar dos interruptores adicionales. En este tablero se debe incluir peldaños dentro del tablero para el correcto ordenamiento de los cables dentro del tablero, adicionalmente cada interruptor automático estará previamente identificado. Todos estos elementos estarán cableados según el diagrama unifilar y debidamente identificados.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</si>
  <si>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INSTALACIONES DE FUERZA PISO 4</t>
  </si>
  <si>
    <t>ALIMENTADORES DESDE BLINDOBARRA B-3 A TABLERO GENERAL DE DISTRIBUCIÓN PISO 4</t>
  </si>
  <si>
    <t>Suministro, Instalación y montaje de acuerdo a planos y especificaciones de los siguientes alimentadores, incluyendo soportería, perfil Uniestrut, uniones, terminales, conduletas, varilla roscada etc.</t>
  </si>
  <si>
    <t>Las medidas correspondientes al conductor se han incrementado con las puntas estimadas de 2.0 m. en el Tablero de distribución y 1.0 m. en el Tablero de Automáticos.</t>
  </si>
  <si>
    <t>9.4.9</t>
  </si>
  <si>
    <t>Pág. 819 - Ítem 9.4.9</t>
  </si>
  <si>
    <t>Interconexión en 1ø2” Liquid tight (2 m) con 3#1/0+2N+6T dejando colas de conexión entre conduleta y caja enchufable de la Blindobarra. Incluye conduleta de ø2”.</t>
  </si>
  <si>
    <t>9.4.10</t>
  </si>
  <si>
    <t>Pág. 821 - Ítem 9.4.10</t>
  </si>
  <si>
    <t>Alimentador desde conduleta en ø2” EMT con 3#1/0+2N+6T hasta Tablero  incluyendo soportería uniestrut.</t>
  </si>
  <si>
    <t>9.4.11</t>
  </si>
  <si>
    <t>Pág. 823 - Ítem 9.4.11</t>
  </si>
  <si>
    <t>Suministro e instalación de un (1) Interruptor de 3x125 A.  240 VAC. 50 kA para ser instalado en la caja enchufable de la Blindobarra. El Fabricante de la Blindobarra entregará todos los elementos para necesarios para instalar el interruptor sin necesidad de hacer modificaciones en campo.</t>
  </si>
  <si>
    <t>9.4.12</t>
  </si>
  <si>
    <t>Pág. 825 - Ítem 9.4.12</t>
  </si>
  <si>
    <t>Tablero general de distribución piso 4 208/120 VAC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EZC250N de 3x125 A, 240 VAC 50 kA o similar. Un barraje para 225A,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Tres (3) Transformadores de corriente 200/5 A, para conexión del analizador de redes. Contendrá los siguientes elementos de protección y distribución requeridos de acuerdo al diagrama unifilar: Tres (3) Interruptores automático marco Industrial de EZC100N 3x40 A, 240 VAC 25 kA. Espacio para alojar dos interruptores adicionales. En este tablero se debe incluir peldaños dentro del tablero para el correcto ordenamiento de los cables dentro del tablero, adicionalmente cada interruptor automático estará previamente identificado.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</si>
  <si>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INSTALACIONES DE FUERZA PISO 6</t>
  </si>
  <si>
    <t>ALIMENTADORES DESDE BLINDOBARRA B-3 A TABLERO GENERAL DE DISTRIBUCIÓN PISO 6</t>
  </si>
  <si>
    <t>Suministro, Instalación y montaje de acuerdo a planos y especificaciones de los siguientes alimentadores, incluyendo soportería, perfil Uniestrut, uniones, terminales, conduletas, varilla roscada etc. 
Las medidas correspondientes al conductor se han incrementado con las puntas estimadas de 2.0 m. en el Tablero de distribución y 1.0 m. en el Tablero de Automáticos.</t>
  </si>
  <si>
    <t>9.4.13</t>
  </si>
  <si>
    <t>Pág. 828 - Ítem 9.4.13</t>
  </si>
  <si>
    <t>9.4.14</t>
  </si>
  <si>
    <t>Pág. 830 - Ítem 9.4.14</t>
  </si>
  <si>
    <t>9.4.15</t>
  </si>
  <si>
    <t>Pág. 832 - Ítem 9.4.15</t>
  </si>
  <si>
    <t>Suministro e instalación de un (1) Interruptor de 3x150 A.  240 VAC. 50 kA para ser instalado en la caja enchufable de la Blindobarra. El Fabricante de la Blindobarra entregará todos los elementos para necesarios para instalar el interruptor sin necesidad de hacer modificaciones en campo.</t>
  </si>
  <si>
    <t>TABLERO GENERAL  DE DISTRIBUCIÓN PISO 6 208/120 VAC</t>
  </si>
  <si>
    <t>9.4.16</t>
  </si>
  <si>
    <t>Pág. 834 - Ítem 9.4.16</t>
  </si>
  <si>
    <t>Gabinete metálico construido en lámina Cold Rolled calibre 16 tipo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EZC250N de 3x150 A, 240 VAC 50 kA o similar. Un barraje para 225A,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Tres (3) Transformadores de corriente 200/5 A, para conexión del analizador de redes. Contendrá los siguientes elementos de protección y distribución requeridos de acuerdo al diagrama unifilar: Un (1) Interruptor automático marco Industrial de EZC100N 3x60 A, 240 VAC 25 kA. Dos (2) Interruptores automático marco Industrial de EZC100N 3x40 A, 240 VAC 25 kA. Espacio para alojar dos interruptores adicionales. En este tablero se debe incluir peldaños dentro del tablero para el correcto ordenamiento de los cables dentro del tablero, adicionalmente cada interruptor automático estará previamente identificado.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</si>
  <si>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INSTALACIONES DE FUERZA PISO 8</t>
  </si>
  <si>
    <t>ALIMENTADORES DESDE BLINDOBARRA B-3 A TABLERO GENERAL DE DISTRIBUCIÓN PISO 8</t>
  </si>
  <si>
    <t>9.4.17</t>
  </si>
  <si>
    <t>Pág. 837 - Ítem 9.4.17</t>
  </si>
  <si>
    <t>9.4.18</t>
  </si>
  <si>
    <t>Pág. 839 - Ítem 9.4.18</t>
  </si>
  <si>
    <t>9.4.19</t>
  </si>
  <si>
    <t>Pág. 841 - Ítem 9.4.19</t>
  </si>
  <si>
    <t>TABLERO GENERAL  DE DISTRIBUCIÓN PISO 8 208/120 VAC</t>
  </si>
  <si>
    <t>9.4.20</t>
  </si>
  <si>
    <t>Pág. 843 - Ítem 9.4.20</t>
  </si>
  <si>
    <t>Gabinete metálico construido en lámina Cold Rolled calibre 16 tipo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EZC250N de 3x150 A, 240 VAC 50 kA o similar. Un barraje para 225A,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Tres (3) Transformadores de corriente 200/5 A, para conexión del analizador de redes. Contendrá los siguientes elementos de protección y distribución requeridos de acuerdo al diagrama unifilar: Un (1) Interruptor automático marco Industrial de EZC100N 3x60 A, 240 VAC 25 kA. Dos (2) Interruptores automático marco Industrial de EZC100N 3x40 A, 240 VAC 25 kA. Espacio para alojar dos interruptores adicionales, correcto ordenamiento de los cables dentro del tablero, adicionalmente cada interruptor automático estará previamente identificado, unifilar y debidamente identificados.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</si>
  <si>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INSTALACIONES DE FUERZA PISO 10</t>
  </si>
  <si>
    <t>ALIMENTADORES DESDE BLINDOBARRA B-3 A TABLERO GENERAL DE DISTRIBUCIÓN PISO 10</t>
  </si>
  <si>
    <t>9.4.21</t>
  </si>
  <si>
    <t>Pág. 846 - Ítem 9.4.21</t>
  </si>
  <si>
    <t>9.4.22</t>
  </si>
  <si>
    <t>Pág. 848 - Ítem 9.4.22</t>
  </si>
  <si>
    <t>9.4.23</t>
  </si>
  <si>
    <t>Pág. 850 - Ítem 9.4.23</t>
  </si>
  <si>
    <t>9.4.24</t>
  </si>
  <si>
    <t>Pág. 852 - Ítem 9.4.24</t>
  </si>
  <si>
    <t>Gabinete metálico construido en lámina Cold Rolled calibre 16 tipo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EZC250N de 3x150 A, 240 VAC 50 kA o similar. Un barraje para 225A,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Tres (3) Transformadores de corriente 200/5 A, para conexión del analizador de redes. Contendrá los siguientes elementos de protección y distribución requeridos de acuerdo al diagrama unifilar: Dos (2) Interruptor automático marco Industrial de EZC100N 3x60 A, 240 VAC 25 kA. Un (1) Interruptores automático marco Industrial de EZC100N 3x40 A, 240 VAC 25 kA. Espacio para alojar dos interruptores adicionales, correcto ordenamiento de los cables dentro del tablero, adicionalmente cada interruptor automático estará previamente identificado, unifilar y debidamente identificados.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</si>
  <si>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INSTALACIONES DE FUERZA PISO 12</t>
  </si>
  <si>
    <t>ALIMENTADORES DESDE BLINDOBARRA B-3 A TABLERO GENERAL DE DISTRIBUCIÓN PISO 12</t>
  </si>
  <si>
    <t>9.4.25</t>
  </si>
  <si>
    <t>Pág. 855 - Ítem 9.4.25</t>
  </si>
  <si>
    <t>Interconexión en 1ø3” Liquid tight (2 m) con 3#300+4/0N+4T dejando colas de conexión entre conduleta y caja enchufable de la Blindobarra. Incluye conduleta de ø3”.</t>
  </si>
  <si>
    <t>9.4.26</t>
  </si>
  <si>
    <t>Pág. 857 - Ítem 9.4.26</t>
  </si>
  <si>
    <t>Alimentador desde conduleta en 1ø3” EMT con 3#300+4/0N+4T hasta Tablero  incluyendo soportería uniestrut.</t>
  </si>
  <si>
    <t>9.4.27</t>
  </si>
  <si>
    <t>Pág. 859 - Ítem 9.4.27</t>
  </si>
  <si>
    <t>TABLERO GENERAL  DE DISTRIBUCIÓN PISO 12 208/120 VAC</t>
  </si>
  <si>
    <t>9.4.28</t>
  </si>
  <si>
    <t>Pág. 861 - Ítem 9.4.28</t>
  </si>
  <si>
    <t>Gabinete metálico construido en lámina Cold Rolled calibre 16 tipo autosoportado, con tratamiento superficial para protegerlo de la oxidación y fosfatado, con acabado final en color RAL 7030, IP=3X, Uso Interior. Dimensiones: Ancho = 0.50 m, Alto = 0.80 m y Prof. = 0.25 m. Tendrá diagrama mímico indicativo, celosía en los costados, en la parte superior e inferior para ventilación de los equipos. Este tablero estará compuesto por los siguientes elementos: Interruptor totalizador automático marco Industrial de Easypact EZC250N de 3x275 A, 240 VAC 50 kA o similar. Un barraje para 630A, compuesto por tres barras de 19x5mm para las fases, 19x3mm para neutro y 19x3 mm para tierra soportado sobre aisladores de resina, nivel de aislamiento 600V, contactos estañados y barras pintadas, con bornes de tornillo prisionero de los calibres adecuados que se derivan según el diagrama unifilar, secuencia A, V, Hz, kW, kVA, KVAR, kWH Y KVARH tipo SATEC PME-130EH y puerto de comunicaciones RS-485 para instalar posteriormente un software de supervisión de demanda de energía. Estará conectado a la red con fusibles en riel din de 2A. Este equipos será suministrado por el Proveedor del Sistema de supervisión de magnitudes eléctricas. Tres (3) Transformadores de corriente 300/5 A, para conexión del analizador de redes. Contendrá los siguientes elementos de protección y distribución requeridos de acuerdo al diagrama unifilar: Tres (3) Interruptores automático marco Industrial de EZC100N 3x20 A, 240 VAC 25 kA. Cuatro (4) Interruptores automático marco Industrial de EZC100N 3x60 A, 240 VAC 25 kA. Dos(2) Interruptor automatico marco industrial de EZC100N 3x60 A 240 VAC 25kA. Espacio para alojar dos interruptores adicionales, correcto ordenamiento de los cables dentro del tablero, adicionalmente cada interruptor automático estará previamente identificado, unifilar y debidamente identificados. Estará anclado al piso mediante cuatro (4) anclas mangas de expansión Ø1/2" x 3" y soporte posterior al muro para garantizar sismorresistencia en el montaje de elementos no estructurales. Todos los componentes y el Tablerista fabricante deben estar certificados por el CIDET. Los equipos internos serán instalados y cableados según el diagrama unifilar correspondiente.</t>
  </si>
  <si>
    <t>ALIMENTADORES A EQUIPOS CUBIERTA</t>
  </si>
  <si>
    <t>9.4.29</t>
  </si>
  <si>
    <t>Pág. 864 - Ítem 9.4.29</t>
  </si>
  <si>
    <t>Alimentador desde el Tablero TGD- PISO 12 en 1Ø2” IMC con 3#2+4T hasta TE-01</t>
  </si>
  <si>
    <t>9.4.30</t>
  </si>
  <si>
    <t>Pág. 866 - Ítem 9.4.30</t>
  </si>
  <si>
    <t>Alimentador desde el Tablero TGD- PISO 12 en 1Ø1½” IMC con 3#4+8T hasta TE-02</t>
  </si>
  <si>
    <t>9.4.31</t>
  </si>
  <si>
    <t>Pág. 868 - Ítem 9.4.31</t>
  </si>
  <si>
    <t>Alimentador desde el Tablero TGD- PISO 12 en 1Ø1¼” IMC con 3#6+10T hasta T- ASCENSOR #1</t>
  </si>
  <si>
    <t>9.4.32</t>
  </si>
  <si>
    <t>Pág. 870 - Ítem 9.4.32</t>
  </si>
  <si>
    <t>Alimentador desde el Tablero TGD- PISO 12 en 1Ø1¼” IMC con 3#6+10T hasta T- ASCENSOR #2</t>
  </si>
  <si>
    <t>9.4.33</t>
  </si>
  <si>
    <t>Pág. 872 - Ítem 9.4.33</t>
  </si>
  <si>
    <t>Alimentador desde el Tablero TGD- PISO 12 en 1Ø1¼” IMC con 3#6+10T hasta T- ASCENSOR #3</t>
  </si>
  <si>
    <t>9.4.34</t>
  </si>
  <si>
    <t>Pág. 874 - Ítem 9.4.34</t>
  </si>
  <si>
    <t>Alimentador desde el Tablero TGD- PISO 12 en 1Ø½” IMC con 1#12+1#12N+12T hasta T- CASILLAS ASCENSORES 2 Y 3</t>
  </si>
  <si>
    <t>9.4.35</t>
  </si>
  <si>
    <t>Pág. 876 - Ítem 9.4.35</t>
  </si>
  <si>
    <t>Alimentador desde el Tablero TGD- PISO 12 en 1Ø½” IMC con 1#12+1#12N+12T hasta T- CASILLAS ASCENSORES 1</t>
  </si>
  <si>
    <t>SALIDAS PARA EQUIPOS DE VENTILACIÓN EN CUBIERTA</t>
  </si>
  <si>
    <t>9.4.36</t>
  </si>
  <si>
    <t>Pág. 878 - Ítem 9.4.36</t>
  </si>
  <si>
    <t>Salida para equipo de suministro VS-01 instalado en cubierta en 1Ø1”LT con 3#8+1#10T AWG y remate a motor coraza metálica con conectores tipo recto</t>
  </si>
  <si>
    <t>9.4.37</t>
  </si>
  <si>
    <t>Pág. 880 - Ítem 9.4.37</t>
  </si>
  <si>
    <t>Salida para equipo de Extracción VE-01 instalado en cubierta en 1Ø1”LT con 3#8+1#10T AWG y remate a motor coraza metálica con conectores tipo recto</t>
  </si>
  <si>
    <t>9.4.38</t>
  </si>
  <si>
    <t>Pág. 882 - Ítem 9.4.38</t>
  </si>
  <si>
    <t>Salida para equipo de Extracción VE-02 instalado en cubierta en 1Ø½”LT con 3#12+1#12T AWG y remate a motor coraza metálica con conectores tipo recto</t>
  </si>
  <si>
    <t>9.4.39</t>
  </si>
  <si>
    <t>Pág. 884 - Ítem 9.4.39</t>
  </si>
  <si>
    <t>Salida para equipo de Suministro VS-02 instalado en cubierta en 1Ø½”LT con 3#12+1#12T AWG y remate a motor coraza metálica con conectores tipo recto</t>
  </si>
  <si>
    <t>9.4.40</t>
  </si>
  <si>
    <t>Pág. 886 - Ítem 9.4.40</t>
  </si>
  <si>
    <t>Salida para equipo Condensador Remoto CR-01 instalado en cubierta en 1Ø½”LT con 3#12+1#12T AWG y remate a motor coraza metálica con conectores tipo recto</t>
  </si>
  <si>
    <t>INSTALACIONES DE TRANSFERENCIA PRINCIPAL PLANTA-RED</t>
  </si>
  <si>
    <t>Suministro e Instalación de equipos de acuerdo a planos y especificaciones según normas y especificaciones adjuntas.</t>
  </si>
  <si>
    <t>CELDA PARA SECCIÓN RED NORMAL DE LA TRANSFERENCIA PRINCIPAL.</t>
  </si>
  <si>
    <t>9.4.41</t>
  </si>
  <si>
    <t>Pág. 888 - Ítem 9.4.41</t>
  </si>
  <si>
    <t xml:space="preserve"> Desmonte, retiro y disposición final de gabinete metálico construido en lámina cold rolled calibre 16, con tratamiento superficial con desengrasante, fosfatizado y acabado final en pintura electrostática horneable RAL 7032 de las siguientes dimensiones propuestas: Ancho: 0.80 m, Alto: 2.0 m, Prof.: 0.9 m. Está compuesta de los siguientes elementos: El interruptor se alimentará mediante un elemento conector a tablero de la Blindobarra de salida del transformador, el cual será coordinado con el suministrador de la Blindobarra para los ajustes mecánicos y de distancias eléctricas de seguridad, para su conexión con platinas. Un interruptor automático totalizador tipo abierto de potencia con seccionamiento al aire tamaño 1200 A de las siguientes características: corriente nominal 1200 A, tensión de operación 208 VAC, Icc 50 kA, número de polos 3, tipo de interruptor fijo, puerto de comunicación Modbus del interruptor, contactos de posición conectado-desconectado-test, enclavamiento de los pulsadores on-off, enclavamiento de la puerta por cierre, un motor-reductor para realizar el rearme automático de los muelles de acumulación de energía, incluyendo bobinas de cierre y apertura. Unidad de control electrónica de las siguientes prestaciones: amperímetro, medición de potencia, medición de armónicos, ajuste de retardo estándar, módulo externo de alimentación, módulo de batería. La entrada al tablero se hará mediante elemento conector a tablero para la Blindobarra de 1500 A, lo cual será coordinado con el suministrador de la Blindobarra para los ajustes mecánicos y de distancias eléctricas de seguridad. Está compuesta de los siguientes elementos: barraje común de entrada para las fases de 2500 A, barra para el neutro de 1500 A (esta barra será común para los sistemas normal y opcional) y barra para tierra de 400 A, pintada en color verde común a los sistemas normal y opcional.</t>
  </si>
  <si>
    <t xml:space="preserve">CELDA PARA SECCIÓN RED PLANTA DE LA TRANSFERENCIA PRINCIPAL </t>
  </si>
  <si>
    <t>9.4.42</t>
  </si>
  <si>
    <t>Pág. 890 - Ítem 9.4.42</t>
  </si>
  <si>
    <t>Desmonte, retiro y disposición final de gabinete metálico construido en lámina cold rolled calibre 16, con tratamiento superficial con desengrasante, fosfatizado y acabado final en pintura electrostática horneable RAL 7032 de las siguientes dimensiones propuestas: Ancho: 0.8 m, Alto: 2.0 m, Prof.: 0.90 m. Está compuesta de los siguientes elementos: El interruptor se alimentará mediante un elemento conector a tablero de la Blindobarra de 1500 A salida de las Plantas, el cual será coordinado con el suministrador de la Blindobarra para los ajustes mecánicos y de distancias eléctricas de seguridad, para su conexión con platinas. Un interruptor automático totalizador tipo abierto de potencia con seccionamiento al aire tamaño 1200 A de las siguientes características: corriente nominal 1200 A, tensión de operación 208 VAC, Icc 50 kA, número de polos 3, tipo de interruptor fijo, puerto de comunicación Modbus del interruptor, contactos de posición conectado-desconectado-test, enclavamiento de los pulsadores on-off, enclavamiento de la puerta por cierre, un motor-reductor para realizar el rearme automático de los muelles de acumulación de energía, incluyendo bobinas de cierre y apertura. Unidad de control electrónica de las siguientes prestaciones: amperímetro, medición de potencia, medición de armónicos, ajuste de retardo estándar, módulo externo de alimentación, módulo de batería.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 Las conexiones entre equipos serán de acuerdo a las corrientes nominales de los equipos y a la tensión de operación, con barras de cobre con cubiertas termoencogibles. Barraje general común de interconexión con la siguiente celda en barras de cobre 1500 A, montadas sobre aisladores de resina, con capacidad nominal igual a la suma de las corrientes de los dos generadores, y diseñado para resistir los esfuerzos electrodinámicos presentes en un cortocircuito. Está compuesta de los siguientes elementos: barraje común de entrada para las fases de 2500 A, barra para el neutro de 1500 A (esta barra será común para los sistemas normal y opcional), barra para tierra de 400 A, pintada en color verde común a los sistemas normal y opcional. Para la medición y registro de magnitudes eléctricas se incluirá: un (1) analizador de redes tipo PM130EH SATEC 208/120 VAC, 60 Hz, con puerto serial RS-485 para conexión a sistema de software supervisor de parámetros eléctricos; tres (3) bases porta-fusibles Clase 1, incluyendo bornera de conexiones para conexión de los puntos de toma de las señales; tres (3) transformadores de corriente de relación 1500/5 A Clase 1 que serán instalados a la salida de la Transferencia.</t>
  </si>
  <si>
    <t>CELDA PARA INTERRUPTOR DE PROTECCIÓN BLINDOBARRA 1600 A Y DISTRIBUCIÓN GENERAL.</t>
  </si>
  <si>
    <t>9.4.43</t>
  </si>
  <si>
    <t>Pág. 892 - Ítem 9.4.43</t>
  </si>
  <si>
    <t>Desmonte, retiro y disposición final de una celda auto soportada, en lámina galvanizada cold rolled calibre 14 con acabado final en pintura electrostática horneable RAAL 7032 de las siguientes dimensiones propuestas: ancho 0.90 m, alto 2.20 m y profundidad 1.20 m. Está compuesta por los siguientes elementos: barraje común de entrada para las fases de 2500 A, barra para el neutro de 1500 A, la cual será común para los sistemas normal y opcional, y barra para tierra de 400 A, pintada en color verde, común a los sistemas normal y opcional. Para la medición y registro de magnitudes eléctricas se incluirá un (1) analizador de redes tipo PM130EH SATEC 208/120 VAC, 60 Hz, con puerto serial RS-485 para conexión a sistema de software supervisor de parámetros eléctricos; tres (3) bases porta-fusibles Clase 1, incluyendo bornera de conexiones para conexión de los puntos de toma de las señales; y tres (3) transformadores de corriente de relación 1000/5 A Clase 1, que serán instalados a la salida de la transferencia. Interruptor de protección Blindobarra servicio normal: un interruptor automático totalizador tipo caja moldeada de 3x1000 A, 240 VAC, 50 kA. La salida del interruptor hacia la Blindobarra será en barras para 1500 A, que se conectarán al elemento conector de tablero de la Blindobarra de 1250 A, el cual será coordinado con el suministrador de la Blindobarra para los ajustes mecánicos y de distancias eléctricas de seguridad, para su conexión con platinas. A este barraje se conectarán mediante platinas de cobre los siguientes interruptores: un (1) interruptor de 3x175 A, 240 VAC, 150 kA, para equipos; un (1) interruptor de 3x150 A, 240 VAC, 50 kA, para T-Distribución Sótanos; un descargador de sobretensiones para el sistema eléctrico compuesto por los siguientes elementos: un interruptor automático de 3x60 A, 36 kA, 208 V, conectado a tres descargadores tipo OBO BETTERMANN V20-C/3 + NPE 130 V conectados a tierra, con una vía de chispas conectada entre la barra de tierra y el neutro. Finalmente, la celda contará con cuatro (4) espacios de reserva para interruptores futuros.</t>
  </si>
  <si>
    <t>EQUIPO CORRECTOR FACTOR DE POTENCIA</t>
  </si>
  <si>
    <t>9.4.44</t>
  </si>
  <si>
    <t>Pág. 894 - Ítem 9.4.44</t>
  </si>
  <si>
    <t xml:space="preserve"> Desmonte, retiro y disposición final de gabinete metálico construido en lámina cold rolled calibre 16, con tratamiento superficial con desengrase, fosfatizado y acabado final en pintura electrostática horneable RAAL 7032, de las siguientes dimensiones propuestas: ancho 0.70 m, alto 2.00 m y profundidad 0.90 m. Contiene los siguientes elementos: un (1) barraje tetrapolar en platina de cobre rojo electrolítico de sección equivalente para 400 A, soportado sobre aisladores de resina, nivel de aislamiento 600 V, contactos estañados y barras pintadas, con bornes de tornillo prisionero de los calibres; un relé de corrección de factor de potencia electrónico digital de 6 pasos con indicación del factor de potencia, pasos conectados y secuencia de operación, conectado al barraje mediante fusibles de control, bornas de control y accesorios de conexión. Automáticos de los siguientes amperajes: un (1) interruptor de 3x275 A, 240 VAC, 40 kA, para T-Corrección Factor de Potencia; un (1) interruptor tipo marco industrial de 3x100 A, 36 kA, para alimentación del banco de condensadores fijos; un (1) interruptor tipo marco industrial de 3x40 A, 36 kA, para alimentación del banco de condensadores móviles; dos (2) interruptores tipo marco industrial de 3x70 A, 36 kA, para alimentación del banco de condensadores móviles. Contactores abiertos sin relé para operación de condensadores de las siguientes características: dos (2) de 70 A, AC3 240 V, y un (1) de 50 A, AC3 240 V</t>
  </si>
  <si>
    <t>ALIMENTADORES A TABLERO FACTOR DE POTENCIA</t>
  </si>
  <si>
    <t>9.4.45</t>
  </si>
  <si>
    <t>Pág. 896 - Ítem 9.4.45</t>
  </si>
  <si>
    <t>Alimentador desde el TGD SÓTANOS hasta el Tablero T- FACTOR DE POTENCIA en bandeja tipo escalera con 3#4/0+4T AWG THHN.</t>
  </si>
  <si>
    <t>INSTALACIONES ELÉCTRICAS - SISTEMAS DE EMERGENCIA</t>
  </si>
  <si>
    <t>ALIMENTADORES DESDE BLINDOBARRA B-1 A TABLERO DE TRANSFERENCIA SISTEMA DE EMERGENCIA</t>
  </si>
  <si>
    <t>9.4.46</t>
  </si>
  <si>
    <t>Pág. 898 - Ítem 9.4.46</t>
  </si>
  <si>
    <t>Desmonte, retiro y disposicion final de un interruptor seccionador 3x500 A con relé de sobreintensidad magnético, capaz de interrumpir la corriente de rotor trabado de la bomba con regulación magnética hasta 15000A. Este interruptor se ubicará en una caja de derivación de 400A conectada a la Blindobarra de salida del transformador general.</t>
  </si>
  <si>
    <t xml:space="preserve">TABLERO TRANSFERENCIA BOMBA CONTRA INCENDIO </t>
  </si>
  <si>
    <t>9.4.47</t>
  </si>
  <si>
    <t>Pág. 900 - Ítem 9.4.47</t>
  </si>
  <si>
    <t>Desmonte, retiro y disposición final de tablero construido en lámina cold rolled calibre 14 con refuerzos estructurales autosoportado, con tratamiento superficial para protegerlo de la oxidación y lograr mayor adherencia a la pintura mediante proceso de bonderizado y fosfatado, con acabado final en pintura electrostática color rojo fuego, Clase NEMA Tipo 2 (IEC IP11), a prueba de goteo. La puerta del gabinete deberá tener manija de cerradura con levas de tres puntos y rodamientos para cierre hermético. Dimensiones: ancho 1.00 m, alto 2.00 m y profundidad 0.40 m. La celda estará provista de los siguientes elementos: un sistema electrónico de vigilancia de tensión en la red para módulo de control de transferencias automáticas con PLC programado para detectar sobretensión y subtensión en la red comercial, cuatro temporizadores de 0 a 300 segundos para entrada de la red, entrada de la planta, enfriamiento de la planta y tiempo muerto para transferencia a la red comercial, display digital frontal y pulsadores de membrana para programación, montaje en la puerta para acceso frontal. Una (1) transferencia automática compuesta por dos interruptores seccionadores de 3x500 A con relé de sobreintensidad magnético, capaz de interrumpir la corriente de rotor trabado de la bomba con regulación magnética hasta 15000 A, con enclavamiento eléctrico y mecánico y cableado a bornes. Contiene los siguientes elementos de protección y distribución requeridos de acuerdo al diagrama unifilar: dos (2) interruptores automáticos marco industrial EZC100N de 3x20 A, 240 VAC, 25 kA; un (1) interruptor automático marco industrial EZC100N de 3x30 A, 240 VAC, 25 kA; un (1) interruptor automático marco industrial EZC100N de 2x40 A, 240 VAC, 25 kA; dos (2) lámparas piloto, una (1) verde para señalizar red normal y una (1) roja para señalizar emergencia; selector conmutador de cuatro posiciones para operación de prueba, automático, apagado y arranque del motor; interruptores de prueba y transferencia en ByPass, alarma audible y botón silenciador de alarma montado sobre un reborde del tablero; barra para las fases de 700 A y barra para tierra de 230 A, pintada en color verde.</t>
  </si>
  <si>
    <t>DESCONEXIÓN DE  LA BOMBA CONTRA INCENDIO DE LA RED DE EMERGENCIA. [21]</t>
  </si>
  <si>
    <t>9.4.48</t>
  </si>
  <si>
    <t>Pág. 902 - Ítem 9.4.48</t>
  </si>
  <si>
    <t>Desmonte, retiro y disposicion final de  un interruptor magnético 3x500A Im=5000A incluyendo un cofre metálico con manija de accionamiento exterior y sistema de candadeo con letrero de Información: DESCONEXIÓN DE  LA BOMBA CONTRA INCENDIO DE LA RED DE EMERGENCIA.</t>
  </si>
  <si>
    <t>INSTALACIONES ELÉCTRICAS TABLERO DISTRIBUCIÓN SÓTANOS</t>
  </si>
  <si>
    <t>TABLERO TS-SÓTANOS</t>
  </si>
  <si>
    <t>9.4.49</t>
  </si>
  <si>
    <t>Pág. 904 - Ítem 9.4.49</t>
  </si>
  <si>
    <t>Desmonte, retiro y disposición final de gabinete metálico construido en lámina cold rolled calibre 16 tipo autosoportado, con tratamiento superficial para protegerlo de la oxidación y fosfatado, con acabado final en color RAL 7030, IP=3X uso interior. Dimensiones: ancho 0.70 m, alto 1.80 m y profundidad 0.40 m. Este tablero está compuesto por los siguientes elementos: interruptor totalizador automático marco industrial de Easypact EZC250N de 3x150 A, 240 VAC, 50 kA o similar; un barraje para 225 A compuesto por tres barras de 19x5 mm para las fases, una barra de 19x3 mm para neutro y una barra de 19x3 mm para tierra, soportado sobre aisladores de resina, nivel de aislamiento de 600 V, contactos estañados y barras pintadas, con bornes de tornillo prisionero de los calibres adecuados que se deriven según el diagrama unifilar. Contendrá los siguientes elementos de protección y distribución requeridos de acuerdo al diagrama unifilar: dos (2) interruptores automáticos marco industrial EZC100N de 3x40 A, 240 VAC, 25 kA; un (1) interruptor automático marco industrial EZC100N de 3x30 A, 240 VAC, 25 kA; un (1) interruptor automático marco industrial EZC100N de 2x40 A, 240 VAC, 25 kA; y espacio para alojar dos interruptores adicionales.</t>
  </si>
  <si>
    <t>INSTALACIONES ELÉCTRICAS PARA T- EQUIPOS HIDRÁULICOS</t>
  </si>
  <si>
    <t>TABLERO T-HIDRÁULICOS</t>
  </si>
  <si>
    <t>9.4.50</t>
  </si>
  <si>
    <t>Pág. 906 - Ítem 9.4.50</t>
  </si>
  <si>
    <t xml:space="preserve"> Desmonte, retiro y disposición final de un gabinete a prueba de agua NEMA 4X para distribución de energía a los diferentes equipos hidráulicos de los sótanos. Tendrá las siguientes características: dimensiones: alto 1.20 m, ancho 0.60 m y profundidad 0.30 m. Todas las entradas al tablero serán en coraza tipo LT por la parte inferior, de acuerdo al detalle mostrado en planos. Está compuesto por los siguientes elementos: un (1) interruptor totalizador de 3x175 A, graduable, 240 VAC, 50 kA; un barraje para 200 A compuesto por tres barras de 5x19 mm para las fases, una barra de 3x19 mm para neutro y una barra de 3x19 mm para tierra, montado sobre aisladores de resina. A este barraje se conectarán por platinas de cobre pintadas, según norma, los siguientes interruptores: dos (2) interruptores automáticos marco industrial EZC100N de 3x20 A, 240 VAC, 10 kA; un (1) interruptor automático marco industrial EZC100N de 3x40 A, 240 VAC, 25 kA; dos (2) interruptores automáticos marco industrial EZC100N de 3x80 A, 240 VAC, 25 kA; y espacio para alojar dos interruptores adicionales.</t>
  </si>
  <si>
    <t>9.4.51</t>
  </si>
  <si>
    <t>Pág. 908 - Ítem 9.4.51</t>
  </si>
  <si>
    <t xml:space="preserve"> Desmonte, retiro y disposición final de gabinete metálico construido en lámina cold rolled calibre 16, con tratamiento superficial con desengrasante, fosfatizado y acabado final en pintura electrostática horneable RAAL 7032, de las siguientes dimensiones propuestas: ancho 0.80 m, alto 2.00 m y profundidad 0.90 m. Está compuesta de los siguientes elementos: el interruptor se alimentará mediante un elemento conector a tablero de la Blindobarra de salida del transformador, el cual será coordinado con el suministrador de la Blindobarra para los ajustes mecánicos y de distancias eléctricas de seguridad, para su conexión con platinas. Un interruptor automático totalizador tipo abierto de potencia con seccionamiento al aire, tamaño 1200 A, de las siguientes características: corriente nominal 1200 A, tensión de operación 208 VAC, Icc = 50 kA, número de polos 3, tipo de interruptor fijo, puerto de comunicación Modbus del interruptor, contactos de posición conectado-desconectado-test, enclavamiento de los pulsadores on-off, enclavamiento de la puerta por cierre, un motor-reductor para realizar el rearme automático de los muelles de acumulación de energía, incluyendo bobinas de cierre y apertura, y unidad de control electrónica con amperímetro, medición de potencia, medición de armónicos, ajuste de retardo estándar, módulo externo de alimentación y módulo de batería. Está compuesta de los siguientes elementos: barraje común de entrada para las fases de 2500 A, barra para el neutro de 1500 A, común para los sistemas normal y opcional, y barra para tierra de 400 A, pintada en color verde, común a los sistemas normal y opcional.</t>
  </si>
  <si>
    <t>9.4.52</t>
  </si>
  <si>
    <t>Pág. 911 - Ítem 9.4.52</t>
  </si>
  <si>
    <t>Desmonte, retiro y disposición final de gabinete metálico construido en lámina cold rolled calibre 16, con tratamiento superficial con desengrasante, fosfatizado y acabado final en pintura electrostática horneable RAAL 7032, de las siguientes dimensiones propuestas: ancho 0.80 m, alto 2.00 m y profundidad 0.90 m. Está compuesta de los siguientes elementos: el interruptor se alimentará mediante un elemento conector a tablero de la Blindobarra de 1500 A, salida de las plantas, el cual será coordinado con el suministrador de la Blindobarra para los ajustes mecánicos y de distancias eléctricas de seguridad, para su conexión con platinas. Un interruptor automático totalizador tipo abierto de potencia con seccionamiento al aire tamaño 1200 A de las siguientes características: corriente nominal 1200 A, tensión de operación 208 VAC, Icc = 50 kA, número de polos 3, tipo de interruptor fijo, puerto de comunicación Modbus del interruptor, contactos de posición conectado-desconectado-test, enclavamiento de los pulsadores on-off, enclavamiento de la puerta por cierre, un motor-reductor para realizar el rearme automático de los muelles de acumulación de energía, incluyendo bobinas de cierre y apertura, unidad de control electrónica con las siguientes prestaciones: amperímetro, medición de potencia, medición de armónicos, ajuste de retardo estándar, módulo externo de alimentación y módulo de batería. Un sistema electrónico de vigilancia de tensión en la red, para módulo de control de transferencias automáticas con PLC programado para detectar sobretensión y subtensión en la red comercial, cuatro temporizadores de 0 a 300 segundos para entrada de la red, entrada de la planta, enfriamiento de la planta y tiempo muerto para transferencia a la red comercial, display digital frontal y pulsadores de membrana para programación, montaje en la puerta para acceso frontal. Las conexiones entre equipos serán de acuerdo con las corrientes nominales de los equipos y a la tensión de operación, con barras de cobre con cubiertas termocontraíbles. Barraje general común de interconexión con la siguiente celda en barras de cobre 1500 A, montadas sobre aisladores de resina, con capacidad nominal igual a la suma de las corrientes de los dos generadores, y diseñado para resistir los esfuerzos electrodinámicos presentes en un cortocircuito. Está compuesta de los siguientes elementos: barraje común de entrada para las fases de 2500 A, barra para el neutro de 1500 A, común para los sistemas normal y opcional, y barra para tierra de 400 A, pintada en color verde, común a los sistemas normal y opcional. Para la medición y registro de magnitudes eléctricas se incluirá un (1) analizador de redes tipo PM130EH SATEC 208/120 VAC, 60 Hz, con puerto serial RS-485 para conexión a sistema de software supervisor de parámetros eléctricos; tres (3) bases porta-fusibles Clase 1, incluyendo bornera de conexiones para conexión de los puntos de toma de las señales de corriente para medición; y tres (3) transformadores de corriente de relación 1500/5 A Clase 1, que serán instalados a la salida de la transferencia.</t>
  </si>
  <si>
    <t>9.4.53</t>
  </si>
  <si>
    <t>Pág. 915 - Ítem 9.4.53</t>
  </si>
  <si>
    <t xml:space="preserve"> Desmonte, retiro y disposición final de una celda autosoportada, en lámina galvanizada cold rolled calibre 14 con acabado final en pintura electrostática horneable RAAL 7032, de las siguientes dimensiones propuestas: ancho 0.90 m, alto 2.20 m y profundidad 1.20 m. Está compuesta por los siguientes elementos: barraje común de entrada para las fases de 2500 A, barra para el neutro de 1500 A, la cual será común para los sistemas normal y opcional, y barra para tierra de 400 A, pintada en color verde, común para los sistemas normal y opcional. Para la medición y registro de magnitudes eléctricas se incluirá un (1) analizador de redes tipo PM130EH SATEC 208/120 VAC, 60 Hz, con puerto serial RS-485 para conexión a sistema de software supervisor de parámetros eléctricos; tres (3) bases porta-fusibles Clase 1, incluyendo bornera de conexiones para conexión de los puntos de toma de las señales; y tres (3) transformadores de corriente de relación 1000/5 A Clase 1, que serán instalados a la salida de la transferencia. Interruptor de protección Blindobarra servicio normal: un interruptor automático totalizador tipo caja moldeada de 3x1000 A, 240 VAC, 50 kA. La salida del interruptor hacia la Blindobarra será en barras para 1500 A, que se conectarán al elemento conector de tablero de la Blindobarra de 1250 A, el cual será coordinado con el suministrador de la Blindobarra para los ajustes mecánicos y de distancias eléctricas de seguridad, para su conexión con platinas. A este barraje se conectarán mediante platinas de cobre los siguientes interruptores: un (1) interruptor de 3x175 A, 240 VAC, 150 kA, para equipos; un (1) interruptor de 3x150 A, 240 VAC, 50 kA, para T-Distribución Sótanos; un descargador de sobretensiones para el sistema eléctrico compuesto por los siguientes elementos: un interruptor automático de 3x60 A, 36 kA, 208 V, conectado a tres descargadores tipo OBO BETTERMANN V20-C/3 + NPE 130 V conectados a tierra, con una vía de chispas conectada entre la barra de tierra y el neutro. Finalmente, la celda contará con cuatro (4) espacios de reserva para interruptores futuros.</t>
  </si>
  <si>
    <t>9.4.54</t>
  </si>
  <si>
    <t>Pág. 917 - Ítem 9.4.54</t>
  </si>
  <si>
    <t>Desmonte, retiro y disposición final de gabinete metálico construido en lámina cold rolled calibre 16, con tratamiento superficial con desengrasante, fosfatizado y acabado final en pintura electrostática horneable RAAL 7032, de las siguientes dimensiones propuestas: ancho 0.70 m, alto 2.00 m y profundidad 0.90 m. Contiene los siguientes elementos: un (1) barraje tetrapolar en platina de cobre rojo electrolítico de sección equivalente para 400 A, soportado sobre aisladores de resina, nivel de aislamiento 600 V, contactos estañados y barras pintadas, con bornes de tornillo prisionero de los calibres. Un relé de corrección de factor de potencia electrónico digital de seis (6) pasos con indicación del factor de potencia, pasos conectados y secuencia de operación, conectado al barraje mediante fusibles de control, bornas de control y accesorios de conexión. Automáticos de los siguientes amperajes: un (1) interruptor de 3x275 A, 240 VAC, 40 kA, para T-Corrección Factor de Potencia; un (1) interruptor tipo marco industrial de 3x100 A, 36 kA, para alimentación del banco de condensadores fijos; un (1) interruptor tipo marco industrial de 3x40 A, 36 kA, para alimentación del banco de condensadores móviles; dos (2) interruptores tipo marco industrial de 3x70 A, 36 kA, para alimentación del banco de condensadores móviles. Contactores abiertos sin relé para operación de condensadores con las siguientes características: dos (2) de 70 A, AC3 240 V, y un (1) de 50 A, AC3 240 V</t>
  </si>
  <si>
    <t>9.4.55</t>
  </si>
  <si>
    <t>Pág. 920 - Ítem 9.4.55</t>
  </si>
  <si>
    <t>Desmonte, retiro y disposición final de tablero construido en lámina cold rolled calibre 14 con refuerzos estructurales autosoportado, con tratamiento superficial para protegerlo de la oxidación y lograr mayor adherencia a la pintura mediante procesos de bonderizado y fosfatado, con acabado final en pintura electrostática color rojo fuego, Clase NEMA Tipo 2 (IEC IP11), a prueba de goteo. Dimensiones: ancho 1.00 m, alto 2.00 m y profundidad 0.40 m. La celda está provista de los siguientes elementos: un sistema electrónico de vigilancia de tensión en la red para módulo de control de transferencias automáticas con PLC programado para detectar sobretensión y subtensión en la red comercial, cuatro temporizadores de 0 a 300 segundos para entrada de la red, entrada de la planta, enfriamiento de la planta y tiempo muerto para transferencia a la red comercial, display digital frontal y pulsadores de membrana para programación, montaje en la puerta para acceso frontal. Una (1) transferencia automática compuesta por dos interruptores seccionadores de 3x500 A con relé de sobreintensidad magnético, capaz de interrumpir la corriente de rotor trabado de la bomba con regulación magnética de hasta 15000 A, con enclavamiento eléctrico y mecánico y cableado a bornes. Contiene los siguientes elementos de protección y distribución requeridos de acuerdo al diagrama unifilar: dos (2) interruptores automáticos marco industrial EZC100N de 3x20 A, 240 VAC, 25 kA; un (1) interruptor automático marco industrial EZC100N de 3x30 A, 240 VAC, 25 kA; un (1) interruptor automático marco industrial EZC100N de 2x40 A, 240 VAC, 25 kA; dos (2) lámparas piloto, una (1) verde para señalizar red normal y una (1) roja para señalizar emergencia; selector conmutador de cuatro posiciones para operación de prueba, automático, apagado y arranque del motor; interruptores de prueba y transferencia en ByPass, alarma audible y botón silenciador de alarma montado sobre un reborde del gabinete; barra para las fases de 700 A y barra para tierra de 230 A, pintada en color verde.</t>
  </si>
  <si>
    <t>9.4.56</t>
  </si>
  <si>
    <t>Pág. 922 - Ítem 9.4.56</t>
  </si>
  <si>
    <t>Desmonte, retiro y disposicion final de   un interruptor magnético 3x500A Im=5000A incluyendo un cofre metálico con manija de accionamiento exterior y sistema de candadeo con letrero de Información: DESCONEXIÓN DE  LA BOMBA CONTRA INCENDIO DE LA RED DE EMERGENCIA.</t>
  </si>
  <si>
    <t>9.4.57</t>
  </si>
  <si>
    <t>Pág. 924 - Ítem 9.4.57</t>
  </si>
  <si>
    <t>Desmonte, retiro y disposición final de gabinete metálico construido en lámina cold rolled calibre 16 tipo autosoportado, con tratamiento superficial para protegerlo de la oxidación y fosfatado, con acabado final en color RAL 7030, IP=3X uso interior. Dimensiones: ancho 0.70 m, alto 1.80 m y profundidad 0.40 m. Este tablero está compuesto por los siguientes elementos: interruptor totalizador automático marco industrial Easypact EZC250N de 3x150 A, 240 VAC, 50 kA o similar; un barraje para 225 A compuesto por tres barras de 19x5 mm para las fases, una barra de 19x3 mm para neutro y una barra de 19x3 mm para tierra, soportado sobre aisladores de resina, nivel de aislamiento 600 V, contactos estañados y barras pintadas, con bornes de tornillo prisionero de los calibres adecuados que se deriven según el diagrama unifilar. Contendrá los siguientes elementos de protección y distribución requeridos de acuerdo al diagrama unifilar: dos (2) interruptores automáticos marco industrial EZC100N de 3x40 A, 240 VAC, 25 kA; un (1) interruptor automático marco industrial EZC100N de 3x30 A, 240 VAC, 25 kA; un (1) interruptor automático marco industrial EZC100N de 2x40 A, 240 VAC, 25 kA; y espacio para alojar dos interruptores adicionales.</t>
  </si>
  <si>
    <t>9.4.58</t>
  </si>
  <si>
    <t>Pág. 927 - Ítem 9.4.58</t>
  </si>
  <si>
    <t xml:space="preserve"> Desmonte, retiro y disposición final de gabinete a prueba de agua NEMA 4X para distribución de energía a los diferentes equipos hidráulicos de los sótanos. Tendrá las siguientes características: dimensiones: alto 1.20 m, ancho 0.60 m y profundidad 0.30 m. Está compuesto por los siguientes elementos: un (1) interruptor totalizador de 3x175 A, graduable, 240 VAC, 50 kA; un barraje para 200 A compuesto por tres barras de 5x19 mm para las fases, una barra de 3x19 mm para neutro y una barra de 3x19 mm para tierra, montados sobre aisladores de resina; dos (2) interruptores automáticos marco industrial EZC100N de 3x20 A, 240 VAC, 10 kA; un (1) interruptor automático marco industrial EZC100N de 3x40 A, 240 VAC, 25 kA; dos (2) interruptores automáticos marco industrial EZC100N de 3x80 A, 240 VAC, 25 kA; y espacio para alojar dos interruptores adicionales</t>
  </si>
  <si>
    <t>SUBTOTAL 9.4 TABLEROS ELÉCTRICOS DE PISOS Y ALIMENTADORES</t>
  </si>
  <si>
    <t>9.5</t>
  </si>
  <si>
    <t xml:space="preserve">SISTEMA DE BLINDOBARRA ELÉCTRICA N°3 1250 AMPERIOS 208/120 VAC </t>
  </si>
  <si>
    <t>Suministro, Instalación y montaje de acuerdo a planos y especificaciones de los siguientes tramos de Blindobarra, cuyas medidas corresponden a dimensiones tomadas de planos. El Contratista deberá verificar en obra las dimensiones reales para garantizar su correcto funcionamiento sin costo adicional.</t>
  </si>
  <si>
    <t>CAJAS DE DERIVACIÓN</t>
  </si>
  <si>
    <t>9.5.1</t>
  </si>
  <si>
    <t>Pág. 929 - Ítem 9.5.1</t>
  </si>
  <si>
    <t>Suministro e instalación caja de derivación tipo Plug in de 250A.</t>
  </si>
  <si>
    <t>SUBTOTAL 9.5 SISTEMA DE BLINDOBARRA ELÉCTRICA N°3 1250 AMPERIOS 208/120 VAC</t>
  </si>
  <si>
    <t>9.6</t>
  </si>
  <si>
    <t>PLANTA ELÉCTRICA DE GENERACIÓN ALTERNA</t>
  </si>
  <si>
    <t>SISTEMA DE GENERACIÓN ALTERNA MEDIANTE GENERADOR DIÉSEL PARA 400 kW / 500 kVA</t>
  </si>
  <si>
    <t>9.6.1</t>
  </si>
  <si>
    <t>Pág. 931 - Ítem 9.6.1</t>
  </si>
  <si>
    <t>Suministro e Instalación de un grupo motor generador para suministro de energía en caso de fallar el suministro normal de ENEL COLOMBIA  de las siguientes características: Potencia Stand By a nivel de Bogotá:  400 kW (500 kVA), Sistema de combustible: Diésel, Sistema de Refrigeración:  Aire por Radiador, Voltaje de generación:  208/120 V Estrella neutro a tierra, Apta para operar en paralelo sin adiciones ni modificaciones, Protección del Generador:   3x1500A 65kA, Accesorios: Silenciadores, Acoples flexibles, Panel de control, Baterías, pre-calentador de camisas del motor, Silenciadores tipo crítico y accesorios de conexión, Tanque diario en la base del equipo, según especificaciones..</t>
  </si>
  <si>
    <t>INSTALACIÓN DE LOS EQUIPOS DE GENERACIÓN</t>
  </si>
  <si>
    <t>9.6.2</t>
  </si>
  <si>
    <t>Pág. 933 - Ítem 9.6.2</t>
  </si>
  <si>
    <t>Desarme, transporte y Ubicación de la Planta en su sitio de Instalación.</t>
  </si>
  <si>
    <t>9.6.3</t>
  </si>
  <si>
    <t>Pág. 935 - Ítem 9.6.3</t>
  </si>
  <si>
    <t>Suministro e instalación de patines anti-vibratorios tipo resorte</t>
  </si>
  <si>
    <t>9.6.4</t>
  </si>
  <si>
    <t>Pág. 937 - Ítem 9.6.4</t>
  </si>
  <si>
    <t>Mano de Obra para la instalación de la Planta Eléctrica incluyendo sistemas de refrigeración, sistemas de combustible, sistemas de escape de gases, conexionado de acometidas de potencia y control, puesta en marcha y entrega del Equipo. Entrenamiento del personal de operación del edificio .</t>
  </si>
  <si>
    <t>9.6.5</t>
  </si>
  <si>
    <t>Pág. 939 - Ítem 9.6.5</t>
  </si>
  <si>
    <t>Suministro y conexión de un cargador de baterías características  y especificaciones aptas para cada equipo suministrado</t>
  </si>
  <si>
    <t>9.6.6</t>
  </si>
  <si>
    <t>Pág. 943 - Ítem 9.6.6</t>
  </si>
  <si>
    <t>Tuberías de acero cédula 40 en diámetros necesarios para alimentación y retorno de combustibles con codos uniones, acoples, soportería  y mangueras desde tanque a cada planta.</t>
  </si>
  <si>
    <t>9.6.7</t>
  </si>
  <si>
    <t>Pág. 946 - Ítem 9.6.7</t>
  </si>
  <si>
    <t>Tanque de combustible horizontal para 10 horas de operación a plena carga fabricado en lámina hot rolled de las dimensiones requeridas con accesorios tales como: man-hole, nivel visual, llaves de alimentación, conexiones de retorno para acpm, indicadores de nivel según NFPA 30. Se incluyen escalerillas metálicas, plataforma de acceso y spill container para el tanque de reserva.</t>
  </si>
  <si>
    <t>9.6.8</t>
  </si>
  <si>
    <t>Pág. 948 - Ítem 9.6.8</t>
  </si>
  <si>
    <t xml:space="preserve">Tuberías de acero cédula 40 en diámetro requerido para alimentación del tanque de combustible desde el exterior, con uniones, codos, soportería, universales, llaves de paso, tapa y grade level spill container para llenado de combustible exterior similar al EBW FlexCatch. </t>
  </si>
  <si>
    <t>9.6.9</t>
  </si>
  <si>
    <t>Pág. 950 - Ítem 9.6.9</t>
  </si>
  <si>
    <t>Llenado del tanque de combustible inicial para pruebas de funcionamiento.</t>
  </si>
  <si>
    <t>GLS</t>
  </si>
  <si>
    <t>9.6.10</t>
  </si>
  <si>
    <t>Pág. 952 - Ítem 9.6.10</t>
  </si>
  <si>
    <t>Costo de consumibles en mantenimientos preventivos durante la garantía del equipo en labores de mantenimiento.</t>
  </si>
  <si>
    <t>9.6.11</t>
  </si>
  <si>
    <t>Pág. 954 - Ítem 9.6.11</t>
  </si>
  <si>
    <t>Ducto de escape Ø requeridos fabricado en lámina cold rolled 16 con flanches, tornillos y empaques desde cada equipo hasta la cubierta del edificio , incluyendo accesorios tales como codos, uniones, derivaciones, etc. (Opcional: Si el ducto de escape actul sirve, no se cotiza)</t>
  </si>
  <si>
    <t>9.6.12</t>
  </si>
  <si>
    <t>Pág. 956 - Ítem 9.6.12</t>
  </si>
  <si>
    <t>Soportes para silenciadores y anclajes a techo, muros incluyendo perfores de ventanas, soportes en voladizo a vigas interiores.</t>
  </si>
  <si>
    <t>9.6.13</t>
  </si>
  <si>
    <t>Pág. 958 - Ítem 9.6.13</t>
  </si>
  <si>
    <t>Recubrimiento térmico para silenciador con fibra cerámica de 1” y fibra de vidrio AW 2” soportada con malla y recubrimiento final con foil de aluminio de 0.5 mm en los sitios requeridos de acuerdo a la visita de Obra.</t>
  </si>
  <si>
    <t>9.6.14</t>
  </si>
  <si>
    <t>Pág. 960 - Ítem 9.6.14</t>
  </si>
  <si>
    <t>Recubrimiento térmico para ducto de escape en el diámetro requerido con fibra de vidrio AW 2” soportada con malla y recubrimiento final con foil de aluminio de 0.5 mm en los sitios requeridos de acuerdo a la visita de Obra.</t>
  </si>
  <si>
    <t>9.6.15</t>
  </si>
  <si>
    <t>Pág. 962 - Ítem 9.6.15</t>
  </si>
  <si>
    <t>Soporte y coordinación con los delegados del Contratante, Ingeniería de detalle, planos, soporte para soluciones sobre el sitio, espacios, rutas, ductos de escape, insonorización y pruebas según especificaciones adjuntas.</t>
  </si>
  <si>
    <t>9.6.16</t>
  </si>
  <si>
    <t>Pág. 964 - Ítem 9.6.16</t>
  </si>
  <si>
    <t xml:space="preserve">Desarme, de la Planta electrica existente , incluyendo todos  sus  componentes descritos en los numerales 1,01, 2,02   2,03   2,04, 2,05, 2,06, 2,07, 2,12, 2,13 incluye disposicion final de todos  los elementos y componentes </t>
  </si>
  <si>
    <t>SISTEMA DE INSONORIZACIÓN DE LOS EQUIPOS INSTALADOS</t>
  </si>
  <si>
    <t>9.6.17</t>
  </si>
  <si>
    <t>Pág. 966 - Ítem 9.6.17</t>
  </si>
  <si>
    <t>Suministro de 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t>
  </si>
  <si>
    <t>9.6.18</t>
  </si>
  <si>
    <t>Pág. 968 - Ítem 9.6.18</t>
  </si>
  <si>
    <t xml:space="preserve">Desarme del  sistema de insonorización  existente, incluyendo   disposicion final de todos  los elementos y componentes </t>
  </si>
  <si>
    <t>SUBTOTAL 9.6 PLANTA ELÉCTRICA DE GENERACIÓN ALTERNA</t>
  </si>
  <si>
    <t>9.7</t>
  </si>
  <si>
    <t>SUBESTACIÓN ELÉCTRICA</t>
  </si>
  <si>
    <t xml:space="preserve">SUBESTACIÓN CAPSULADA ENEL COLOMBIA
Suministro, instalación y montaje de una subestación capsulada, según normas vigentes de ENEL COLOMBIA. Los números en paréntesis angulares indican la numeración de celdas en los planos del proyecto, compuesta por los siguientes  equipos y elementos: </t>
  </si>
  <si>
    <t>CUBÍCULO PARA ENTRADA DE CABLES  [9]</t>
  </si>
  <si>
    <t>9.7.1</t>
  </si>
  <si>
    <t>Pág. 970 - Ítem 9.7.1</t>
  </si>
  <si>
    <t>Suministro e Instalación de un cubículo con puerta de Alto=2.00m Ancho= 1.20m  Profundidad=0,85m con marco estructural y anclajes al piso y techo. Será construido en lámina cold rolled calibre 16, con acabado en pintura electrostática del mismo color de las celdas.</t>
  </si>
  <si>
    <t>9.7.2</t>
  </si>
  <si>
    <t>Pág. 972 - Ítem 9.7.2</t>
  </si>
  <si>
    <t>Suministro e instalación de una bandeja portacables tipo escalera de 40 cm. De ancho x 10 cm. De alto, para fijar el cable de media tensión desde la Caja de 1x1x,3 m localizada en el techo del 2° Sótano bajo la Subestación.</t>
  </si>
  <si>
    <t>CELDA ENTRADA + SALIDA RED MEDIA TENSIÓN [1]</t>
  </si>
  <si>
    <t>9.7.3</t>
  </si>
  <si>
    <t>Pág. 974 - Ítem 9.7.3</t>
  </si>
  <si>
    <t>Celda de media tensión compacta dúplex alternativa 1 con seccionadores verticales, construida según la Norma CTS-503-2 de ENEL Colombia, alojada en un gabinete metálico fabricado en lámina cold rolled calibre 16, con dimensiones de 1,10 m de ancho, 2,00 m de alto y 1,30 m de profundidad, sometido a tratamiento superficial mediante desengrasado, fosfatizado y acabado final en pintura electrostática horneable color RAL 7032. La celda está equipada con un seccionador dúplex de entrada y salida para operación bajo carga, tipo uso interior, con capacidad de 630 A y 15 kV, montado sobre soportes de acero y con mandos de accionamiento independientes para la entrada y la salida. Incluye además un juego de cables No. 2 Cu con aislamiento para 15 kV, así como dos juegos de conos de alivio o tratamiento de puntas para la interconexión de los seccionadores dúplex y de protección. Todos los elementos deben estar homologados por ENEL Colombia e instalados y cableados de acuerdo con el diagrama unifilar correspondiente.</t>
  </si>
  <si>
    <t>9.7.4</t>
  </si>
  <si>
    <t>Pág. 976 - Ítem 9.7.4</t>
  </si>
  <si>
    <t>Interconexión entre celda ENTRADA-SALIDA y el celda de PROTECCIÓN en tres (3) cables # 2 AWG Cu XLPE 15 kV.</t>
  </si>
  <si>
    <t>CELDA DE PROTECCIÓN CON FUSIBLES [3]</t>
  </si>
  <si>
    <t>9.7.5</t>
  </si>
  <si>
    <t>Pág. 978 - Ítem 9.7.5</t>
  </si>
  <si>
    <t>Gabinete metálico construido según las normas de ENEL Colombia en lámina cold rolled calibre 16, con tratamiento superficial mediante desengrasado, fosfatizado y acabado final en pintura electrostática horneable color RAL 7032, con dimensiones de 1,10 m de ancho, 2,00 m de alto y 1,20 m de profundidad. El conjunto corresponde a una celda de media tensión compacta dúplex alternativa 1 con seccionadores verticales, fabricada conforme a la Norma CTS-503-3 de ENEL Colombia, equipada con un seccionador tripolar para operación bajo carga en uso interior, con capacidad de conexión de 400 A, mecanismo de accionamiento exterior mediante palanca y apertura tripolar automática por fusión de cualquiera de los fusibles. Incluye además tres fusibles de corriente de 40 A. Todos los elementos deben estar homologados por ENEL Colombia e instalados y cableados de acuerdo con el diagrama unifilar correspondiente</t>
  </si>
  <si>
    <t>9.7.6</t>
  </si>
  <si>
    <t>Pág. 980 - Ítem 9.7.6</t>
  </si>
  <si>
    <t>Interconexión entre celda de Protección y el Transformador en tres (3) cables # 2 AWG Cu XLPE 15 kV.</t>
  </si>
  <si>
    <t>CELDA Y TRANSFORMADOR PARA 500 kVA  [4]</t>
  </si>
  <si>
    <t>9.7.7</t>
  </si>
  <si>
    <t>Pág. 982 - Ítem 9.7.7</t>
  </si>
  <si>
    <t>Gabinete metálico construido según las especificaciones de ENEL Colombia CTS-518-2, equipado con un transformador seco de aislamiento clase H y potencia de 500 kVA, con tolerancias de fabricación de acuerdo con la Norma ICONTEC 818-819, cuarta revisión. El transformador opera con voltaje primario de 11.400 V y secundario de 208/120 V, conexión Dy5, y dispone de taps de regulación +1 y -3×2,5 % con accionamiento exterior. Incluye bornes apropiados para conexión a tierra, argollas de izamiento, base de soporte y dos canales de acero de 3 pulgadas anclados al piso con frenos para soporte de las ruedas. Cuenta con sistema de protección contra sobretensiones en el primario mediante tres descargadores monopolares de 12 kV, 10 kA, 60 Hz, tipo estación, conectados a tierra y fases con cable No. 2 AWG, así como un interruptor automático de 3×160 A, 36 kA, 240 VAC para la derivación de dichos descargadores. En el secundario incorpora protección contra sobretensiones mediante tres descargadores monopolares MC50-B de 50 kA (10/350), 25 A·s, MCOV 208 V, 60 Hz, marca OBO Bettermann, para montaje sobre riel DIN de 35 mm, con conexión a tierra y fases mediante cable No. 2 AWG. Todos los elementos deben estar homologados por ENEL Colombia e instalados y cableados conforme al diagrama unifilar correspondient</t>
  </si>
  <si>
    <t>9.7.8</t>
  </si>
  <si>
    <t>Pág. 985 - Ítem 9.7.8</t>
  </si>
  <si>
    <t xml:space="preserve">Tubería Ø ½“ y Alambrado desde la Instalación eléctrica del cuarto, para alimentación de los bombillos de iluminación de las celdas, suministro de estos bombillos, avisos requeridos por el Operador de red, puesta a tierra marcos y puertas del recinto. </t>
  </si>
  <si>
    <t>CELDA DE MEDIDA kW-HORA EN MEDIA TENSIÓN [2]</t>
  </si>
  <si>
    <t>9.7.9</t>
  </si>
  <si>
    <t>Pág. 987 - Ítem 9.7.9</t>
  </si>
  <si>
    <t>Gabinete metálico construido según especificaciones de ENEL COLOMBIA y equipado con instrumentos de medida. Dimensiones aproximadas: Ancho = 0.75m, Alto = 2.0m, Prof = incluye el suministro de una bandeja para equipo de medida, dos (2) juegos de conos de alivio ó tratamiento de puntas para entrar y salir de los transformadores de corriente, pase en #2, 15 kV y cable multiconductor para conexiones entre TP'S y TC'S y bornas terminales # 20. El equipo de medida estará compuesto de: 1. Medidor trifásico electrónico digital multifuncional con módem incorporado y perfil de carga, Tensión 3 x 120 V, Corriente básica 15 A, Corriente máxima 6 A, Clase 1, Marca ELSTER o similar homologado por ENEL COLOMBIA. 2. Bornera para medida en dos elementos - 9 puntos (cantidad = 2 un). 3. Transformador de corriente (cantidad = 2 un), Tensión de servicio 11.4 kV, Tensión Nominal 15 kV, Frecuencia 60 Hz, Clase 0.5, Instalación Interior, Números de Núcleos 1, Carga 15 VA, Corriente primaria 30-60 A, Corriente secundaria 5 A, Corriente térmica máxima 8 KA, Marca BALTEU O ALSTOM o similar homologado por ENEL COLOMBIA. 5. Transformador de potencial (cantidad = 3 un), Tensión de servicio 11.4 kV, Tensión Nominal 15 kV, Frecuencia 60 Hz, Clase 0.5, Instalación Interior, Números de Núcleos 1, Tensión primaria 12 kV, Tensión secundaria 15 V, Marca BALTEU O ALSTOM o similar homologado por ENEL COLOMBIA. Juego de cables #2 Cu, aislamiento 15 kV, incluyendo 2 juegos de conos de alivio ó tratamiento de puntas para interconexión con la celda de protección del ítem 103. Todos los elementos deberán ser homologados por ENEL COLOMBIA y serán instalados y cableados según el diagrama unifilar correspondiente.</t>
  </si>
  <si>
    <t xml:space="preserve">TRAMITES Y ACTUALIZACIÓN DE PLANOS Y PROEYCTO SEREI 3 </t>
  </si>
  <si>
    <t>9.7.10</t>
  </si>
  <si>
    <t>Pág. 990 - Ítem 9.7.10</t>
  </si>
  <si>
    <t xml:space="preserve">Actualizacion proyecto serie 3, tramites y diligencias ante ENEL COLOMBIA  para la obtención de la aprobacion  servicios definitivos </t>
  </si>
  <si>
    <t>DESMONTE Y DISPOSICION FINAL  DE SUBESTACIÓN CAPSULADA ENEL COLOMBIA</t>
  </si>
  <si>
    <t xml:space="preserve">DESMONTE DISPOSICION FINAL DE:  una subestación capsulada, según normas vigentes de ENEL COLOMBIA. Los números en paréntesis angulares indican la numeración de celdas en los planos del proyecto, compuesta por los siguientes  equipos y elementos: </t>
  </si>
  <si>
    <t>DESMONTE DISPOSICION FINAL DE CUBÍCULO PARA ENTRADA DE CABLES  [9]</t>
  </si>
  <si>
    <t>9.7.11</t>
  </si>
  <si>
    <t>Pág. 992 - Ítem 9.7.11</t>
  </si>
  <si>
    <t>DESMONTE DISPOSICION FINAL DE  un cubículo con puerta de Alto=2.00m Ancho= 1.20m  Profundidad=0,85m con marco estructural y anclajes al piso y techo. Será construido en lámina cold rolled calibre 16, con acabado en pintura electrostática del mismo color de las celdas del fabricante favorecido.</t>
  </si>
  <si>
    <t>9.7.12</t>
  </si>
  <si>
    <t>Pág. 994 - Ítem 9.7.12</t>
  </si>
  <si>
    <t>DESMONTE DISPOSICION FINAL DE de una bandeja portacables tipo escalera de 40 cm. De ancho x 10 cm. De alto, para fijar el cable de media tensión desde la Caja de 1x1x,3 m localizada en el techo del 2° Sótano bajo la Subestación.</t>
  </si>
  <si>
    <t>DESMONTE DISPOSICION FINAL DE CELDA ENTRADA + SALIDA RED MEDIA TENSIÓN [1]</t>
  </si>
  <si>
    <t>9.7.13</t>
  </si>
  <si>
    <t>Pág. 996 - Ítem 9.7.13</t>
  </si>
  <si>
    <t>DESMONTE DISPOSICION FINAL DE Gabinete metálico construido según normas de ENEL COLOMBIA en lámina cold rolled calibre 16, con tratamiento superficial con desengrasante, fosfatizado y acabado final en pintura electrostática horneable RAL 7032.</t>
  </si>
  <si>
    <t>9.7.14</t>
  </si>
  <si>
    <t>Pág. 998 - Ítem 9.7.14</t>
  </si>
  <si>
    <t>DESMONTE DISPOSICION FINAL DE CELDA DE MEDIA TENSIÓN COMPACTA DUPLEX ALTERNATIVA 1 CON SECCIONADORES VERTICALES según Norma CTS-503-2 equipada con los siguientes elementos :
- Un (1) seccionador duplex de entrada y salida para operación bajo carga, tipo uso interior, para 630 A. 15 kV montado sobre soportes de acero, mandos de accionamiento independientes para la entrada y  salida. 
- Juego de cables Nº2 Cu., aislamiento 15 kV., incluyendo 2 juegos de conos de alivio o tratamiento de puntas para interconexión de los seccionadores duplex y de protección.</t>
  </si>
  <si>
    <t>9.7.15</t>
  </si>
  <si>
    <t>Pág. 1000 - Ítem 9.7.15</t>
  </si>
  <si>
    <t>DESMONTE DISPOSICION FINAL DE Interconexión entre celda ENTRADA-SALIDA y el celda de PROTECCIÓN en tres (3) cables # 2 AWG Cu XLPE 15 kV.</t>
  </si>
  <si>
    <t>9.7.16</t>
  </si>
  <si>
    <t>Pág. 1002 - Ítem 9.7.16</t>
  </si>
  <si>
    <t>DESMONTE DISPOSICION FINAL DE Gabinete metálico construido según normas de ENEL COLOMBIA en lámina cold rolled calibre 16, con tratamiento superficial con desengrasante, fosfatizado y acabado final en pintura electrostática horneable RAL 7032. Dimensiones : Ancho = 1.10m., Alto = 2.00m., Prof.= 1.20m</t>
  </si>
  <si>
    <t>9.7.17</t>
  </si>
  <si>
    <t>Pág. 1004 - Ítem 9.7.17</t>
  </si>
  <si>
    <t>DESMONTE DISPOSICION FINAL DE CELDA DE MEDIA TENSIÓN COMPACTA DUPLEX ALTERNATIVA 1 CON SECCIONADORES VERTICALES según Norma CTS-503-3 equipada con los siguientes elementos :
- Un (1) seccionador tripolar para operación bajo carga, uso interior, capacidad de conexión 400 A., mecanismo de accionamiento exterior mediante palanca, apertura tripolar por fusión de cualquiera de los fusibles.
- Tres (3) fusibles de corriente de 40A.</t>
  </si>
  <si>
    <t>9.7.18</t>
  </si>
  <si>
    <t>Pág. 1006 - Ítem 9.7.18</t>
  </si>
  <si>
    <t>DESMONTE DISPOSICION FINAL DE Interconexión entre celda de Protección y el Transformador en tres (3) cables # 2 AWG Cu XLPE 15 kV.</t>
  </si>
  <si>
    <t>9.7.19</t>
  </si>
  <si>
    <t>Pág. 1008 - Ítem 9.7.19</t>
  </si>
  <si>
    <t>DESMONTE DISPOSICION FINAL DE Gabinete metálico construido según especificaciones de ENEL COLOMBIA CTS-518-2 y equipado con un transformador de las siguientes características:</t>
  </si>
  <si>
    <t>9.7.20</t>
  </si>
  <si>
    <t>Pág. 1010 - Ítem 9.7.20</t>
  </si>
  <si>
    <t xml:space="preserve">DESMONTE DISPOSICION FINAL DE Tubería Ø ½“ y Alambrado desde la Instalación eléctrica del cuarto, para alimentación de los bombillos de iluminación de las celdas, suministro de estos bombillos, avisos requeridos por el Operador de red, puesta a tierra marcos y puertas del recinto. </t>
  </si>
  <si>
    <t>DESMONTE DISPOSICION FINAL DE CELDA DE MEDIDA kW-HORA EN MEDIA TENSIÓN [2]</t>
  </si>
  <si>
    <t>9.7.21</t>
  </si>
  <si>
    <t>Pág. 1012 - Ítem 9.7.21</t>
  </si>
  <si>
    <t>DESMONTE DISPOSICION FINAL DE Gabinete metálico construido según especificaciones de ENEL COLOMBIA y equipado con instrumentos de medida. Dimensiones aproximadas : Ancho = 0.75m, Alto = 2.0m, Prof.= 0.85m</t>
  </si>
  <si>
    <t>9.7.22</t>
  </si>
  <si>
    <t>Pág. 1014 - Ítem 9.7.22</t>
  </si>
  <si>
    <t>CERTIFICACION RETIE Y RETILAP</t>
  </si>
  <si>
    <t>SUBTOTAL 9.7 SUBESTACIÓN ELÉCTRICA</t>
  </si>
  <si>
    <t>TOTAL CAPÍTULO 9. INSTALACIONES ELECTRICAS</t>
  </si>
  <si>
    <t>10. HVAC</t>
  </si>
  <si>
    <t>10.1</t>
  </si>
  <si>
    <t xml:space="preserve">Ventilador extractor tipo </t>
  </si>
  <si>
    <t>10.1.1</t>
  </si>
  <si>
    <t>CAP 10 HVAC.xlsx</t>
  </si>
  <si>
    <t>Pág. 1016 - Ítem 10.1.1</t>
  </si>
  <si>
    <t>Suministro, transporte, instalación, soportación, alineación, conexión y pruebas de funcionamiento de ventilador extractor tipo Plenum Fan de 6100 cfm, 1" c.a,</t>
  </si>
  <si>
    <t>10.1.2</t>
  </si>
  <si>
    <t>Pág. 1022 - Ítem 10.1.2</t>
  </si>
  <si>
    <t>Suministro, transporte, instalación, soportación, alineación, conexión y pruebas de funcionamiento de ventilador extractor tipo Ceiling 2180 cfm, 0,5 in c.a</t>
  </si>
  <si>
    <t>SUBTOTAL 10.1 Ventilador extractor tipo</t>
  </si>
  <si>
    <t>10.2</t>
  </si>
  <si>
    <t>Ductos y difusores</t>
  </si>
  <si>
    <t>10.2.1</t>
  </si>
  <si>
    <t>Pág. 1026 - Ítem 10.2.1</t>
  </si>
  <si>
    <t>Suministro, transporte, e instalación de difusores de suministro de volumen variable Thermafuser de accionamiento automatico mecánico para enfriamiento de 24"x24" de cuello redondo de 6 inch</t>
  </si>
  <si>
    <t>10.2.2</t>
  </si>
  <si>
    <t>Pág. 1032 - Ítem 10.2.2</t>
  </si>
  <si>
    <t>Suministro, transporte, e instalación de difusores de suministro de volumen variable Thermafuser de accionamiento automatico mecánico para enfriamiento de 24"x24" de cuello redondo de 8 inch</t>
  </si>
  <si>
    <t>10.2.3</t>
  </si>
  <si>
    <t>Pág. 1038 - Ítem 10.2.3</t>
  </si>
  <si>
    <t>Suministro, transporte, e instalación de difusores de suministro de volumen variable Thermafuser de accionamiento automatico mecánico para enfriamiento de 24"x24" de cuello redondo de 10 inch</t>
  </si>
  <si>
    <t>10.2.4</t>
  </si>
  <si>
    <t>Pág. 1044 - Ítem 10.2.4</t>
  </si>
  <si>
    <t>Suministro e instalación de ducto flexible aislado de diámetro 6" para conexión entre ductería principal y difusores terminales del sistema HVAC, incluyendo sellado hermético, soportación y pruebas de funcionamiento.</t>
  </si>
  <si>
    <t>METRO</t>
  </si>
  <si>
    <t>10.2.5</t>
  </si>
  <si>
    <t>Pág. 1050 - Ítem 10.2.5</t>
  </si>
  <si>
    <t>Suministro e instalación de ducto flexible aislado de diámetro 8" para conexión entre ductería principal y difusores terminales del sistema HVAC, incluyendo sellado hermético, soportación y pruebas de funcionamiento.</t>
  </si>
  <si>
    <t>10.2.6</t>
  </si>
  <si>
    <t>Pág. 1056 - Ítem 10.2.6</t>
  </si>
  <si>
    <t>Suministro e instalación de ducto flexible aislado de diámetro 10" para conexión entre ductería principal y difusores terminales del sistema HVAC, incluyendo sellado hermético, soportación y pruebas de funcionamiento.</t>
  </si>
  <si>
    <t>SUBTOTAL 10.2 Ductos y difusores</t>
  </si>
  <si>
    <t>10.3</t>
  </si>
  <si>
    <t>REJILLAS DE SUMINISTRO Y EXTRACCION - HVAC</t>
  </si>
  <si>
    <t>10.3.1</t>
  </si>
  <si>
    <t>Pág. 1062 - Ítem 10.3.1</t>
  </si>
  <si>
    <t>Suministro, instalación, y pruebas de rejilla de extracción 38"x24"</t>
  </si>
  <si>
    <t>10.3.2</t>
  </si>
  <si>
    <t>Pág. 1067 - Ítem 10.3.2</t>
  </si>
  <si>
    <t>Suministro, instalación, y pruebas de puerta persiana 30"x70"</t>
  </si>
  <si>
    <t>10.3.3</t>
  </si>
  <si>
    <t>Pág. 1072 - Ítem 10.3.3</t>
  </si>
  <si>
    <t>Suministro, instalación, y pruebas de rejilla de extracción baños 6"x6"</t>
  </si>
  <si>
    <t>10.3.4</t>
  </si>
  <si>
    <t>Pág. 1078 - Ítem 10.3.4</t>
  </si>
  <si>
    <t>Suministro, instalación, y pruebas de rejilla de extracción baños 8"x8"</t>
  </si>
  <si>
    <t>10.3.5</t>
  </si>
  <si>
    <t>Pág. 1084 - Ítem 10.3.5</t>
  </si>
  <si>
    <t>Suministro, instalación, y pruebas de Persiana descarga aire 10"x12"</t>
  </si>
  <si>
    <t>10.3.6</t>
  </si>
  <si>
    <t>Pág. 1090 - Ítem 10.3.6</t>
  </si>
  <si>
    <t>Suministro, instalación, y pruebas de Persiana descarga aire 70"x12"</t>
  </si>
  <si>
    <t>10.3.7</t>
  </si>
  <si>
    <t>Pág. 1096 - Ítem 10.3.7</t>
  </si>
  <si>
    <t>Suministro, instalación, y pruebas de difusor presurización escaleras 10"x8"</t>
  </si>
  <si>
    <t>10.3.8</t>
  </si>
  <si>
    <t>Pág. 1102 - Ítem 10.3.8</t>
  </si>
  <si>
    <t>Suministro, instalación, y pruebas de Persiana descarga aire 98"x12"</t>
  </si>
  <si>
    <t>10.3.9</t>
  </si>
  <si>
    <t>Pág. 1108 - Ítem 10.3.9</t>
  </si>
  <si>
    <t>Suministro, instalación, y pruebas de Persiana descarga aire 6"x12"</t>
  </si>
  <si>
    <t>10.3.10</t>
  </si>
  <si>
    <t>Pág. 1114 - Ítem 10.3.10</t>
  </si>
  <si>
    <t>Suministro, instalación, y pruebas de difusor suministro 6"x6"</t>
  </si>
  <si>
    <t>10.3.11</t>
  </si>
  <si>
    <t>Pág. 1120 - Ítem 10.3.11</t>
  </si>
  <si>
    <t>Suministro, instalación, y pruebas de difusor suministro baño 6"x6"</t>
  </si>
  <si>
    <t>10.3.12</t>
  </si>
  <si>
    <t>Pág. 1126 - Ítem 10.3.12</t>
  </si>
  <si>
    <t>Suministro, instalación, y pruebas de Persiana toma aire exterior 40"x40"</t>
  </si>
  <si>
    <t>SUBTOTAL 10.3 REJILLAS DE SUMINISTRO Y EXTRACCION - HVAC</t>
  </si>
  <si>
    <t>10.4</t>
  </si>
  <si>
    <t>FILTROS, TUBERIAS, CONDUCTOS, ACCESORIOS</t>
  </si>
  <si>
    <t>10.4.1</t>
  </si>
  <si>
    <t>Pág. 1132 - Ítem 10.4.1</t>
  </si>
  <si>
    <t>Suministro, instalación, y pruebas de Filtro MERV 8 24"x24"x2"</t>
  </si>
  <si>
    <t>10.4.2</t>
  </si>
  <si>
    <t>Pág. 1138 - Ítem 10.4.2</t>
  </si>
  <si>
    <t>Suministro, instalación, y pruebas de Filtro MERV 14 24"x24"x4"</t>
  </si>
  <si>
    <t>10.4.3</t>
  </si>
  <si>
    <t>Pág. 1144 - Ítem 10.4.3</t>
  </si>
  <si>
    <t>Suministro e instalacion de tuberia de cobre aislada, presurizada, debidamente soportada 1/2</t>
  </si>
  <si>
    <t>10.4.4</t>
  </si>
  <si>
    <t>Pág. 1150 - Ítem 10.4.4</t>
  </si>
  <si>
    <t>Suministro e instalacion de tuberia de cobre aislada, presurizada, debidamente soportada 7/8</t>
  </si>
  <si>
    <t>10.4.5</t>
  </si>
  <si>
    <t>Pág. 1156 - Ítem 10.4.5</t>
  </si>
  <si>
    <t>Suministro e Instalación de Refrigerante para equipos de aire acondicionado</t>
  </si>
  <si>
    <t>10.4.6</t>
  </si>
  <si>
    <t>Pág. 1162 - Ítem 10.4.6</t>
  </si>
  <si>
    <t>Suministro, instalación y pruebas de Conductos en LÁMINA galvanizada calibre 22</t>
  </si>
  <si>
    <t>10.4.7</t>
  </si>
  <si>
    <t>Pág. 1168 - Ítem 10.4.7</t>
  </si>
  <si>
    <t>Suministro, instalación y pruebas de Conductos en LÁMINA galvanizada calibre 20</t>
  </si>
  <si>
    <t>10.4.8</t>
  </si>
  <si>
    <t>Pág. 1174 - Ítem 10.4.8</t>
  </si>
  <si>
    <t>Suministro, instalación y pruebas de válvula de balanceo de bola de bronce de diámetro 1/2" conexión NPT</t>
  </si>
  <si>
    <t>10.4.9</t>
  </si>
  <si>
    <t>Pág. 1180 - Ítem 10.4.9</t>
  </si>
  <si>
    <t>Suministro, instalación y pruebas de válvula de bola en bronce diametro 1/2" conexión NPT</t>
  </si>
  <si>
    <t>10.4.10</t>
  </si>
  <si>
    <t>Pág. 1186 - Ítem 10.4.10</t>
  </si>
  <si>
    <t>Suministro, instalación y pruebas de válvula de bola en bronce diametro 7/8" conexión NPT</t>
  </si>
  <si>
    <t>10.4.11</t>
  </si>
  <si>
    <t>Pág. 1192 - Ítem 10.4.11</t>
  </si>
  <si>
    <t>Suministro, instalación y pruebas de codo para tuberia PPR preaislada de diametro 25 mm - 25 mm</t>
  </si>
  <si>
    <t>10.4.12</t>
  </si>
  <si>
    <t>Pág. 1198 - Ítem 10.4.12</t>
  </si>
  <si>
    <t>Suministro, instalación y pruebas de codo para tuberia PPR preaislada de diametro 40 mm - 40 mm</t>
  </si>
  <si>
    <t>10.4.13</t>
  </si>
  <si>
    <t>Pág. 1204 - Ítem 10.4.13</t>
  </si>
  <si>
    <t>Suministro, instalación y pruebas de codo para tuberia PPR preaislada de diametro 50 mm - 50 mm</t>
  </si>
  <si>
    <t>10.4.14</t>
  </si>
  <si>
    <t>Pág. 1210 - Ítem 10.4.14</t>
  </si>
  <si>
    <t>Suministro, instalación y pruebas de union tipo tee para tuberia PPR preaislada de diametro 25 mm - 25 mm - 25 mm</t>
  </si>
  <si>
    <t>10.4.15</t>
  </si>
  <si>
    <t>Pág. 1216 - Ítem 10.4.15</t>
  </si>
  <si>
    <t>Suministro, instalación y pruebas de union tipo tee para tuberia PPR preaislada de diametro 40 mm - 40 mm - 40 mm</t>
  </si>
  <si>
    <t>10.4.16</t>
  </si>
  <si>
    <t>Pág. 1222 - Ítem 10.4.16</t>
  </si>
  <si>
    <t>Suministro, instalación y pruebas de union tipo tee para tuberia PPR preaislada de diametro 50 mm - 50 mm - 50 mm</t>
  </si>
  <si>
    <t>10.4.17</t>
  </si>
  <si>
    <t>Pág. 1228 - Ítem 10.4.17</t>
  </si>
  <si>
    <t>Suministro, instalación y pruebas de válvula tipo bola con acople universal para tuberia PPR preaislada de diametro 25 mm - 25mm</t>
  </si>
  <si>
    <t>10.4.18</t>
  </si>
  <si>
    <t>Pág. 1234 - Ítem 10.4.18</t>
  </si>
  <si>
    <t>Suministro, instalación y pruebas de válvula tipo bola con acople universal  para tuberia PPR preaislada de diametro 40 mm - 40 mm</t>
  </si>
  <si>
    <t>10.4.19</t>
  </si>
  <si>
    <t>Pág. 1240 - Ítem 10.4.19</t>
  </si>
  <si>
    <t>Suministro, instalación y pruebas de válvula tipo bola con acople universal  para tuberia PPR preaislada de diametro 50 mm - 50 mm</t>
  </si>
  <si>
    <t>10.4.20</t>
  </si>
  <si>
    <t>Pág. 1246 - Ítem 10.4.20</t>
  </si>
  <si>
    <t>Suministro, instalación y pruebas de adaptador de unión entre PE-ABS para tuberia PPR preaislada de diametro 25 mm - 25 mm</t>
  </si>
  <si>
    <t>10.4.21</t>
  </si>
  <si>
    <t>Pág. 1252 - Ítem 10.4.21</t>
  </si>
  <si>
    <t>Suministro, instalación y pruebas de adaptador de unión entre PE-ABS para tuberia PPR preaislada de diametro 40 mm - 40 mm</t>
  </si>
  <si>
    <t>10.4.22</t>
  </si>
  <si>
    <t>Pág. 1258 - Ítem 10.4.22</t>
  </si>
  <si>
    <t>Suministro, instalación y pruebas de adaptador de unión entre PE-ABS para tuberia PPR preaislada de diametro 50 mm - 50 mm</t>
  </si>
  <si>
    <t>10.4.23</t>
  </si>
  <si>
    <t>Pág. 1264 - Ítem 10.4.23</t>
  </si>
  <si>
    <t>Suministro, instalación y pruebas de filtro tipo strainer con acople universal en material ABS para tuberia PPR preaislada de diametro 25 mm - 25 mm</t>
  </si>
  <si>
    <t>10.4.24</t>
  </si>
  <si>
    <t>Pág. 1271 - Ítem 10.4.24</t>
  </si>
  <si>
    <t>Suministro, instalación y pruebas de  filtro tipo strainer con acople universal en material ABSpara tuberia PPR preaislada de diametro 40 mm - 40mm</t>
  </si>
  <si>
    <t>10.4.25</t>
  </si>
  <si>
    <t>Pág. 1278 - Ítem 10.4.25</t>
  </si>
  <si>
    <t>Suministro, instalación y pruebas de  filtro tipo strainer con acople universal en material ABSpara tuberia PPR preaislada de diametro 50 mm - 50 mm</t>
  </si>
  <si>
    <t>10.4.26</t>
  </si>
  <si>
    <t>Pág. 1285 - Ítem 10.4.26</t>
  </si>
  <si>
    <t>Suministro, instalación y pruebas de válvula tipo checke con acople universal en material ABS  para tuberia PPR preaislada de diametro 25 mm - 25 mm</t>
  </si>
  <si>
    <t>10.4.27</t>
  </si>
  <si>
    <t>Pág. 1292 - Ítem 10.4.27</t>
  </si>
  <si>
    <t>Suministro, instalación y pruebas de válvula tipo checke con acople universal en material ABS   para tuberia PPR preaislada de diametro 40 mm - 40 mm</t>
  </si>
  <si>
    <t>10.4.28</t>
  </si>
  <si>
    <t>Pág. 1299 - Ítem 10.4.28</t>
  </si>
  <si>
    <t>Suministro, instalación y pruebas de válvula tipo checke con acople universal en material ABS   para tuberia PPR preaislada de diametro 50 mm - 50 mm</t>
  </si>
  <si>
    <t>10.4.29</t>
  </si>
  <si>
    <t>Pág. 1306 - Ítem 10.4.29</t>
  </si>
  <si>
    <t>Suministro, instalación y pruebas de válvula 3 vias en material ABS para tuberia PPR preaislada de diametro 25 mm - 25 mm - 25 mm</t>
  </si>
  <si>
    <t>10.4.30</t>
  </si>
  <si>
    <t>Pág. 1313 - Ítem 10.4.30</t>
  </si>
  <si>
    <t>Suministro, instalación y pruebas de válvula 3 vias en material ABS para tuberia PPR preaislada de diametro 40 mm - 40 mm - 40 mm</t>
  </si>
  <si>
    <t>10.4.31</t>
  </si>
  <si>
    <t>Pág. 1320 - Ítem 10.4.31</t>
  </si>
  <si>
    <t>Suministro, instalación y pruebas de acople para tuberia PPR preaislada de diametro 25 mm - 25 mm</t>
  </si>
  <si>
    <t>10.4.32</t>
  </si>
  <si>
    <t>Pág. 1327 - Ítem 10.4.32</t>
  </si>
  <si>
    <t>Suministro, instalación y pruebas de acople para tuberia PPR preaislada de diametro 40 mm - 40 mm</t>
  </si>
  <si>
    <t>10.4.33</t>
  </si>
  <si>
    <t>Pág. 1334 - Ítem 10.4.33</t>
  </si>
  <si>
    <t>Suministro, instalación y pruebas de acople para tuberia PPR preaislada de diametro 50 mm - 50 mm</t>
  </si>
  <si>
    <t>10.4.34</t>
  </si>
  <si>
    <t>Pág. 1341 - Ítem 10.4.34</t>
  </si>
  <si>
    <t>Suministro, instalación y pruebas de valvula de venteo para tuberia PPR de material ABS  de diametro 25 mm</t>
  </si>
  <si>
    <t>10.4.35</t>
  </si>
  <si>
    <t>Pág. 1348 - Ítem 10.4.35</t>
  </si>
  <si>
    <t>Suministro, instalación y pruebas de valvula de venteo para tuberia PPR de material ABS  de diametro 40 mm</t>
  </si>
  <si>
    <t>10.4.36</t>
  </si>
  <si>
    <t>Pág. 1355 - Ítem 10.4.36</t>
  </si>
  <si>
    <t>Suministro, instalación y pruebas de valvula de venteo para tuberia PPR de material ABS  de diametro 50 mm</t>
  </si>
  <si>
    <t>10.4.37</t>
  </si>
  <si>
    <t>Pág. 1362 - Ítem 10.4.37</t>
  </si>
  <si>
    <t>Suministro, instalación y pruebas de tanque de expansión de volumen requerido de 1.21 Gal, Volumen actual de 2 gal, posicion vertical de diafragma, temperatura maxima de llenado 40F/90F, max presion 13 psi/28psi, volumen del sistema de 105 galones para agua, serie HTF 15, conexion NPTM 1/2", SHELL DE CARBON STEEL y diafragma de heavy duty butyl rubber</t>
  </si>
  <si>
    <t>10.4.38</t>
  </si>
  <si>
    <t>Pág. 1369 - Ítem 10.4.38</t>
  </si>
  <si>
    <t>Suministro, instalación y pruebas de ascensor expreso del costado norte del edificio con capacidad para 6 pasajeros (450 kg), sin cuarto de máquinas, velocidad de 1 m/s, de 3 paradas, 1 entrada, 55 m de altura, 15 niveles, 230 V 3F 60 Hz</t>
  </si>
  <si>
    <t>10.4.39</t>
  </si>
  <si>
    <t>Pág. 1376 - Ítem 10.4.39</t>
  </si>
  <si>
    <t>Complementación, instalación, pruebas y reemplazo de componentes en mal estado de ascensor público del costado surdel edificio con capacidad para 12 pasajeros (1000 kg), sin cuarto de máquinas, velocidad de 1,5 m/s, de 15 paradas, 1 entrada, 55 m de altura, 15 niveles, 230 V 3F 60 Hz</t>
  </si>
  <si>
    <t>10.4.40</t>
  </si>
  <si>
    <t>Pág. 1383 - Ítem 10.4.40</t>
  </si>
  <si>
    <t>Suministro, instalación y pruebas de ascensor vehicular del costado norte del edificio con capacidad para 3500 kg, 2 vehiculos, recorrido apróximado de 11 metros, paradas 3, accesos 2, velocidad 0.2 m/s, alimentación 220 V 60 Hz 3 F</t>
  </si>
  <si>
    <t>SUBTOTAL 10.4 FILTROS, TUBERIAS, CONDUCTOS, ACCESORIOS</t>
  </si>
  <si>
    <t>10.5</t>
  </si>
  <si>
    <t>TABLEROS ELÉCTRICOS SISTEMA HVAC</t>
  </si>
  <si>
    <t>10.5.1</t>
  </si>
  <si>
    <t>Pág. 1390 - Ítem 10.5.1</t>
  </si>
  <si>
    <t>Suministro, Instalación y puesta en marcha del tablero eléctrico TE-01 del sistema HVAC (incluye: cofre ventilado certificado RETIE, totalizador, breakers, variadores de frecuencia, contactores, pulsadores, parada de emergencia, luces piloto, y cableado al punto cero del equipo)</t>
  </si>
  <si>
    <t>10.5.2</t>
  </si>
  <si>
    <t>Pág. 1397 - Ítem 10.5.2</t>
  </si>
  <si>
    <t>Suministro, Instalación y puesta en marcha del tablero eléctrico TE-02 del sistema HVAC (incluye: cofre ventilado certificado RETIE, totalizador, breakers, variadores de frecuencia, contactores, pulsadores, parada de emergencia, luces piloto, y cableado al punto cero del equipo)</t>
  </si>
  <si>
    <t>10.5.3</t>
  </si>
  <si>
    <t>Pág. 1404 - Ítem 10.5.3</t>
  </si>
  <si>
    <t>Suministro, Instalación y puesta en marcha del tablero eléctrico TE-03 del sistema HVAC (incluye: cofre ventilado certificado RETIE, totalizador, breakers, variadores de frecuencia, contactores, pulsadores,RELÉS PROGRAMABLES, GATEWAY MODBUS/BACNET, GUARDAMOTORES, RELÉS DE SOBRETENSIÓN, parada de emergencia, luces piloto, y cableado al punto cero del equipo, SENSORES DE MONÓXIDO Y DIÓXIDO DE CARBONO)</t>
  </si>
  <si>
    <t>10.5.4</t>
  </si>
  <si>
    <t>Pág. 1411 - Ítem 10.5.4</t>
  </si>
  <si>
    <t>Suministro, Instalación y puesta en marcha del tablero eléctrico TE-04 del sistema HVAC (incluye: cofre ventilado certificado RETIE, breakers,  contactores, RELÉ SOBRETENSIÓN, pulsadores, parada de emergencia, luces piloto, y cableado al punto cero del equipo, INCLUYE: TERMOSTATO PROPORCIONAL DE AMBIENTE)</t>
  </si>
  <si>
    <t>10.5.5</t>
  </si>
  <si>
    <t>Pág. 1418 - Ítem 10.5.5</t>
  </si>
  <si>
    <t>Suministro, Instalación y puesta en marcha del tablero eléctrico TE-05 del sistema HVAC (incluye: cofre ventilado certificado RETIE, breakers,  contactores, GATEWAY MODBUS/BACNET, y cableado al punto cero del equipo)</t>
  </si>
  <si>
    <t>10.5.6</t>
  </si>
  <si>
    <t>Pág. 1425 - Ítem 10.5.6</t>
  </si>
  <si>
    <t>Suministro, Instalación y puesta en marcha del tablero eléctrico TE-06 del sistema HVAC (incluye: cofre ventilado certificado RETIE, con protección IP 67 (NEMA 6), breakers, contactores, y cableado al punto cero del equipo)</t>
  </si>
  <si>
    <t>10.5.7</t>
  </si>
  <si>
    <t>Pág. 1432 - Ítem 10.5.7</t>
  </si>
  <si>
    <t>Suministro, Instalación y puesta en marcha del tablero eléctrico TE-07 del sistema HVAC (incluye: cofre con protección IP 67 (NEMA 6),  breakers, contactores, GATEWAY MODBUS/BACNET, pulsadores, parada de emergencia, luces piloto, y cableado al punto cero del equipo, Y TODA LA INSTRUMENTACIÓN DE LA PLANTA DE AGUA HELADA)</t>
  </si>
  <si>
    <t>10.5.8</t>
  </si>
  <si>
    <t>Pág. 1439 - Ítem 10.5.8</t>
  </si>
  <si>
    <t>Suministro, Instalación y puesta en marcha del tablero eléctrico TC-01 del sistema HVAC (incluye: cofre ventilado certificado RETIE, transformador a 24VAC, totalizador, breakers, controlador DDC, contactores, cableado de control punto cero del equipo/sensor/actuador, TOTA LA INSTRUMENTACIÓN de temperatura, presión, humedad y válvulas solenoides PARA EL SISTEMA EVAPORATIVO, PANTALLA HMI)</t>
  </si>
  <si>
    <t>10.5.9</t>
  </si>
  <si>
    <t>Pág. 1446 - Ítem 10.5.9</t>
  </si>
  <si>
    <t>Suministro e instalación de tubería EMT de diámetro 1/2" para conductores</t>
  </si>
  <si>
    <t>10.5.10</t>
  </si>
  <si>
    <t>Pág. 1453 - Ítem 10.5.10</t>
  </si>
  <si>
    <t>Suministro e instalación de tubería EMT de diámetro 3/4" para conductores</t>
  </si>
  <si>
    <t>10.5.11</t>
  </si>
  <si>
    <t>Pág. 1460 - Ítem 10.5.11</t>
  </si>
  <si>
    <t>Suministro e instalación de tubería EMT de diámetro 1" para conductores</t>
  </si>
  <si>
    <t>10.5.12</t>
  </si>
  <si>
    <t>Pág. 1467 - Ítem 10.5.12</t>
  </si>
  <si>
    <t>Suministro e instalación de tubería EMT de diámetro 1 1/4" para conductores</t>
  </si>
  <si>
    <t>10.5.13</t>
  </si>
  <si>
    <t>Pág. 1474 - Ítem 10.5.13</t>
  </si>
  <si>
    <t>Suministro e instalación de tubería IMC de diámetro 3/4" para conductores</t>
  </si>
  <si>
    <t>10.5.14</t>
  </si>
  <si>
    <t>Pág. 1481 - Ítem 10.5.14</t>
  </si>
  <si>
    <t>Suministro e instalación de tubería IMC de diámetro 1" para conductores</t>
  </si>
  <si>
    <t>10.5.15</t>
  </si>
  <si>
    <t>Pág. 1488 - Ítem 10.5.15</t>
  </si>
  <si>
    <t>Suministro e instalación de tubería IMC de diámetro 1 1/4" para conductores</t>
  </si>
  <si>
    <t>10.5.16</t>
  </si>
  <si>
    <t>Pág. 1495 - Ítem 10.5.16</t>
  </si>
  <si>
    <t>Suministro e instalación de cable THWN-2 (aislados en PVC con chaqueta de Nylon, con capacidad térmica de 90°C) 3X4AWG</t>
  </si>
  <si>
    <t>10.5.17</t>
  </si>
  <si>
    <t>Pág. 1502 - Ítem 10.5.17</t>
  </si>
  <si>
    <t>Suministro e instalación de cable THWN-2 (aislados en PVC con chaqueta de Nylon, con capacidad térmica de 90°C) 3X6AWG</t>
  </si>
  <si>
    <t>10.5.18</t>
  </si>
  <si>
    <t>Pág. 1509 - Ítem 10.5.18</t>
  </si>
  <si>
    <t>Suministro e instalación de cable THWN (aislados en PVC con chaqueta de Nylon, con capacidad térmica de 75°C) 3X12AWG</t>
  </si>
  <si>
    <t>10.5.19</t>
  </si>
  <si>
    <t>Pág. 1516 - Ítem 10.5.19</t>
  </si>
  <si>
    <t>Suministro e instalación de cable THWN-2 (aislados en PVC con chaqueta de Nylon, con capacidad térmica de 90°C) 1X6AWG</t>
  </si>
  <si>
    <t>10.5.20</t>
  </si>
  <si>
    <t>Pág. 1523 - Ítem 10.5.20</t>
  </si>
  <si>
    <t>Suministro e instalación de cable THWN-2 (aislados en PVC con chaqueta de Nylon, con capacidad térmica de 90°C) 1X8AWG</t>
  </si>
  <si>
    <t>10.5.21</t>
  </si>
  <si>
    <t>Pág. 1530 - Ítem 10.5.21</t>
  </si>
  <si>
    <t>Suministro e instalación de cable THWN (aislados en PVC con chaqueta de Nylon, con capacidad térmica de 75°C) 1X10AWG</t>
  </si>
  <si>
    <t>10.5.22</t>
  </si>
  <si>
    <t>Pág. 1537 - Ítem 10.5.22</t>
  </si>
  <si>
    <t>Suministro e instalación de cable THWN (aislados en PVC con chaqueta de Nylon, con capacidad térmica de 75°C) 1X12AWG</t>
  </si>
  <si>
    <t>10.5.23</t>
  </si>
  <si>
    <t>Pág. 1544 - Ítem 10.5.23</t>
  </si>
  <si>
    <t>Suministro e instalación de cable 4x16 AWG Cu TC Apantallado</t>
  </si>
  <si>
    <t>10.5.24</t>
  </si>
  <si>
    <t>Pág. 1551 - Ítem 10.5.24</t>
  </si>
  <si>
    <t>Suministro e instalación de cable 6x16 AWG Cu TC Apantallado</t>
  </si>
  <si>
    <t>SUBTOTAL 10.5 TABLEROS ELÉCTRICOS SISTEMA HVAC</t>
  </si>
  <si>
    <t>TOTAL CAPÍTULO 10. HVAC</t>
  </si>
  <si>
    <t>11. COMUNICACIONES, VOZ Y DATOS.</t>
  </si>
  <si>
    <t>11.1.1</t>
  </si>
  <si>
    <t xml:space="preserve">COMUNICACIONES </t>
  </si>
  <si>
    <t>11.1.1.1</t>
  </si>
  <si>
    <t>CAP 11 VOZ.xlsx</t>
  </si>
  <si>
    <t>Pág. 1558 - Ítem 11.1.1.1</t>
  </si>
  <si>
    <t xml:space="preserve">SUMINISTRO Y INSTALACION DE GABINETE CERRADO DE 45 U INCLUYE MULTITOMA 6SALIDAS SUPRE DE PICOS Y KIT DE TIERRA </t>
  </si>
  <si>
    <t>11.1.1.2</t>
  </si>
  <si>
    <t>Pág. 1559 - Ítem 11.1.1.2</t>
  </si>
  <si>
    <t>SUMINISTRO Y INSTALACION DE CABLE F/UTP CAT 6A</t>
  </si>
  <si>
    <t>11.1.1.3</t>
  </si>
  <si>
    <t>Pág. 1560 - Ítem 11.1.1.3</t>
  </si>
  <si>
    <t>SUMINISTRO Y INSTALACION DE JACK CAT 6A</t>
  </si>
  <si>
    <t>11.1.1.4</t>
  </si>
  <si>
    <t>Pág. 1561 - Ítem 11.1.1.4</t>
  </si>
  <si>
    <t>SUMINISTRO Y INSTALACION DE FACEPLATE SENCILLO O DOBLE</t>
  </si>
  <si>
    <t>11.1.1.5</t>
  </si>
  <si>
    <t>Pág. 1562 - Ítem 11.1.1.5</t>
  </si>
  <si>
    <t>SUMINISTRO Y INSTALACION DE HERRAJE ANGULADO 24P CAT 6A INCLUYE JACKS</t>
  </si>
  <si>
    <t>11.1.1.6</t>
  </si>
  <si>
    <t>Pág. 1563 - Ítem 11.1.1.6</t>
  </si>
  <si>
    <t>SUMINISTRO Y INSTALACION DE PATCH CORD DE 1,5 MTS COLOR AZUL O ROJO</t>
  </si>
  <si>
    <t>11.1.1.7</t>
  </si>
  <si>
    <t>Pág. 1564 - Ítem 11.1.1.7</t>
  </si>
  <si>
    <t>SUMINISTRO Y INSTALACION DE PATCH CORD DE 3 MTS COLOR AZUL O ROJO</t>
  </si>
  <si>
    <t>11.1.1.8</t>
  </si>
  <si>
    <t>Pág. 1565 - Ítem 11.1.1.8</t>
  </si>
  <si>
    <t>SUMINISTRO Y INSTALACION DE CONFIGURACION ACCESS POINT WIFI 7</t>
  </si>
  <si>
    <t>11.1.1.9</t>
  </si>
  <si>
    <t>Pág. 1566 - Ítem 11.1.1.9</t>
  </si>
  <si>
    <t>SUMINISTRO Y INSTALACION CONFIGURACION DE SWITCH CORE 24P FIBRA</t>
  </si>
  <si>
    <t>11.1.1.10</t>
  </si>
  <si>
    <t>Pág. 1567 - Ítem 11.1.1.10</t>
  </si>
  <si>
    <t>SUMINISTRO Y INSTALACION CONFIGURACION DE SWITCH BORDE FULL CAP 3 DE 24P</t>
  </si>
  <si>
    <t>11.1.1.11</t>
  </si>
  <si>
    <t>Pág. 1568 - Ítem 11.1.1.11</t>
  </si>
  <si>
    <t>SUMINISTRO Y INSTALACION DE SFP DE 1G</t>
  </si>
  <si>
    <t>11.1.1.12</t>
  </si>
  <si>
    <t>Pág. 1569 - Ítem 11.1.1.12</t>
  </si>
  <si>
    <t>SUMINISTRO Y INSTALACION DE FIBRA OPTICA 12 HILOS OM4 INTERIOR/EXTERIOR</t>
  </si>
  <si>
    <t>11.1.1.13</t>
  </si>
  <si>
    <t>Pág. 1570 - Ítem 11.1.1.13</t>
  </si>
  <si>
    <t>SUMINISTRO Y INSTALACION DE BANDEJA DE FIBRA OPTICA CAPACIDAD DE HASTA 3 ADAPTADORES</t>
  </si>
  <si>
    <t>11.1.1.14</t>
  </si>
  <si>
    <t>Pág. 1571 - Ítem 11.1.1.14</t>
  </si>
  <si>
    <t>SUMINISTRO Y INSTALACION DE ADAPTADOR DE 12H DUPLEX</t>
  </si>
  <si>
    <t>11.1.1.15</t>
  </si>
  <si>
    <t>Pág. 1572 - Ítem 11.1.1.15</t>
  </si>
  <si>
    <t>SUMINISTRO Y INSTALACION DE PATCH CORD DE FIBRA OPTICA LC-LC 2M</t>
  </si>
  <si>
    <t>11.1.1.16</t>
  </si>
  <si>
    <t>Pág. 1573 - Ítem 11.1.1.16</t>
  </si>
  <si>
    <t>SUMINISTRO Y INSTALACION DE CONECTOR LC PREPULIDO</t>
  </si>
  <si>
    <t>11.1.1.17</t>
  </si>
  <si>
    <t>Pág. 1574 - Ítem 11.1.1.17</t>
  </si>
  <si>
    <t>MARQUILLA PARA CABLE O PATCH CORD</t>
  </si>
  <si>
    <t>11.1.1.18</t>
  </si>
  <si>
    <t>Pág. 1575 - Ítem 11.1.1.18</t>
  </si>
  <si>
    <t>CERTIFICACION DE PUNTO DE VOZ O DATOS</t>
  </si>
  <si>
    <t>11.1.1.19</t>
  </si>
  <si>
    <t>Pág. 1576 - Ítem 11.1.1.19</t>
  </si>
  <si>
    <t>CERTIFICACION DE ENLACE DE FIBRA</t>
  </si>
  <si>
    <t>SUBTOTAL 11.1.1 COMUNICACIONES</t>
  </si>
  <si>
    <t>11.1.2</t>
  </si>
  <si>
    <t xml:space="preserve">CCTV </t>
  </si>
  <si>
    <t>11.1.2.1</t>
  </si>
  <si>
    <t>Pág. 1577 - Ítem 11.1.2.1</t>
  </si>
  <si>
    <t>SUMINISTRO Y INSTALACION DE NVR PARA 64 CAM CON 2 DISCOS DUROS DE 10T</t>
  </si>
  <si>
    <t>11.1.2.2</t>
  </si>
  <si>
    <t>Pág. 1578 - Ítem 11.1.2.2</t>
  </si>
  <si>
    <t>SUMINISTRO Y INSTALACION DE CAMARA IP FIJA 4 MP POE</t>
  </si>
  <si>
    <t>11.1.2.3</t>
  </si>
  <si>
    <t>Pág. 1579 - Ítem 11.1.2.3</t>
  </si>
  <si>
    <t>SUMINISTRO Y INSTALACION DE CAMARA IP MINIDOMO DE 4 MP POE</t>
  </si>
  <si>
    <t>11.1.2.4</t>
  </si>
  <si>
    <t>Pág. 1580 - Ítem 11.1.2.4</t>
  </si>
  <si>
    <t>SUMINISTRO Y INSTALACION DE CÁMARA PTZ DE 8 MP</t>
  </si>
  <si>
    <t>SUBTOTAL 11.1.2 CCTV</t>
  </si>
  <si>
    <t>11.1.3</t>
  </si>
  <si>
    <t xml:space="preserve">SISTEMA DE DETECCION </t>
  </si>
  <si>
    <t>11.1.3.1</t>
  </si>
  <si>
    <t>Pág. 1581 - Ítem 11.1.3.1</t>
  </si>
  <si>
    <t>SUMINISTRO Y INSTALACION DE PANEL DE DETECCION DE INCENDIO INCLUYE GABINETE - BATERIAS Y TODO LO NECESARIO PARA SU FUNCIONAMIENTO</t>
  </si>
  <si>
    <t>11.1.3.2</t>
  </si>
  <si>
    <t>Pág. 1582 - Ítem 11.1.3.2</t>
  </si>
  <si>
    <t>SUMINISTRO Y INSTALACION DE ANUNCIADOR REMOTO</t>
  </si>
  <si>
    <t>11.1.3.3</t>
  </si>
  <si>
    <t>Pág. 1583 - Ítem 11.1.3.3</t>
  </si>
  <si>
    <t>SUMINISTRO Y INSTALACION DE DETECTOR DE HUMO FOTOELECTRICO INCLUYE BASE</t>
  </si>
  <si>
    <t>11.1.3.4</t>
  </si>
  <si>
    <t>Pág. 1584 - Ítem 11.1.3.4</t>
  </si>
  <si>
    <t>SUMINISTRO Y INSTALACION DE DETECTOR DE HUMO DOBLE TECNOLOGIA  INCLUYE BASE</t>
  </si>
  <si>
    <t>11.1.3.5</t>
  </si>
  <si>
    <t>Pág. 1585 - Ítem 11.1.3.5</t>
  </si>
  <si>
    <t>SUMINISTRO Y INSTALACION DE DETECTOR PIR TRASMISOR Y RECEPTOR</t>
  </si>
  <si>
    <t>11.1.3.6</t>
  </si>
  <si>
    <t>Pág. 1586 - Ítem 11.1.3.6</t>
  </si>
  <si>
    <t>SUMINISTRO Y INSTALACION DE SIRENA ESTROBO</t>
  </si>
  <si>
    <t>11.1.3.7</t>
  </si>
  <si>
    <t>Pág. 1587 - Ítem 11.1.3.7</t>
  </si>
  <si>
    <t>SUMINISTRO Y INSTALACION DE ESTACION MANUAL</t>
  </si>
  <si>
    <t>11.1.3.8</t>
  </si>
  <si>
    <t>Pág. 1588 - Ítem 11.1.3.8</t>
  </si>
  <si>
    <t>SUMINISTRO Y INSTALACION DE MODULO DE CONTROL</t>
  </si>
  <si>
    <t>11.1.3.9</t>
  </si>
  <si>
    <t>Pág. 1589 - Ítem 11.1.3.9</t>
  </si>
  <si>
    <t>SUMINISTRO Y INSTALACION DE MODULO DE CONTROL DE APAGADO</t>
  </si>
  <si>
    <t>11.1.3.10</t>
  </si>
  <si>
    <t>Pág. 1590 - Ítem 11.1.3.10</t>
  </si>
  <si>
    <t>SUMINISTRO Y INSTALACION DE MODULO DE MONITOREO</t>
  </si>
  <si>
    <t>11.1.3.11</t>
  </si>
  <si>
    <t>Pág. 1591 - Ítem 11.1.3.11</t>
  </si>
  <si>
    <t>SUMINISTRO Y INSTALACION DE MODULO NAC PARA SIRENAS</t>
  </si>
  <si>
    <t>11.1.3.12</t>
  </si>
  <si>
    <t>Pág. 1592 - Ítem 11.1.3.12</t>
  </si>
  <si>
    <t xml:space="preserve">SUMINISTRO Y INSTALACION DE GABINETE DE TELEFONIA DE EMERGENCIA </t>
  </si>
  <si>
    <t>11.1.3.13</t>
  </si>
  <si>
    <t>Pág. 1593 - Ítem 11.1.3.13</t>
  </si>
  <si>
    <t>SUMINISTRO Y INSTALACION DE TELEFONO ROJO DE EMERGENCIA</t>
  </si>
  <si>
    <t>SUBTOTAL 11.1.3 SISTEMA DE DETECCION</t>
  </si>
  <si>
    <t>11.1.4</t>
  </si>
  <si>
    <t xml:space="preserve">CONTROL DE ACCESO </t>
  </si>
  <si>
    <t>11.1.4.1</t>
  </si>
  <si>
    <t>Pág. 1594 - Ítem 11.1.4.1</t>
  </si>
  <si>
    <t>SUMINISTRO Y INSTALACION CONTROLADORA DE ACCESO 6P CON GABINETE, FUENTE, BATERIAS</t>
  </si>
  <si>
    <t>11.1.4.2</t>
  </si>
  <si>
    <t>Pág. 1595 - Ítem 11.1.4.2</t>
  </si>
  <si>
    <t>SUMINISTRO Y INSTALACION DE LECTORA BIOMETRICA Y DE TARJETA</t>
  </si>
  <si>
    <t>11.1.4.3</t>
  </si>
  <si>
    <t>Pág. 1596 - Ítem 11.1.4.3</t>
  </si>
  <si>
    <t>SUMINISTRO Y INSTALACION DE BOTON NO TOUCH</t>
  </si>
  <si>
    <t>11.1.4.4</t>
  </si>
  <si>
    <t>Pág. 1597 - Ítem 11.1.4.4</t>
  </si>
  <si>
    <t>SUMINISTRO Y INSTALACION DE TARJETA DE PROXIMIDAD RFID</t>
  </si>
  <si>
    <t>11.1.4.5</t>
  </si>
  <si>
    <t>Pág. 1598 - Ítem 11.1.4.5</t>
  </si>
  <si>
    <t>SUMINISTRO Y INSTALACION DE ELECTROIMAN DE 600LB INCLUYE SOPORTE</t>
  </si>
  <si>
    <t>SUBTOTAL 11.1.4 CONTROL DE ACCESO</t>
  </si>
  <si>
    <t>11.1.5</t>
  </si>
  <si>
    <t xml:space="preserve">INTRUSION </t>
  </si>
  <si>
    <t>11.1.5.1</t>
  </si>
  <si>
    <t>Pág. 1599 - Ítem 11.1.5.1</t>
  </si>
  <si>
    <t>SUMINISTRO Y INSTALACION DE PANEL DE INTRUSION INCLUYE GABINETE,FUENTE Y BATERIAS</t>
  </si>
  <si>
    <t>11.1.5.2</t>
  </si>
  <si>
    <t>Pág. 1600 - Ítem 11.1.5.2</t>
  </si>
  <si>
    <t>SUMINISTRO Y INSTALACION DE CONTACTO MAGNETICO</t>
  </si>
  <si>
    <t>11.1.5.3</t>
  </si>
  <si>
    <t>Pág. 1601 - Ítem 11.1.5.3</t>
  </si>
  <si>
    <t>SUMINISTRO Y INSTALACION DE BOTON DE PANICO</t>
  </si>
  <si>
    <t>11.1.5.4</t>
  </si>
  <si>
    <t>Pág. 1602 - Ítem 11.1.5.4</t>
  </si>
  <si>
    <t>CAPACITACION CONFIGURACION Y PUESTA EN FUNCIONAMIENTO DE LOS SISTEMAS CCTV-DETECCION-CONTROL DE ACCESO-INTRUSION</t>
  </si>
  <si>
    <t>SUBTOTAL 11.1.5 INTRUSION</t>
  </si>
  <si>
    <t>11.1.6</t>
  </si>
  <si>
    <t xml:space="preserve">DESISTALACIONES O INSTALACIONES </t>
  </si>
  <si>
    <t>11.1.6.1</t>
  </si>
  <si>
    <t>Pág. 1603 - Ítem 11.1.6.1</t>
  </si>
  <si>
    <t xml:space="preserve">LIMPIEZA Y FIJACIÓN DE GABINETE DE 45 U </t>
  </si>
  <si>
    <t>11.1.6.2</t>
  </si>
  <si>
    <t>Pág. 1604 - Ítem 11.1.6.2</t>
  </si>
  <si>
    <t xml:space="preserve">DESINSTALACIÓN DE CABLEADO ESTRUCTURADO </t>
  </si>
  <si>
    <t>11.1.6.3</t>
  </si>
  <si>
    <t>Pág. 1605 - Ítem 11.1.6.3</t>
  </si>
  <si>
    <t xml:space="preserve">LIMPIEZA DE TUBERIA Y BANDEJA PORTACABLE A LA VISTA </t>
  </si>
  <si>
    <t>11.1.6.4</t>
  </si>
  <si>
    <t>Pág. 1606 - Ítem 11.1.6.4</t>
  </si>
  <si>
    <t xml:space="preserve">PRUEBAS DE VERIFICACION DE EQUIPOS DE DETECCION INSTALADOS </t>
  </si>
  <si>
    <t>SUBTOTAL 11.1.6 DESISTALACIONES O INSTALACIONES</t>
  </si>
  <si>
    <t>TOTAL CAPÍTULO 11. COMUNICACIONES, VOZ Y DATOS.</t>
  </si>
  <si>
    <t>12. APARATOS SANITARIOS</t>
  </si>
  <si>
    <t>12.1</t>
  </si>
  <si>
    <t>CAP 12 APARATOS SAN.xlsx</t>
  </si>
  <si>
    <t>Pág. 1607 - Ítem 12.1</t>
  </si>
  <si>
    <t>Mesón para lavamanos de incrustar en baños y vestieres, elaborado en placa de granito sintético color negro, colocado sobre estructura metálica en Angulos  de  Acero  de  1.1/2" x 1.1/2"  x 1/8"  con anticorrosivo primer y acabado en pintura epoxi amida aotixco color gris, o sistema equivalente anclada a muro. Incluye perforaciones y adecuaciones necesarias para la instalación del lavamanos y accesorios. Ver detalle arquitectónico. (Incluye estructura de soporte, suministro, transporte e instalacion del meson y soporte)</t>
  </si>
  <si>
    <t>12.2</t>
  </si>
  <si>
    <t>Pág. 1609 - Ítem 12.2</t>
  </si>
  <si>
    <t>Lavamanos corrido para baños públicos en placa de granito sintético color negro, con poceta incorporada en el mismo material, apoyado sobre estructura metálica en  Angulos  de  Acero  de  1.1/2" x 1.1/2"  x 1/8"  con anticorrosivo primer y acabado en pintura epoxi amida aotixco color gris, o sistema equivalente de soporte tipo ménsula anclada a muro. Incluye todos los elementos necesarios para su correcta instalación y funcionamiento. Ver detalle arquitectónico. Incluye estructura de soporte, suministro, transporte e instalacion del meson y soporte)</t>
  </si>
  <si>
    <t>12.3</t>
  </si>
  <si>
    <t>Pág. 1611 - Ítem 12.3</t>
  </si>
  <si>
    <t>Meson  para  Lavamanos  Baños  Oficinas  Impares  en  Placa  de  Granito  Sintetico  color  Blanco,para uso con lavamanos tipo vessel  colocado  sobre  estructura metalica en Angulos  de  Acero  de  1.1/2" x 1.1/2"  x 1/8"  con anticorrosivo primer y acabado en pintura epoxi amida aotixco color gris, o sistema equivalente anclada a muro lateral en concreto. Incluye estructura de soporte, suministro, transporte e instalacion del meson y soporte)</t>
  </si>
  <si>
    <t>12.4</t>
  </si>
  <si>
    <t>Pág. 1613 - Ítem 12.4</t>
  </si>
  <si>
    <t>Meson  para cocineta   Oficinas  pares  en  Placa  de  Granito  Sintetico  color  Blanco,para uso con poceta en acero inoxidable incrutada,  sobre  estructura metalica  en Angulos  de  Acero  de  1.1/2" x 1.1/2"  x 1/8"  con anticorrosivo primer y acabado en pintura epoxi amida aotixco color gris, o sistema equivalente anclada a muros laterales en concreto ver detalle. Incluye estructura de soporte, suministro, transporte e instalacion del meson y soporte)</t>
  </si>
  <si>
    <t>12.5</t>
  </si>
  <si>
    <t>Pág. 1616 - Ítem 12.5</t>
  </si>
  <si>
    <t>Suministro e instalación de lavamanos sobre mesos en baños de oficina impares.  Tipo   Veseel  Luna  Blanco   o  equivlaente, incluye con desague y sifon y griferia</t>
  </si>
  <si>
    <t>12.6</t>
  </si>
  <si>
    <t>Pág. 1618 - Ítem 12.6</t>
  </si>
  <si>
    <t>Sanitario  PMR - Aquajet Pro (Incluye Sanitario Aquajet Pro, Asiento cierre tradicional. Grifería sanitaria)</t>
  </si>
  <si>
    <t>12.7</t>
  </si>
  <si>
    <t>Pág. 1620 - Ítem 12.7</t>
  </si>
  <si>
    <t xml:space="preserve">Sanitario   - Taza Baltica entrada posterior. (Incluye Kit Sanitario Báltica Plus Entrada Superior Con Fluxómetro De Palanca 3.5 Lts. Consumo 3.5 l/min) </t>
  </si>
  <si>
    <t>12.8</t>
  </si>
  <si>
    <t>Pág. 1622 - Ítem 12.8</t>
  </si>
  <si>
    <t>Sanitario  San  Giorgo  Corona  Blanco  o equivalente. (Incluye Sanitario , Asiento cierre tradicional. Grifería sanitaria)</t>
  </si>
  <si>
    <t>12.9</t>
  </si>
  <si>
    <t>Pág. 1624 - Ítem 12.9</t>
  </si>
  <si>
    <t>Lavamanos  de  Colgar  Ref.  Acuacer de Colgar Blanco Corona,  color  blanco.  incluye con desague y sifon y griferia</t>
  </si>
  <si>
    <t>12.10</t>
  </si>
  <si>
    <t>Pág. 1626 - Ítem 12.10</t>
  </si>
  <si>
    <t>Lavamanos  de  Incrustar  Ref.  San  Lorenzo  de  Corona,  color  blanco. incluye con desague y sifon y griferia</t>
  </si>
  <si>
    <t>12.11</t>
  </si>
  <si>
    <t>Pág. 1628 - Ítem 12.11</t>
  </si>
  <si>
    <t>Orinal  Gotta entrada posterior con válvula push de empotrar</t>
  </si>
  <si>
    <t>12.12</t>
  </si>
  <si>
    <t>Pág. 1630 - Ítem 12.12</t>
  </si>
  <si>
    <t xml:space="preserve">Espejo Cristal  Biselado de  5 mm  colocado  sobre marco de madera , para baños     Wc.   h=1.00 </t>
  </si>
  <si>
    <t>12.13</t>
  </si>
  <si>
    <t>Pág. 1632 - Ítem 12.13</t>
  </si>
  <si>
    <t>Protector para papel higiénico de sobreponer en la pared, Ref. 8-AA-845, en acero inoxidable 304 satinado, cierre con llave, capacidad 200-400m. Tipo A&amp;A o similar</t>
  </si>
  <si>
    <t>12.14</t>
  </si>
  <si>
    <t>Pág. 1634 - Ítem 12.14</t>
  </si>
  <si>
    <t>Dispensador para jabón líquido para instalar en pared con tornillos escondidos, válvula anticorrosiva, cuerpo en acero inoxidable satinado, capacidad 1.2 litros, ventanilla de recarga superior con llave, nivel de jabón, push frontal, Ref. 8-AA-640, tipo  A&amp;A o similar.</t>
  </si>
  <si>
    <t>12.15</t>
  </si>
  <si>
    <t>Pág. 1636 - Ítem 12.15</t>
  </si>
  <si>
    <t>Caneca acero inoxidable para fijar en la pared, Ref. 8-AA-921</t>
  </si>
  <si>
    <t>12.16</t>
  </si>
  <si>
    <t>Pág. 1638 - Ítem 12.16</t>
  </si>
  <si>
    <t>Gabinete para toallas de papel de sobreponer a la pared, en acero inoxidable satinado 304, capactidad  300 toallas  Ref. 8-AA-725, cerradura con llave, tipo A&amp;A o similar.</t>
  </si>
  <si>
    <t>12.17</t>
  </si>
  <si>
    <t>Pág. 1640 - Ítem 12.17</t>
  </si>
  <si>
    <t>Percha en acero inoxidable Bobrick Sencilla</t>
  </si>
  <si>
    <t>TOTAL CAPÍTULO 12. APARATOS SANITARIOS</t>
  </si>
  <si>
    <t>13. URBANISMOS</t>
  </si>
  <si>
    <t>13.1</t>
  </si>
  <si>
    <t>CAP 13 URBANISMOS.xlsx</t>
  </si>
  <si>
    <t>Pág. 1642 - Ítem 13.1</t>
  </si>
  <si>
    <t>Localización, trazado y replanteo de la planimetría y la altimetría entregada (ejes, abscisado y detalles, cotas negras, cotas de subrasante, cotas de rellenos, cotas rasantes, ubicación de redes. esta actividad se desarrollará con equipo topográfico.</t>
  </si>
  <si>
    <t>13.2</t>
  </si>
  <si>
    <t>Pág. 1644 - Ítem 13.2</t>
  </si>
  <si>
    <t>Desmonte  y   Retiro   Acabado  de  Piso  y  Bordillos  sobre  Anden  Existente ,  de  cualquier  espesor y material .  (No incluye trasiego a sitio de acopio, ni cargue, ni disposicion final)</t>
  </si>
  <si>
    <t>13.3</t>
  </si>
  <si>
    <t>Pág. 1646 - Ítem 13.3</t>
  </si>
  <si>
    <t>Excavacion   Manual   (No incluye trasiego a sitio de acopio, ni cargue, ni disposicion final)</t>
  </si>
  <si>
    <t>13.4</t>
  </si>
  <si>
    <t>Pág. 1648 - Ítem 13.4</t>
  </si>
  <si>
    <t>Relleno con   Base  Granular, según especificación y recomendación del estudio de suelos</t>
  </si>
  <si>
    <t>13.5</t>
  </si>
  <si>
    <t>Pág. 1650 - Ítem 13.5</t>
  </si>
  <si>
    <t>Relleno con   Sub Base  Granular, según especificación y recomendación del estudio de suelos</t>
  </si>
  <si>
    <t>13.6</t>
  </si>
  <si>
    <t>Pág. 1652 - Ítem 13.6</t>
  </si>
  <si>
    <t>Piso   en  Loseta  de  Concreto  A40  (400x400x60 mm) Trafico Peatonal  - Suministro e Instalacion.   para  Andenes  Exteriores</t>
  </si>
  <si>
    <t>13.7</t>
  </si>
  <si>
    <t>Pág. 1654 - Ítem 13.7</t>
  </si>
  <si>
    <t>Suministro e istalacion de adoquin en arcilla color natural (200x100x60 mm)</t>
  </si>
  <si>
    <t>13.8</t>
  </si>
  <si>
    <t>Pág. 1660 - Ítem 13.8</t>
  </si>
  <si>
    <t>Bordillo  A80  para  Rampa  Prefabricado en concreto   (s/n Cartilla de Andenes )</t>
  </si>
  <si>
    <t>13.9</t>
  </si>
  <si>
    <t>Pág. 1662 - Ítem 13.9</t>
  </si>
  <si>
    <t>Franja de ajuste en concreto de 3.000 psi fundido en sitio,  e. 10 cm</t>
  </si>
  <si>
    <t>13.10</t>
  </si>
  <si>
    <t>Pág. 1663 - Ítem 13.10</t>
  </si>
  <si>
    <t xml:space="preserve">Caneca en Acero Inoxidable 75 Litros Barcelona M121. Incluye suministro  e instalacion.  </t>
  </si>
  <si>
    <t>TOTAL CAPÍTULO 13. URBANISMOS</t>
  </si>
  <si>
    <t>14. MOBILIARIO</t>
  </si>
  <si>
    <t>14.1</t>
  </si>
  <si>
    <t>CAP 14 MOBILIARIO.xlsx</t>
  </si>
  <si>
    <t>Pág. 1665 - Ítem 14.1</t>
  </si>
  <si>
    <t>Mueble    ME - 10      2.70 x 0.60 x 0.95     Cocineta  Terraza  Cubierta          Recepcion</t>
  </si>
  <si>
    <t>14.2</t>
  </si>
  <si>
    <t>Pág. 1667 - Ítem 14.2</t>
  </si>
  <si>
    <t xml:space="preserve">Mueble    ME - 10      2.70 x 0.35 x 0.35     Cocineta  Terraza  Cubierta             </t>
  </si>
  <si>
    <t>14.3</t>
  </si>
  <si>
    <t>Pág. 1669 - Ítem 14.3</t>
  </si>
  <si>
    <t xml:space="preserve">MUEBLES   EN  MADERA                                                                                    Puertas + Cajones + Entrepaños + Meson  en Madera  MDF + Formica  Melamina  color Blanco, acabado MT. Bisagra de parche, sin haladadera ni herrajes a la vista. Sobre base de madera
Mueble    ME - 10      2.00 x 0.45 x 1.15     Cocineta  Terraza  Cubierta    </t>
  </si>
  <si>
    <t>14.4</t>
  </si>
  <si>
    <t>Pág. 1671 - Ítem 14.4</t>
  </si>
  <si>
    <t>MUEBLES   EN  MADERA                                                                                    Puertas + Cajones + Entrepaños + Meson  en Madera  MDF + Formica  Melamina  color Blanco, acabado MT. Bisagra de parche, sin haladadera ni herrajes a la vista. Sobre base de madera
Mueble    ME - 01          6.52 x 0.70 x 0.80            Impresora</t>
  </si>
  <si>
    <t>14.5</t>
  </si>
  <si>
    <t>Pág. 1673 - Ítem 14.5</t>
  </si>
  <si>
    <t>MUEBLES   EN  MADERA                                                                                    Puertas + Cajones + Entrepaños + Meson  en Madera  MDF + Formica  Melamina  color Blanco, acabado MT. Bisagra de parche, sin haladadera ni herrajes a la vista. Sobre base de madera
Mueble    ME - 06         3.65 x 0.67 x 1.00             Recepcion</t>
  </si>
  <si>
    <t>14.6</t>
  </si>
  <si>
    <t>Pág. 1675 - Ítem 14.6</t>
  </si>
  <si>
    <t>MUEBLES   EN  MADERA                                                                                    Puertas + Cajones + Entrepaños + Meson  en Madera  MDF + Formica  Melamina  color Blanco, acabado MT. Bisagra de parche, sin haladadera ni herrajes a la vista. Sobre base de madera
Mueble    ME - 07         1.20 x 0.43 x 2.00             Tipo A1  2o P</t>
  </si>
  <si>
    <t>14.7</t>
  </si>
  <si>
    <t>Pág. 1677 - Ítem 14.7</t>
  </si>
  <si>
    <t>MUEBLES   EN  MADERA                                                                                    Puertas + Cajones + Entrepaños + Meson  en Madera  MDF + Formica  Melamina  color Blanco, acabado MT. Bisagra de parche, sin haladadera ni herrajes a la vista. Sobre base de madera
Mueble    ME - 08         1.70  x 0.43 x 2.00            Tipo B1  2o P</t>
  </si>
  <si>
    <t>14.8</t>
  </si>
  <si>
    <t>Pág. 1679 - Ítem 14.8</t>
  </si>
  <si>
    <t>MUEBLES   EN  MADERA                                                                                    Puertas + Cajones + Entrepaños + Meson  en Madera  MDF + Formica  Melamina  color Blanco, acabado MT. Bisagra de parche, sin haladadera ni herrajes a la vista. Sobre base de madera
Mueble    ME - 08         0.95  x 0.43 x 2.00           Tipo C1  2o P</t>
  </si>
  <si>
    <t>14.9</t>
  </si>
  <si>
    <t>Pág. 1681 - Ítem 14.9</t>
  </si>
  <si>
    <t>MUEBLES   EN  MADERA                                                                                    Puertas + Cajones + Entrepaños + Meson  en Madera  MDF + Formica  Melamina  color Blanco, acabado MT. Bisagra de parche, sin haladadera ni herrajes a la vista. Sobre base de madera
Mueble    ME - 08          1.45  x 0.43 x 2.00           Tipo D  2o P</t>
  </si>
  <si>
    <t>14.10</t>
  </si>
  <si>
    <t>Pág. 1683 - Ítem 14.10</t>
  </si>
  <si>
    <t>MUEBLES   EN  MADERA                                                                                    Puertas + Cajones + Entrepaños + Meson  en Madera  MDF + Formica  Melamina  color Blanco, acabado MT. Bisagra de parche, sin haladadera ni herrajes a la vista. Sobre base de madera
Mueble    ME - 09         7.02 x 0.60 X 0.95            Recepcion</t>
  </si>
  <si>
    <t>TOTAL CAPÍTULO 14. MOBILIARIO</t>
  </si>
  <si>
    <t>15. VARIOS</t>
  </si>
  <si>
    <t>15.1</t>
  </si>
  <si>
    <t>CAP 15 VARIOS.xlsx</t>
  </si>
  <si>
    <t>Pág. 1685 - Ítem 15.1</t>
  </si>
  <si>
    <t>Aseo y limpieza final de obra</t>
  </si>
  <si>
    <t>TOTAL CAPÍTULO 15. VARIOS</t>
  </si>
  <si>
    <t xml:space="preserve">SUBTOTAL OBRAS </t>
  </si>
  <si>
    <t>IVA (19%)/UTILIDAD</t>
  </si>
  <si>
    <t>PLAN DE  MANEJO AMBIENTAL</t>
  </si>
  <si>
    <t>PLAN DE  MANEJO DE TRAFICO</t>
  </si>
  <si>
    <t>PLAN DE MANEJO SOCIAL</t>
  </si>
  <si>
    <t>SUBTOTAL OBRAS (INCLUYE IVA) + PLANES DE MANEJO</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</si>
  <si>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</si>
  <si>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</si>
  <si>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</si>
  <si>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</si>
  <si>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</si>
  <si>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</si>
  <si>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</si>
  <si>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</si>
  <si>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</si>
  <si>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</si>
  <si>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</si>
  <si>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</si>
  <si>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</si>
  <si>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</si>
  <si>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</si>
  <si>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 xml:space="preserve">version 2 del 21 de agosto de 2025 </t>
  </si>
  <si>
    <t>CONTRATAR LA EJECUCIÓN DE LAS OBRAS DE REFORZAMIENTO ESTRUCTURAL, ADECUACIÓN, TERMINACIÓN, RECUPERACIÓN Y PUESTA EN FUNCIONAMIENTO DEL EDIFICIO DESTINADO A LA NUEVA SEDE DE LA ALCALDÍA LOCAL DE TEUSAQUILLO, UBICADO EN LA AVENIDA CARRERA 30 NO. 40A-14 DE BOGOTÁ D.C., DE CONFORMIDAD CON LOS ESTUDIOS, DISEÑOS, DIAGNÓSTICOS TÉCNICOS, ESPECIFICACIONES TÉCNICAS, LICENCIA DE CONSTRUCCIÓN VIGENTE Y DEMÁS DOCUMENTOS QUE HACEN PARTE INTEGRAL DEL PROCEDIMIENTO DE SELECCIÓN</t>
  </si>
  <si>
    <t>Valores No Modificables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</si>
</sst>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 #,##0"/>
    <numFmt numFmtId="165" formatCode="&quot;$&quot;\ #,##0.00"/>
    <numFmt numFmtId="166" formatCode="_-[$$-240A]\ * #,##0.00_-;\-[$$-240A]\ * #,##0.00_-;_-[$$-240A]\ * &quot;-&quot;??_-;_-@_-"/>
    <numFmt numFmtId="167" formatCode="_-[$$-240A]* #,##0.00_-;\-[$$-240A]* #,##0.00_-;_-[$$-240A]* &quot;-&quot;??_-;_-@_-"/>
    <numFmt numFmtId="168" formatCode="_ * #,##0.00_ ;_ * \-#,##0.00_ ;_ * &quot;-&quot;??_ ;_ @_ "/>
    <numFmt numFmtId="169" formatCode="_-[$$-240A]\ * #,##0.00_ ;_-[$$-240A]\ * \-#,##0.00\ ;_-[$$-240A]\ * &quot;-&quot;??_ ;_-@_ "/>
    <numFmt numFmtId="170" formatCode="_-* #,##0.00\ &quot;Pts&quot;_-;\-* #,##0.00\ &quot;Pts&quot;_-;_-* &quot;-&quot;??\ &quot;Pts&quot;_-;_-@_-"/>
    <numFmt numFmtId="171" formatCode="_([$$-240A]\ * #,##0.00_);_([$$-240A]\ * \(#,##0.00\);_([$$-240A]\ * &quot;-&quot;??_);_(@_)"/>
    <numFmt numFmtId="172" formatCode="0#.00\ \L\t"/>
    <numFmt numFmtId="174" formatCode="_ * #,##0_ ;_ * \-#,##0_ ;_ * &quot;-&quot;??_ ;_ @_ "/>
  </numFmts>
  <fonts count="23" x14ac:knownFonts="1">
    <font>
      <sz val="10"/>
      <name val="Arial"/>
      <family val="2"/>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11"/>
      <name val="Arial"/>
      <family val="2"/>
    </font>
    <font>
      <b/>
      <sz val="16"/>
      <name val="Arial"/>
      <family val="2"/>
    </font>
    <font>
      <sz val="11"/>
      <name val="Arial"/>
      <family val="2"/>
    </font>
    <font>
      <b/>
      <sz val="10"/>
      <name val="Arial"/>
      <family val="2"/>
    </font>
    <font>
      <b/>
      <sz val="10"/>
      <color rgb="FFFFFFFF"/>
      <name val="Arial"/>
      <family val="2"/>
    </font>
    <font>
      <sz val="9"/>
      <name val="Arial"/>
      <family val="2"/>
    </font>
    <font>
      <u/>
      <sz val="10"/>
      <color indexed="12"/>
      <name val="Arial"/>
      <family val="2"/>
    </font>
    <font>
      <b/>
      <sz val="9"/>
      <name val="Arial"/>
      <family val="2"/>
    </font>
    <font>
      <u/>
      <sz val="10"/>
      <color rgb="FF0000D4"/>
      <name val="Arial"/>
      <family val="2"/>
    </font>
    <font>
      <i/>
      <sz val="8"/>
      <color rgb="FF404040"/>
      <name val="Arial"/>
      <family val="2"/>
    </font>
    <font>
      <b/>
      <i/>
      <sz val="9"/>
      <color rgb="FF1F4E79"/>
      <name val="Arial"/>
      <family val="2"/>
    </font>
    <font>
      <sz val="8"/>
      <name val="Arial Narrow"/>
      <family val="2"/>
    </font>
    <font>
      <sz val="10"/>
      <name val="Arial Narrow"/>
      <family val="2"/>
    </font>
    <font>
      <sz val="11"/>
      <name val="Verdana"/>
      <family val="2"/>
    </font>
    <font>
      <sz val="8"/>
      <name val="Arial"/>
      <family val="2"/>
    </font>
    <font>
      <b/>
      <sz val="8"/>
      <name val="Arial"/>
      <family val="2"/>
    </font>
    <font>
      <b/>
      <sz val="11"/>
      <color rgb="FFFF0000"/>
      <name val="Arial"/>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BDD7EE"/>
        <bgColor indexed="64"/>
      </patternFill>
    </fill>
    <fill>
      <patternFill patternType="solid">
        <fgColor theme="0" tint="-0.499984740745262"/>
        <bgColor indexed="64"/>
      </patternFill>
    </fill>
    <fill>
      <patternFill patternType="solid">
        <fgColor rgb="FF1F4E79"/>
        <bgColor indexed="64"/>
      </patternFill>
    </fill>
    <fill>
      <patternFill patternType="solid">
        <fgColor rgb="FFD9E1F2"/>
        <bgColor indexed="64"/>
      </patternFill>
    </fill>
    <fill>
      <patternFill patternType="solid">
        <fgColor rgb="FFF2F2F2"/>
        <bgColor indexed="64"/>
      </patternFill>
    </fill>
    <fill>
      <patternFill patternType="solid">
        <fgColor rgb="FFEEF3FA"/>
        <bgColor indexed="64"/>
      </patternFill>
    </fill>
    <fill>
      <patternFill patternType="solid">
        <fgColor rgb="FFFFFF00"/>
        <bgColor indexed="64"/>
      </patternFill>
    </fill>
  </fills>
  <borders count="43">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BFBFBF"/>
      </left>
      <right style="thin">
        <color rgb="FFBFBFBF"/>
      </right>
      <top style="thin">
        <color rgb="FFBFBFBF"/>
      </top>
      <bottom style="thin">
        <color rgb="FFBFBFBF"/>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13">
    <xf numFmtId="0" fontId="0" fillId="0" borderId="0"/>
    <xf numFmtId="168" fontId="5" fillId="0" borderId="0" applyFont="0" applyFill="0" applyBorder="0" applyAlignment="0" applyProtection="0"/>
    <xf numFmtId="0" fontId="12" fillId="0" borderId="0" applyNumberFormat="0" applyFill="0" applyBorder="0" applyAlignment="0" applyProtection="0">
      <alignment vertical="top"/>
      <protection locked="0"/>
    </xf>
    <xf numFmtId="0" fontId="2" fillId="0" borderId="0"/>
    <xf numFmtId="0" fontId="1" fillId="0" borderId="0"/>
    <xf numFmtId="0" fontId="5" fillId="0" borderId="0"/>
    <xf numFmtId="0" fontId="5" fillId="0" borderId="0"/>
    <xf numFmtId="0" fontId="5" fillId="0" borderId="0"/>
    <xf numFmtId="0" fontId="5" fillId="0" borderId="0"/>
    <xf numFmtId="0" fontId="5" fillId="0" borderId="0"/>
    <xf numFmtId="170" fontId="5"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cellStyleXfs>
  <cellXfs count="132">
    <xf numFmtId="0" fontId="0" fillId="0" borderId="0" xfId="0"/>
    <xf numFmtId="0" fontId="3" fillId="0" borderId="0" xfId="3" applyFont="1"/>
    <xf numFmtId="0" fontId="3" fillId="0" borderId="0" xfId="3" applyFont="1" applyAlignment="1">
      <alignment horizontal="center"/>
    </xf>
    <xf numFmtId="0" fontId="3" fillId="0" borderId="0" xfId="3" applyFont="1" applyAlignment="1">
      <alignment horizontal="justify"/>
    </xf>
    <xf numFmtId="0" fontId="4" fillId="0" borderId="0" xfId="3" applyFont="1"/>
    <xf numFmtId="0" fontId="3" fillId="0" borderId="1" xfId="3" applyFont="1" applyBorder="1"/>
    <xf numFmtId="0" fontId="3" fillId="0" borderId="2" xfId="3" applyFont="1" applyBorder="1"/>
    <xf numFmtId="0" fontId="3" fillId="0" borderId="2" xfId="3" applyFont="1" applyBorder="1" applyAlignment="1">
      <alignment horizontal="center"/>
    </xf>
    <xf numFmtId="0" fontId="3" fillId="0" borderId="2" xfId="3" applyFont="1" applyBorder="1" applyAlignment="1">
      <alignment horizontal="justify"/>
    </xf>
    <xf numFmtId="0" fontId="3" fillId="0" borderId="3" xfId="3" applyFont="1" applyBorder="1"/>
    <xf numFmtId="0" fontId="3" fillId="0" borderId="4" xfId="3" applyFont="1" applyBorder="1"/>
    <xf numFmtId="0" fontId="3" fillId="0" borderId="6" xfId="3" applyFont="1" applyBorder="1"/>
    <xf numFmtId="0" fontId="3" fillId="2" borderId="0" xfId="3" applyFont="1" applyFill="1"/>
    <xf numFmtId="0" fontId="3" fillId="2" borderId="9" xfId="3" applyFont="1" applyFill="1" applyBorder="1"/>
    <xf numFmtId="0" fontId="3" fillId="2" borderId="6" xfId="3" applyFont="1" applyFill="1" applyBorder="1"/>
    <xf numFmtId="0" fontId="4" fillId="2" borderId="0" xfId="3" applyFont="1" applyFill="1"/>
    <xf numFmtId="0" fontId="3" fillId="0" borderId="9" xfId="3" applyFont="1" applyBorder="1"/>
    <xf numFmtId="0" fontId="9" fillId="4" borderId="15" xfId="0" applyFont="1" applyFill="1" applyBorder="1" applyAlignment="1">
      <alignment horizontal="left" vertical="center"/>
    </xf>
    <xf numFmtId="0" fontId="9" fillId="4" borderId="15" xfId="0" applyFont="1" applyFill="1" applyBorder="1" applyAlignment="1">
      <alignment horizontal="right" vertical="center"/>
    </xf>
    <xf numFmtId="164" fontId="9" fillId="4" borderId="15" xfId="0" applyNumberFormat="1" applyFont="1" applyFill="1" applyBorder="1" applyAlignment="1">
      <alignment horizontal="right" vertical="center"/>
    </xf>
    <xf numFmtId="0" fontId="6" fillId="0" borderId="23" xfId="6" applyFont="1" applyBorder="1" applyAlignment="1">
      <alignment horizontal="center" vertical="center" wrapText="1"/>
    </xf>
    <xf numFmtId="0" fontId="11" fillId="0" borderId="15" xfId="0" applyFont="1" applyBorder="1" applyAlignment="1">
      <alignment horizontal="center" vertical="center"/>
    </xf>
    <xf numFmtId="0" fontId="12" fillId="0" borderId="15" xfId="2" applyBorder="1" applyAlignment="1" applyProtection="1">
      <alignment horizontal="left" vertical="center"/>
    </xf>
    <xf numFmtId="0" fontId="11" fillId="0" borderId="15" xfId="0" applyFont="1" applyBorder="1" applyAlignment="1">
      <alignment horizontal="left" vertical="center"/>
    </xf>
    <xf numFmtId="0" fontId="11" fillId="0" borderId="15" xfId="0" applyFont="1" applyBorder="1" applyAlignment="1">
      <alignment horizontal="justify" vertical="center" wrapText="1"/>
    </xf>
    <xf numFmtId="4" fontId="11" fillId="0" borderId="15" xfId="0" applyNumberFormat="1" applyFont="1" applyBorder="1" applyAlignment="1">
      <alignment horizontal="right" vertical="center"/>
    </xf>
    <xf numFmtId="164" fontId="11" fillId="0" borderId="15" xfId="0" applyNumberFormat="1" applyFont="1" applyBorder="1" applyAlignment="1">
      <alignment horizontal="right" vertical="center"/>
    </xf>
    <xf numFmtId="165" fontId="4" fillId="0" borderId="0" xfId="3" applyNumberFormat="1" applyFont="1"/>
    <xf numFmtId="0" fontId="13" fillId="7" borderId="15" xfId="0" applyFont="1" applyFill="1" applyBorder="1" applyAlignment="1">
      <alignment horizontal="center" vertical="center"/>
    </xf>
    <xf numFmtId="0" fontId="13" fillId="7" borderId="15" xfId="0" applyFont="1" applyFill="1" applyBorder="1" applyAlignment="1">
      <alignment horizontal="left" vertical="center" wrapText="1"/>
    </xf>
    <xf numFmtId="0" fontId="14" fillId="0" borderId="15" xfId="2" applyFont="1" applyBorder="1" applyAlignment="1" applyProtection="1">
      <alignment horizontal="left" vertical="center"/>
    </xf>
    <xf numFmtId="0" fontId="13" fillId="8" borderId="15" xfId="0" applyFont="1" applyFill="1" applyBorder="1" applyAlignment="1">
      <alignment horizontal="left" vertical="center"/>
    </xf>
    <xf numFmtId="0" fontId="13" fillId="8" borderId="15" xfId="0" applyFont="1" applyFill="1" applyBorder="1" applyAlignment="1">
      <alignment horizontal="right" vertical="center"/>
    </xf>
    <xf numFmtId="164" fontId="13" fillId="8" borderId="15" xfId="0" applyNumberFormat="1" applyFont="1" applyFill="1" applyBorder="1" applyAlignment="1">
      <alignment horizontal="right" vertical="center"/>
    </xf>
    <xf numFmtId="164" fontId="4" fillId="0" borderId="0" xfId="3" applyNumberFormat="1" applyFont="1"/>
    <xf numFmtId="166" fontId="4" fillId="0" borderId="0" xfId="3" applyNumberFormat="1" applyFont="1"/>
    <xf numFmtId="0" fontId="13" fillId="9" borderId="15" xfId="0" applyFont="1" applyFill="1" applyBorder="1" applyAlignment="1">
      <alignment horizontal="center" vertical="center"/>
    </xf>
    <xf numFmtId="0" fontId="13" fillId="9" borderId="15" xfId="0" applyFont="1" applyFill="1" applyBorder="1" applyAlignment="1">
      <alignment horizontal="left" vertical="center" wrapText="1"/>
    </xf>
    <xf numFmtId="0" fontId="15" fillId="0" borderId="15" xfId="0" applyFont="1" applyBorder="1" applyAlignment="1">
      <alignment horizontal="justify" vertical="center" wrapText="1"/>
    </xf>
    <xf numFmtId="0" fontId="16" fillId="0" borderId="15" xfId="0" applyFont="1" applyBorder="1" applyAlignment="1">
      <alignment horizontal="left" vertical="center" wrapText="1"/>
    </xf>
    <xf numFmtId="0" fontId="3" fillId="0" borderId="0" xfId="7" applyFont="1"/>
    <xf numFmtId="167" fontId="6" fillId="5" borderId="28" xfId="5" applyNumberFormat="1" applyFont="1" applyFill="1" applyBorder="1" applyAlignment="1">
      <alignment vertical="center"/>
    </xf>
    <xf numFmtId="0" fontId="17" fillId="0" borderId="0" xfId="7" applyFont="1"/>
    <xf numFmtId="168" fontId="18" fillId="0" borderId="0" xfId="1" applyFont="1"/>
    <xf numFmtId="166" fontId="17" fillId="0" borderId="0" xfId="7" applyNumberFormat="1" applyFont="1"/>
    <xf numFmtId="49" fontId="6" fillId="0" borderId="0" xfId="8" applyNumberFormat="1" applyFont="1" applyAlignment="1">
      <alignment horizontal="right" vertical="center"/>
    </xf>
    <xf numFmtId="49" fontId="6" fillId="0" borderId="0" xfId="8" applyNumberFormat="1" applyFont="1" applyAlignment="1">
      <alignment horizontal="justify" vertical="center"/>
    </xf>
    <xf numFmtId="49" fontId="6" fillId="0" borderId="0" xfId="8" applyNumberFormat="1" applyFont="1" applyAlignment="1">
      <alignment horizontal="center" vertical="center"/>
    </xf>
    <xf numFmtId="169" fontId="6" fillId="0" borderId="0" xfId="8" applyNumberFormat="1" applyFont="1" applyAlignment="1">
      <alignment vertical="center"/>
    </xf>
    <xf numFmtId="0" fontId="8" fillId="0" borderId="0" xfId="9" applyFont="1"/>
    <xf numFmtId="0" fontId="8" fillId="0" borderId="0" xfId="6" applyFont="1" applyAlignment="1">
      <alignment horizontal="center" vertical="center"/>
    </xf>
    <xf numFmtId="0" fontId="8" fillId="0" borderId="29" xfId="9" applyFont="1" applyBorder="1" applyAlignment="1">
      <alignment horizontal="justify" vertical="center"/>
    </xf>
    <xf numFmtId="9" fontId="8" fillId="0" borderId="30" xfId="10" applyNumberFormat="1" applyFont="1" applyBorder="1" applyAlignment="1">
      <alignment horizontal="center" vertical="center"/>
    </xf>
    <xf numFmtId="171" fontId="8" fillId="0" borderId="30" xfId="10" applyNumberFormat="1" applyFont="1" applyBorder="1" applyAlignment="1">
      <alignment horizontal="center" vertical="center"/>
    </xf>
    <xf numFmtId="0" fontId="8" fillId="0" borderId="31" xfId="9" applyFont="1" applyBorder="1" applyAlignment="1">
      <alignment horizontal="center" vertical="center"/>
    </xf>
    <xf numFmtId="171" fontId="6" fillId="0" borderId="14" xfId="10" applyNumberFormat="1" applyFont="1" applyBorder="1" applyAlignment="1">
      <alignment vertical="center"/>
    </xf>
    <xf numFmtId="0" fontId="8" fillId="0" borderId="29" xfId="9" applyFont="1" applyBorder="1" applyAlignment="1">
      <alignment horizontal="justify" vertical="center" wrapText="1"/>
    </xf>
    <xf numFmtId="0" fontId="8" fillId="0" borderId="31" xfId="9" applyFont="1" applyBorder="1" applyAlignment="1">
      <alignment horizontal="right" vertical="center"/>
    </xf>
    <xf numFmtId="0" fontId="8" fillId="0" borderId="0" xfId="9" applyFont="1" applyAlignment="1">
      <alignment horizontal="center"/>
    </xf>
    <xf numFmtId="0" fontId="8" fillId="0" borderId="0" xfId="9" applyFont="1" applyAlignment="1">
      <alignment horizontal="center" vertical="center" wrapText="1"/>
    </xf>
    <xf numFmtId="0" fontId="6" fillId="0" borderId="32" xfId="9" applyFont="1" applyBorder="1" applyAlignment="1">
      <alignment horizontal="justify" vertical="center"/>
    </xf>
    <xf numFmtId="9" fontId="8" fillId="0" borderId="33" xfId="10" applyNumberFormat="1" applyFont="1" applyBorder="1" applyAlignment="1">
      <alignment horizontal="center" vertical="center"/>
    </xf>
    <xf numFmtId="171" fontId="6" fillId="0" borderId="33" xfId="10" applyNumberFormat="1" applyFont="1" applyBorder="1" applyAlignment="1">
      <alignment horizontal="center" vertical="center"/>
    </xf>
    <xf numFmtId="0" fontId="8" fillId="0" borderId="34" xfId="9" applyFont="1" applyBorder="1" applyAlignment="1">
      <alignment vertical="center"/>
    </xf>
    <xf numFmtId="0" fontId="8" fillId="0" borderId="0" xfId="9" applyFont="1" applyAlignment="1">
      <alignment horizontal="justify"/>
    </xf>
    <xf numFmtId="2" fontId="8" fillId="0" borderId="0" xfId="9" applyNumberFormat="1" applyFont="1" applyAlignment="1">
      <alignment horizontal="center"/>
    </xf>
    <xf numFmtId="171" fontId="8" fillId="0" borderId="0" xfId="10" applyNumberFormat="1" applyFont="1"/>
    <xf numFmtId="39" fontId="6" fillId="0" borderId="0" xfId="10" applyNumberFormat="1" applyFont="1" applyAlignment="1">
      <alignment vertical="center"/>
    </xf>
    <xf numFmtId="0" fontId="8" fillId="0" borderId="35" xfId="0" applyFont="1" applyBorder="1" applyAlignment="1">
      <alignment vertical="center" wrapText="1"/>
    </xf>
    <xf numFmtId="0" fontId="18" fillId="0" borderId="0" xfId="7" applyFont="1"/>
    <xf numFmtId="0" fontId="8" fillId="0" borderId="36" xfId="0" applyFont="1" applyBorder="1" applyAlignment="1">
      <alignment vertical="center" wrapText="1"/>
    </xf>
    <xf numFmtId="0" fontId="8" fillId="0" borderId="37" xfId="0" applyFont="1" applyBorder="1" applyAlignment="1">
      <alignment horizontal="justify" vertical="center" wrapText="1"/>
    </xf>
    <xf numFmtId="0" fontId="8" fillId="0" borderId="38" xfId="0" applyFont="1" applyBorder="1" applyAlignment="1">
      <alignment vertical="center" wrapText="1"/>
    </xf>
    <xf numFmtId="0" fontId="8" fillId="0" borderId="0" xfId="0" applyFont="1" applyAlignment="1">
      <alignment vertical="center" wrapText="1"/>
    </xf>
    <xf numFmtId="0" fontId="8" fillId="0" borderId="39" xfId="0" applyFont="1" applyBorder="1" applyAlignment="1">
      <alignment horizontal="justify" vertical="center"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8" fillId="0" borderId="40" xfId="0" applyFont="1" applyBorder="1" applyAlignment="1">
      <alignment horizontal="justify" vertical="center" wrapText="1"/>
    </xf>
    <xf numFmtId="0" fontId="3" fillId="0" borderId="41" xfId="7" applyFont="1" applyBorder="1"/>
    <xf numFmtId="0" fontId="3" fillId="0" borderId="42" xfId="3" applyFont="1" applyBorder="1"/>
    <xf numFmtId="0" fontId="3" fillId="0" borderId="42" xfId="3" applyFont="1" applyBorder="1" applyAlignment="1">
      <alignment horizontal="center"/>
    </xf>
    <xf numFmtId="174" fontId="3" fillId="0" borderId="42" xfId="1" applyNumberFormat="1" applyFont="1" applyBorder="1" applyAlignment="1">
      <alignment horizontal="justify"/>
    </xf>
    <xf numFmtId="0" fontId="4" fillId="0" borderId="0" xfId="3" applyFont="1" applyAlignment="1">
      <alignment horizontal="center"/>
    </xf>
    <xf numFmtId="0" fontId="4" fillId="0" borderId="0" xfId="3" applyFont="1" applyAlignment="1">
      <alignment horizontal="justify"/>
    </xf>
    <xf numFmtId="0" fontId="10" fillId="6" borderId="15" xfId="0" applyFont="1" applyFill="1" applyBorder="1" applyAlignment="1">
      <alignment horizontal="left" vertical="center"/>
    </xf>
    <xf numFmtId="0" fontId="6" fillId="0" borderId="0" xfId="4" applyFont="1" applyAlignment="1">
      <alignment horizontal="center" vertical="top"/>
    </xf>
    <xf numFmtId="0" fontId="7" fillId="0" borderId="8" xfId="4" applyFont="1" applyBorder="1" applyAlignment="1">
      <alignment horizontal="center"/>
    </xf>
    <xf numFmtId="0" fontId="8" fillId="3" borderId="10" xfId="3" applyFont="1" applyFill="1" applyBorder="1" applyAlignment="1">
      <alignment horizontal="left" vertical="center" wrapText="1"/>
    </xf>
    <xf numFmtId="0" fontId="8" fillId="3" borderId="11" xfId="3" applyFont="1" applyFill="1" applyBorder="1" applyAlignment="1">
      <alignment horizontal="left" vertical="center" wrapText="1"/>
    </xf>
    <xf numFmtId="0" fontId="8" fillId="3" borderId="12" xfId="3" applyFont="1" applyFill="1" applyBorder="1" applyAlignment="1">
      <alignment horizontal="left" vertical="center" wrapText="1"/>
    </xf>
    <xf numFmtId="0" fontId="8" fillId="3" borderId="13" xfId="3" applyFont="1" applyFill="1" applyBorder="1" applyAlignment="1">
      <alignment horizontal="left" vertical="center" wrapText="1"/>
    </xf>
    <xf numFmtId="0" fontId="8" fillId="3" borderId="8" xfId="3" applyFont="1" applyFill="1" applyBorder="1" applyAlignment="1">
      <alignment horizontal="left" vertical="center" wrapText="1"/>
    </xf>
    <xf numFmtId="0" fontId="8" fillId="3" borderId="14" xfId="3" applyFont="1" applyFill="1" applyBorder="1" applyAlignment="1">
      <alignment horizontal="left" vertical="center" wrapText="1"/>
    </xf>
    <xf numFmtId="0" fontId="6" fillId="5" borderId="16" xfId="5" applyFont="1" applyFill="1" applyBorder="1" applyAlignment="1">
      <alignment horizontal="left" vertical="center"/>
    </xf>
    <xf numFmtId="0" fontId="6" fillId="5" borderId="17" xfId="5" applyFont="1" applyFill="1" applyBorder="1" applyAlignment="1">
      <alignment horizontal="left" vertical="center"/>
    </xf>
    <xf numFmtId="0" fontId="6" fillId="5" borderId="18" xfId="5" applyFont="1" applyFill="1" applyBorder="1" applyAlignment="1">
      <alignment horizontal="left" vertical="center"/>
    </xf>
    <xf numFmtId="0" fontId="6" fillId="2" borderId="19" xfId="5" applyFont="1" applyFill="1" applyBorder="1" applyAlignment="1">
      <alignment horizontal="center" vertical="center" wrapText="1"/>
    </xf>
    <xf numFmtId="0" fontId="6" fillId="2" borderId="22" xfId="5" applyFont="1" applyFill="1" applyBorder="1" applyAlignment="1">
      <alignment horizontal="center" vertical="center" wrapText="1"/>
    </xf>
    <xf numFmtId="0" fontId="6" fillId="2" borderId="20" xfId="5" applyFont="1" applyFill="1" applyBorder="1" applyAlignment="1">
      <alignment horizontal="center" vertical="center" wrapText="1"/>
    </xf>
    <xf numFmtId="0" fontId="6" fillId="2" borderId="23" xfId="5" applyFont="1" applyFill="1" applyBorder="1" applyAlignment="1">
      <alignment horizontal="center" vertical="center" wrapText="1"/>
    </xf>
    <xf numFmtId="0" fontId="6" fillId="0" borderId="20" xfId="6" applyFont="1" applyBorder="1" applyAlignment="1">
      <alignment horizontal="center" vertical="center" wrapText="1"/>
    </xf>
    <xf numFmtId="0" fontId="6" fillId="2" borderId="19" xfId="5" applyFont="1" applyFill="1" applyBorder="1" applyAlignment="1">
      <alignment horizontal="justify" vertical="center" wrapText="1"/>
    </xf>
    <xf numFmtId="0" fontId="6" fillId="2" borderId="22" xfId="5" applyFont="1" applyFill="1" applyBorder="1" applyAlignment="1">
      <alignment horizontal="justify" vertical="center" wrapText="1"/>
    </xf>
    <xf numFmtId="4" fontId="6" fillId="2" borderId="20" xfId="5" applyNumberFormat="1" applyFont="1" applyFill="1" applyBorder="1" applyAlignment="1">
      <alignment horizontal="center" vertical="center" wrapText="1"/>
    </xf>
    <xf numFmtId="4" fontId="6" fillId="2" borderId="23" xfId="5" applyNumberFormat="1" applyFont="1" applyFill="1" applyBorder="1" applyAlignment="1">
      <alignment horizontal="center" vertical="center" wrapText="1"/>
    </xf>
    <xf numFmtId="4" fontId="6" fillId="2" borderId="21" xfId="5" applyNumberFormat="1" applyFont="1" applyFill="1" applyBorder="1" applyAlignment="1">
      <alignment horizontal="center" vertical="center" wrapText="1"/>
    </xf>
    <xf numFmtId="4" fontId="6" fillId="2" borderId="24" xfId="5" applyNumberFormat="1" applyFont="1" applyFill="1" applyBorder="1" applyAlignment="1">
      <alignment horizontal="center" vertical="center" wrapText="1"/>
    </xf>
    <xf numFmtId="0" fontId="8" fillId="2" borderId="23" xfId="4" applyFont="1" applyFill="1" applyBorder="1" applyAlignment="1">
      <alignment horizontal="center" vertical="center" wrapText="1"/>
    </xf>
    <xf numFmtId="0" fontId="8" fillId="2" borderId="24" xfId="4" applyFont="1" applyFill="1" applyBorder="1" applyAlignment="1">
      <alignment horizontal="center" vertical="center" wrapText="1"/>
    </xf>
    <xf numFmtId="0" fontId="6" fillId="5" borderId="25" xfId="5" applyFont="1" applyFill="1" applyBorder="1" applyAlignment="1">
      <alignment horizontal="right" vertical="center"/>
    </xf>
    <xf numFmtId="0" fontId="6" fillId="5" borderId="26" xfId="5" applyFont="1" applyFill="1" applyBorder="1" applyAlignment="1">
      <alignment horizontal="right" vertical="center"/>
    </xf>
    <xf numFmtId="0" fontId="6" fillId="5" borderId="27" xfId="5" applyFont="1" applyFill="1" applyBorder="1" applyAlignment="1">
      <alignment horizontal="right" vertical="center"/>
    </xf>
    <xf numFmtId="0" fontId="8" fillId="10" borderId="13" xfId="4" applyFont="1" applyFill="1" applyBorder="1" applyAlignment="1">
      <alignment vertical="center" wrapText="1"/>
    </xf>
    <xf numFmtId="0" fontId="8" fillId="10" borderId="8" xfId="4" applyFont="1" applyFill="1" applyBorder="1" applyAlignment="1">
      <alignment vertical="center" wrapText="1"/>
    </xf>
    <xf numFmtId="9" fontId="19" fillId="3" borderId="14" xfId="12" applyFont="1" applyFill="1" applyBorder="1" applyAlignment="1">
      <alignment horizontal="center" vertical="center"/>
    </xf>
    <xf numFmtId="3" fontId="6" fillId="10" borderId="8" xfId="4" applyNumberFormat="1" applyFont="1" applyFill="1" applyBorder="1" applyAlignment="1">
      <alignment horizontal="center" vertical="center"/>
    </xf>
    <xf numFmtId="169" fontId="6" fillId="10" borderId="8" xfId="11" applyNumberFormat="1" applyFont="1" applyFill="1" applyBorder="1" applyAlignment="1">
      <alignment horizontal="center" vertical="center"/>
    </xf>
    <xf numFmtId="0" fontId="6" fillId="10" borderId="8" xfId="4" applyFont="1" applyFill="1" applyBorder="1" applyAlignment="1">
      <alignment horizontal="center" vertical="center" wrapText="1"/>
    </xf>
    <xf numFmtId="0" fontId="6" fillId="10" borderId="8" xfId="4" applyFont="1" applyFill="1" applyBorder="1" applyAlignment="1">
      <alignment horizontal="center" vertical="center"/>
    </xf>
    <xf numFmtId="3" fontId="6" fillId="10" borderId="8" xfId="4" applyNumberFormat="1" applyFont="1" applyFill="1" applyBorder="1" applyAlignment="1">
      <alignment horizontal="center" vertical="center" wrapText="1"/>
    </xf>
    <xf numFmtId="0" fontId="20" fillId="0" borderId="5" xfId="3" applyFont="1" applyBorder="1" applyAlignment="1">
      <alignment horizontal="center" wrapText="1"/>
    </xf>
    <xf numFmtId="0" fontId="11" fillId="0" borderId="5" xfId="3" applyFont="1" applyBorder="1" applyAlignment="1">
      <alignment horizontal="center" wrapText="1"/>
    </xf>
    <xf numFmtId="0" fontId="21" fillId="0" borderId="7" xfId="0" applyFont="1" applyBorder="1" applyAlignment="1">
      <alignment horizontal="left" vertical="center"/>
    </xf>
    <xf numFmtId="0" fontId="20" fillId="0" borderId="7" xfId="0" applyFont="1" applyBorder="1" applyAlignment="1">
      <alignment horizontal="left" vertical="center"/>
    </xf>
    <xf numFmtId="0" fontId="9" fillId="10" borderId="15" xfId="0" applyFont="1" applyFill="1" applyBorder="1" applyAlignment="1">
      <alignment horizontal="left" vertical="center"/>
    </xf>
    <xf numFmtId="0" fontId="9" fillId="10" borderId="15" xfId="0" applyFont="1" applyFill="1" applyBorder="1" applyAlignment="1">
      <alignment horizontal="right" vertical="center"/>
    </xf>
    <xf numFmtId="164" fontId="9" fillId="10" borderId="15" xfId="0" applyNumberFormat="1" applyFont="1" applyFill="1" applyBorder="1" applyAlignment="1">
      <alignment horizontal="right" vertical="center"/>
    </xf>
    <xf numFmtId="0" fontId="22" fillId="0" borderId="29" xfId="9" applyFont="1" applyBorder="1" applyAlignment="1">
      <alignment horizontal="center" vertical="center" wrapText="1"/>
    </xf>
    <xf numFmtId="0" fontId="22" fillId="0" borderId="30" xfId="9" applyFont="1" applyBorder="1" applyAlignment="1">
      <alignment horizontal="center" vertical="center" wrapText="1"/>
    </xf>
    <xf numFmtId="0" fontId="6" fillId="0" borderId="29" xfId="9" applyFont="1" applyBorder="1" applyAlignment="1">
      <alignment horizontal="center" vertical="center"/>
    </xf>
    <xf numFmtId="0" fontId="6" fillId="0" borderId="30" xfId="9" applyFont="1" applyBorder="1" applyAlignment="1">
      <alignment horizontal="center" vertical="center"/>
    </xf>
    <xf numFmtId="0" fontId="6" fillId="0" borderId="31" xfId="9" applyFont="1" applyBorder="1" applyAlignment="1">
      <alignment horizontal="center" vertical="center"/>
    </xf>
  </cellXfs>
  <cellStyles count="13">
    <cellStyle name="Hipervínculo" xfId="2" builtinId="8"/>
    <cellStyle name="Millares" xfId="1" builtinId="3"/>
    <cellStyle name="Millares_FORMULARIO 4 - M-OFERENTE PPTA ECONOMICA" xfId="11" xr:uid="{00000000-0005-0000-0000-000002000000}"/>
    <cellStyle name="Moneda 2 2 2 2 2" xfId="10" xr:uid="{00000000-0005-0000-0000-000003000000}"/>
    <cellStyle name="Normal" xfId="0" builtinId="0"/>
    <cellStyle name="Normal 2" xfId="5" xr:uid="{00000000-0005-0000-0000-000005000000}"/>
    <cellStyle name="Normal 2 10 3" xfId="6" xr:uid="{00000000-0005-0000-0000-000006000000}"/>
    <cellStyle name="Normal 3" xfId="3" xr:uid="{00000000-0005-0000-0000-000007000000}"/>
    <cellStyle name="Normal 3 11" xfId="4" xr:uid="{00000000-0005-0000-0000-000008000000}"/>
    <cellStyle name="Normal 3 2" xfId="7" xr:uid="{00000000-0005-0000-0000-000009000000}"/>
    <cellStyle name="Normal 3 2 2" xfId="9" xr:uid="{00000000-0005-0000-0000-00000A000000}"/>
    <cellStyle name="Normal_PTO OFICIAL PREPLIEGO (CORREGIDO) 2" xfId="8" xr:uid="{00000000-0005-0000-0000-00000B000000}"/>
    <cellStyle name="Percent" xfId="12" xr:uid="{17021E07-EDA1-4D7B-ABF9-2167B19644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theme" Target="theme/theme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styles" Target="style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sharedStrings" Target="sharedStrings.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calcChain" Target="calcChain.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Users\Users\usuario\Desktop\PROYECTO%20COLASFALTOS\Proyecto%20Palermo-Sitio%20Nuevo\Lincon\c\WINDOWS\Escritorio\Mis%20documentos\GermanUribe\Personal\German\AldeaVerde\ControlGerencial\FactibilidadSabanetaEtapa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Users\usuario\Desktop\PROYECTO%20COLASFALTOS\Proyecto%20Palermo-Sitio%20Nuevo\C:\Documents%20and%20Settings\crendon.HMV\Local%20Settings\Temporary%20Internet%20Files\OLK3\859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RTHUR/PERSONAL/TRABAJO/FABIAN/PTO/V8/1%20PTO/Presupuesto_General_Teusaquillo_V11_CON_APU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robertobadel/Documents/04.%20%20COLEGIOS%20ALTOS%20DEL%20ROSARIO/02.%20LICITACION%20/PROPUESTA/FINAL%20(JUNIO%2020%20DE%202018)/AIU%20COLEGIOS%20-%20JUNIO%2020%20DE%202018.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O:\granada\actas\Contrato%20No.%20118\UNICO%20CORTE%20DE%20OBRA-11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hp/Documents/PROYECTOS/1-EN%20EJECUCION/PASEO%20DE%20LA%20GOBERNACION/EJECUCION/PRESUPUESTO%20OFICIAL.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eacoingenieria-my.sharepoint.com/Users/TOSHIBA/Documents/PROYECTOS/ACTIVOS/JASB/CASA%20BLANCA/APUs%20CASA%20BLANCA.xlsx"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Informe%20Semanal%20Interventoria%20No.%2001,%20corte%20a%2028-FEB-07,%20contrato%20520233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luisaugustovenegas/Desktop/SEBASTOPOL%20TIER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luisaugustovenegas/Desktop/BASE%20NOMINA%201500%20OCT1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EXTRAS\EXCEL\CANTIDADES%20DE%20OBRA\Cant.%20Proyecto.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BSERVER\proy%20g14\04_I.E.DEL%20NORTE_ILES_NARI&#209;O\04_PRESUPUESTO\G14_04_Presupuesto%20Iles%20v2.00.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luisaugustovenegas/Desktop/Rio%20C.%20Parte%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camiloVELEZP/Downloads/Partidimetro%20Actualizado%20ADESA%20(01-09-20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luisaugustovenegas/Desktop/iNFORME%20SEMANAL%20TELMACOM%20S_R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credj11\BASE%20PRESUPUESTO%20SPF\Documents%20and%20Settings\mochoa\Configuraci&#243;n%20local\Archivos%20temporales%20de%20Internet\OLK10\Documents%20and%20Settings\gclavijo\Escritorio\Documents%20and%20Settings\JCARDENASR\Co"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acer/Desktop/AA%20MARIA%20GORETTI/archivo/PRESUPUESTOS%20CDC%20MA%20GORETTI%2028FEB/PRESUPUESTO/PRESUPUESTO%20GRAL%20CDC%20MARIA%20GORETTI.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OBRAS%20PUBLICAS%202006\ACUEDUCTOS\OTROS%20ACUEDUCTOS\PROYECTO%20SANTIAGO%20POBRE\Archivos%201\CAROLINA\OBRAS%202001\VIA%20AEROPUERTO\PRESP.VIA%20AEROPUERT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Documents\Documents\CONSORCIO%20INFRAESTRUCTURA%20EDUCATIVA%202016\FASE%202\CONTROL\4.%20CONTROL%20DE%20COSTOS%20Y%20PRESUPUESTOS\CONTROL%20DE%20COSTOS\I.E.%20GALLARDO\Plantilla%20Presupuestos%20Circulaciones%20OK%20APRO%20I.E.%20GALLARDO.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Users\LILIAN~1\AppData\Local\Temp\Rar$DIa0.034\AMV%20COR%20G2%20No%203444\COMPARTIR\COTIZACIONES%202010\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20DE%20FICHA%20A%20AGOSTO%2029%20DE%20201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acer/Desktop/AA%20MARIA%20GORETTI/COTIZACIONES%20Y%20SOPORTES/SOPORTES/LISTA%20DE%20PRECIOS%20DE%20REFERENCIA%20V.6%2006052019.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13.%20Abril%2024%20-%20Informe%20Semanal%20Consultor&#237;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TUNJA%20%20PRESU/APUs%20VIAS%20TUNJA.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Users\mt5estudiodearquitectura\Documents\H:\Usuario\Documents\PRESUPUESTO%202017\CONTRATO%20ENERO%202017\CIBI%20OFI\IP_003_2016_OBRA_CIBIOFI\00.PREFACTIBILIDAD\00.3_PRESUPUESTO\PRESUPUESTO%20CIBIOFI%20%2020-03-2017.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F:\Users\Sebastian\Dropbox\FYBP\SIPRA%20recotizacinsipraedificiosdijin\UN%20-%20Dijin%20Florencia%20-%20Cantidades%20de%20obra%20apantallamiento%20-%20V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idor-app-pc\app-ci2\TUNJA%20%20PRESU\APUs%20VIAS%20TUNJ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Users\Diego%20Bernal\Desktop\AJUSTE%20CANTIDADES\HIBRIDO\10.1%20Cantidades\cantidades%20de%20obr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eacoingenieria-my.sharepoint.com/Users/MTRodriguezm/Desktop/Users/Cristian/Downloads/PRESUPUESTOS%20Y%20APUS%20CAI%20CALERA%20ELEC%20-%20CONAR.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hp/Desktop/VIAS%20TUNJA/TUNJA/OFERTA%20ECONOMICA.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Monica%20F/Documents/CONSORCIO%20INFRAESTRUCTURA%20EDUCATIVA%202016/FASE%202/4.%20CONTROL%20DE%20COSTOS%20Y%20PRESUPUESTOS/CONTROL%20DE%20COSTOS/I.E.%20PROMOCION%20SOCIAL/PPTO.%20I.E.%20PROMOCION%20SOCIAL%20-%2012%20Jun%202017.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Servidor_appci\app-ci\2%20ESTUDIOS%20DE%20SUELOS\A&#209;O%202017\44%20ESTUDIOS%20DE%20SUELOS%20Y%20DISE&#209;OS%20DE%20PAVIMENTOS%20ALCALDIA%20DE%20TUNJA\5%20INFORMACION%20ALCALDIA\APUs%20VIAS%20TUNJA.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EQUIPO/Documents/IE%20Huila/Presupuestos/Precios%20Huila/pres%20BATERIA%20la%20esperanza%20palestina%20(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1.GMP/COMPLEMENTARIAS/FLORIDABLANCA/I.E.%20GABRIEL%20GARCIA%20MARQUEZ/MURO%20GGM%20ESCEANARIO%202/02_Cant.%20Muros%20contencion_GGM_ESENARIO2.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idor\50130%20fonade%20dise&#241;os%20%20tipo\contrato%20de%20consultoria\6.%20Proyectos\5.%20GRUPO%20D\D16F-CENTRO%20DE%20DESARROLLO%20INFANTIL%20FRIO%2090%20NI&#209;OS\5.%20Presupuesto\D16F-Presup_CCI_90%20Ni&#241;os_Zona_Baja%20AB%20(05022013).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INFO\arthur\pto%20avrios%20proyectos\2018-07-14%20Ajustes%20Finales\01%20Apartado\02.%20APU\Entregas\2018-03-28\2018-03-26%20BASE%20DE%20DATOS%20(FCO01).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asus/Downloads/HIDRAULICO-SANITARIO%20y%20ACERO%20TUBARA.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6C61C82\PRESP.VIA%20AEROPUERT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eacoingenieria-my.sharepoint.com/Users/TOSHIBA/Documents/PROYECTOS/ACTIVOS/JASB/Users/TOSHIBA/Desktop/APUs%20OFICINA%20AGUACHICA-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eacoingenieria-my.sharepoint.com/Users/TOSHIBA/Documents/PROYECTOS/ACTIVOS/JASB/Users/TOSHIBA/Google%20Drive/APUS/HGC/29.%20OFICINA%20IPIALES/APUs%20OFICINA%20IPIALES.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eacoingenieria-my.sharepoint.com/Users/TOSHIBA/Documents/PROYECTOS/ACTIVOS/JASB/Users/TOSHIBA/Google%20Drive/APUs%20porcelanatos.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 val="CONTRATOS"/>
      <sheetName val="Items"/>
      <sheetName val="CIV"/>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gister"/>
      <sheetName val="4 - TRANSPORTE"/>
      <sheetName val="$_Directo"/>
      <sheetName val="prog_"/>
      <sheetName val="CAPEX_POSOS"/>
      <sheetName val="CAPEX_ACACIAS_90K"/>
      <sheetName val="Análisis determinístico"/>
      <sheetName val="Hoja1"/>
      <sheetName val="C21_G115"/>
      <sheetName val="original_sist"/>
      <sheetName val="1"/>
      <sheetName val="INST"/>
      <sheetName val="1. MODELO 60KB"/>
      <sheetName val="Modelo Financiero Determ. "/>
      <sheetName val="&quot;S&quot;"/>
      <sheetName val="Sal_Integ"/>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AIU"/>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3 (2)"/>
      <sheetName val="Titles"/>
      <sheetName val="TARIFAS"/>
      <sheetName val="Hoja3"/>
      <sheetName val="UNIT"/>
      <sheetName val="PU"/>
      <sheetName val="Tabla5"/>
      <sheetName val="prog_1"/>
      <sheetName val="APUS NUEVOS-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PESOS"/>
      <sheetName val="MEMORIAS"/>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INST"/>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Hoja1 (2)"/>
      <sheetName val="Eq. Mobilization"/>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LISTADO "/>
      <sheetName val="Apu Basicos"/>
      <sheetName val="Item"/>
      <sheetName val="AIU"/>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ow r="83">
          <cell r="O83" t="str">
            <v>Pendiente</v>
          </cell>
        </row>
      </sheetData>
      <sheetData sheetId="218" refreshError="1"/>
      <sheetData sheetId="219" refreshError="1"/>
      <sheetData sheetId="220" refreshError="1"/>
      <sheetData sheetId="221" refreshError="1"/>
      <sheetData sheetId="222">
        <row r="83">
          <cell r="O83" t="str">
            <v>Pendiente</v>
          </cell>
        </row>
      </sheetData>
      <sheetData sheetId="223">
        <row r="83">
          <cell r="O83" t="str">
            <v>Pendiente</v>
          </cell>
        </row>
      </sheetData>
      <sheetData sheetId="224">
        <row r="83">
          <cell r="O83" t="str">
            <v>Pendiente</v>
          </cell>
        </row>
      </sheetData>
      <sheetData sheetId="225">
        <row r="83">
          <cell r="O83" t="str">
            <v>Pendiente</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ow r="83">
          <cell r="O83" t="str">
            <v>Pendiente</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83">
          <cell r="O83" t="str">
            <v>Pendiente</v>
          </cell>
        </row>
      </sheetData>
      <sheetData sheetId="301">
        <row r="83">
          <cell r="O83" t="str">
            <v>Pendiente</v>
          </cell>
        </row>
      </sheetData>
      <sheetData sheetId="302"/>
      <sheetData sheetId="303"/>
      <sheetData sheetId="304"/>
      <sheetData sheetId="305"/>
      <sheetData sheetId="306"/>
      <sheetData sheetId="307"/>
      <sheetData sheetId="308">
        <row r="83">
          <cell r="O83" t="str">
            <v>Pendiente</v>
          </cell>
        </row>
      </sheetData>
      <sheetData sheetId="309"/>
      <sheetData sheetId="310">
        <row r="83">
          <cell r="O83" t="str">
            <v>Pendiente</v>
          </cell>
        </row>
      </sheetData>
      <sheetData sheetId="311"/>
      <sheetData sheetId="312">
        <row r="83">
          <cell r="O83" t="str">
            <v>Pendiente</v>
          </cell>
        </row>
      </sheetData>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ow r="83">
          <cell r="O83" t="str">
            <v>Pendiente</v>
          </cell>
        </row>
      </sheetData>
      <sheetData sheetId="358" refreshError="1"/>
      <sheetData sheetId="359">
        <row r="83">
          <cell r="O83" t="str">
            <v>Pendiente</v>
          </cell>
        </row>
      </sheetData>
      <sheetData sheetId="360" refreshError="1"/>
      <sheetData sheetId="361" refreshError="1"/>
      <sheetData sheetId="362" refreshError="1"/>
      <sheetData sheetId="363" refreshError="1"/>
      <sheetData sheetId="364" refreshError="1"/>
      <sheetData sheetId="365">
        <row r="83">
          <cell r="O83" t="str">
            <v>Pendiente</v>
          </cell>
        </row>
      </sheetData>
      <sheetData sheetId="366">
        <row r="83">
          <cell r="O83" t="str">
            <v>Pendiente</v>
          </cell>
        </row>
      </sheetData>
      <sheetData sheetId="367">
        <row r="83">
          <cell r="O83" t="str">
            <v>Pendiente</v>
          </cell>
        </row>
      </sheetData>
      <sheetData sheetId="368">
        <row r="83">
          <cell r="O83" t="str">
            <v>Pendiente</v>
          </cell>
        </row>
      </sheetData>
      <sheetData sheetId="369">
        <row r="83">
          <cell r="O83" t="str">
            <v>Pendiente</v>
          </cell>
        </row>
      </sheetData>
      <sheetData sheetId="370"/>
      <sheetData sheetId="371">
        <row r="83">
          <cell r="O83" t="str">
            <v>Pendiente</v>
          </cell>
        </row>
      </sheetData>
      <sheetData sheetId="372">
        <row r="83">
          <cell r="O83" t="str">
            <v>Pendiente</v>
          </cell>
        </row>
      </sheetData>
      <sheetData sheetId="373">
        <row r="83">
          <cell r="O83" t="str">
            <v>Pendiente</v>
          </cell>
        </row>
      </sheetData>
      <sheetData sheetId="374">
        <row r="83">
          <cell r="O83" t="str">
            <v>Pendiente</v>
          </cell>
        </row>
      </sheetData>
      <sheetData sheetId="375">
        <row r="83">
          <cell r="O83" t="str">
            <v>Pendiente</v>
          </cell>
        </row>
      </sheetData>
      <sheetData sheetId="376"/>
      <sheetData sheetId="377">
        <row r="83">
          <cell r="O83" t="str">
            <v>Pendiente</v>
          </cell>
        </row>
      </sheetData>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refreshError="1"/>
      <sheetData sheetId="487"/>
      <sheetData sheetId="488"/>
      <sheetData sheetId="489"/>
      <sheetData sheetId="490"/>
      <sheetData sheetId="491"/>
      <sheetData sheetId="492"/>
      <sheetData sheetId="493"/>
      <sheetData sheetId="494"/>
      <sheetData sheetId="495"/>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ow r="83">
          <cell r="O83" t="str">
            <v>Pendiente</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PRESUPUESTO "/>
      <sheetName val="recurso"/>
      <sheetName val="CAPEX STAP3-4"/>
      <sheetName val="otro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ANALISIS DE PRECIOS UNITARIOS"/>
      <sheetName val="1__MODELO_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 val="Curva_&quot;S&quot;_General"/>
      <sheetName val="mto_electr_"/>
      <sheetName val="M_O_"/>
      <sheetName val="MOD-DEV.XLS"/>
      <sheetName val="CURVA_S1"/>
      <sheetName val="mto_electr_1"/>
      <sheetName val="Curva_&quot;S&quot;_General1"/>
      <sheetName val="1__MODELO_60KB1"/>
      <sheetName val="data"/>
      <sheetName val="7.1.8.1.1"/>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BDD Operadores"/>
      <sheetName val="Hoja6"/>
      <sheetName val="Suministros"/>
      <sheetName val="Recursos HH"/>
      <sheetName val="Recursos HE"/>
      <sheetName val="Transporte"/>
      <sheetName val="BHA"/>
      <sheetName val="PDM RUN"/>
      <sheetName val="RES GASOL"/>
      <sheetName val="POZOS"/>
      <sheetName val="EQUIPOS CIVILES"/>
      <sheetName val="MI"/>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REAJUSTESACTA1PROVI"/>
      <sheetName val="TARIFAS MATERIALES"/>
      <sheetName val="TARIFAS EQUIPOS "/>
      <sheetName val="TARIFA SALARIOS"/>
      <sheetName val="PRES"/>
      <sheetName val="_x0000_㈀㰰⌀_x0000_㈀㰮⌀_x0000_䰀଒v_x0000__x0000__x0000_頀"/>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ó&gt;_x005f_x0000__x005f_x0001__x005f_x0000__x005f_x0000__"/>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ATERIALES Y RECURSOS"/>
      <sheetName val="AMOBLAMINETO"/>
      <sheetName val="Lista ICCU"/>
      <sheetName val="Tramo_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strsumm0"/>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INSUMOS"/>
      <sheetName val="TRANS"/>
      <sheetName val="CUADRI"/>
      <sheetName val="EQUI"/>
      <sheetName val="Datos_CO"/>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Skid Lifting Lug"/>
      <sheetName val="Programacion"/>
      <sheetName val="EMPRESAS"/>
      <sheetName val="ó&gt;_x0000__x0001__x0000__x0000__"/>
      <sheetName val="CABLE CONTROL"/>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Mensilizzato"/>
      <sheetName val="V3 (1000m)"/>
      <sheetName val="Base Datos"/>
      <sheetName val="[PRESUPUESTOS-R耽1.㙊辎簎䣼ꦱ_xdb30_疏揤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Listas de apoyo Social"/>
      <sheetName val="Listas de apoyo"/>
      <sheetName val="CANT OBRA"/>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HER"/>
      <sheetName val="MAT"/>
      <sheetName val="PER"/>
      <sheetName val="Relación De Equipos"/>
      <sheetName val="BCE-ENERO-2004"/>
      <sheetName val="API93"/>
      <sheetName val="AIU"/>
      <sheetName val="BASE"/>
      <sheetName val="Base de Diseño"/>
      <sheetName val="civ_roma"/>
      <sheetName val="octubre"/>
      <sheetName val="for2-consor"/>
      <sheetName val="Constantes Generales"/>
      <sheetName val="Prestaciones Sociales"/>
      <sheetName val="ZF"/>
      <sheetName val="HE-BA"/>
      <sheetName val="MC SF GAVIONES"/>
      <sheetName val="Dominios"/>
      <sheetName val="M.OBRA"/>
      <sheetName val="C"/>
      <sheetName val="REVISIONES"/>
      <sheetName val="59y22%"/>
      <sheetName val="RESUMEN S.T.I.M.S.T "/>
      <sheetName val="Opex Case. Kitar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inst"/>
      <sheetName val="Concept"/>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ACTA PARCIAL 1"/>
      <sheetName val="Main"/>
      <sheetName val="Input"/>
      <sheetName val="RELACION_DE_PRECIOS"/>
      <sheetName val="ACTA_5"/>
      <sheetName val="MODIF__2"/>
      <sheetName val="MODIF__3"/>
      <sheetName val="par_mar19"/>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ó&gt;_"/>
      <sheetName val="COMUNICACIONES"/>
      <sheetName val="CANT_OBRA"/>
      <sheetName val="GPI_526"/>
      <sheetName val="VEA_374"/>
      <sheetName val="[PRESUPUESTOS-R"/>
      <sheetName val="M-NP-12"/>
      <sheetName val="FICHA EBI 1 de 6 "/>
      <sheetName val="otros"/>
      <sheetName val="Obras preliminares"/>
      <sheetName val="Estructuras Concreto"/>
      <sheetName val="GRAFICO"/>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iseño"/>
      <sheetName val="PR 1"/>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CTA "/>
      <sheetName val="Cálculo"/>
      <sheetName val="Equipo"/>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Base_de_datos_cuadrillas"/>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Avan_Var7"/>
      <sheetName val="Avan_UF17"/>
      <sheetName val="Avan_UF27"/>
      <sheetName val="Avan_UF37"/>
      <sheetName val="Avan_UF4_7"/>
      <sheetName val="Plan_de_Obras7"/>
      <sheetName val="Hoja_27"/>
      <sheetName val="PRESUPUESTOS-REV1_xls7"/>
      <sheetName val="GPI_5263"/>
      <sheetName val="VEA_3743"/>
      <sheetName val="RELACION_DE_PRECIOS3"/>
      <sheetName val="ACTA_53"/>
      <sheetName val="MODIF__23"/>
      <sheetName val="MODIF__33"/>
      <sheetName val="par_mar193"/>
      <sheetName val="G_G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G_G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INDICMICROEMP"/>
      <sheetName val="Salarios"/>
      <sheetName val="indices"/>
      <sheetName val="pj"/>
      <sheetName val="3_12646 MODULO DE COMIDAS GIMN"/>
      <sheetName val="Madera"/>
      <sheetName val="Lámina"/>
      <sheetName val="Tub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efreshError="1"/>
      <sheetData sheetId="1699" refreshError="1"/>
      <sheetData sheetId="1700"/>
      <sheetData sheetId="1701" refreshError="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efreshError="1"/>
      <sheetData sheetId="2843" refreshError="1"/>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sheetData sheetId="4449"/>
      <sheetData sheetId="4450">
        <row r="2">
          <cell r="A2">
            <v>0</v>
          </cell>
        </row>
      </sheetData>
      <sheetData sheetId="4451"/>
      <sheetData sheetId="4452">
        <row r="2">
          <cell r="A2">
            <v>0</v>
          </cell>
        </row>
      </sheetData>
      <sheetData sheetId="4453"/>
      <sheetData sheetId="4454">
        <row r="2">
          <cell r="A2">
            <v>0</v>
          </cell>
        </row>
      </sheetData>
      <sheetData sheetId="4455">
        <row r="2">
          <cell r="A2">
            <v>0</v>
          </cell>
        </row>
      </sheetData>
      <sheetData sheetId="4456">
        <row r="2">
          <cell r="A2">
            <v>0</v>
          </cell>
        </row>
      </sheetData>
      <sheetData sheetId="4457">
        <row r="2">
          <cell r="A2">
            <v>0</v>
          </cell>
        </row>
      </sheetData>
      <sheetData sheetId="4458"/>
      <sheetData sheetId="4459"/>
      <sheetData sheetId="4460">
        <row r="2">
          <cell r="A2">
            <v>0</v>
          </cell>
        </row>
      </sheetData>
      <sheetData sheetId="4461"/>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sheetData sheetId="4503">
        <row r="2">
          <cell r="A2">
            <v>0</v>
          </cell>
        </row>
      </sheetData>
      <sheetData sheetId="4504">
        <row r="2">
          <cell r="A2">
            <v>0</v>
          </cell>
        </row>
      </sheetData>
      <sheetData sheetId="4505">
        <row r="2">
          <cell r="A2">
            <v>0</v>
          </cell>
        </row>
      </sheetData>
      <sheetData sheetId="4506">
        <row r="2">
          <cell r="A2">
            <v>0</v>
          </cell>
        </row>
      </sheetData>
      <sheetData sheetId="4507"/>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sheetData sheetId="5005">
        <row r="2">
          <cell r="A2">
            <v>0</v>
          </cell>
        </row>
      </sheetData>
      <sheetData sheetId="5006">
        <row r="2">
          <cell r="A2">
            <v>0</v>
          </cell>
        </row>
      </sheetData>
      <sheetData sheetId="5007">
        <row r="2">
          <cell r="A2">
            <v>0</v>
          </cell>
        </row>
      </sheetData>
      <sheetData sheetId="5008"/>
      <sheetData sheetId="5009"/>
      <sheetData sheetId="5010">
        <row r="2">
          <cell r="A2">
            <v>0</v>
          </cell>
        </row>
      </sheetData>
      <sheetData sheetId="5011">
        <row r="2">
          <cell r="A2">
            <v>0</v>
          </cell>
        </row>
      </sheetData>
      <sheetData sheetId="5012">
        <row r="2">
          <cell r="A2">
            <v>0</v>
          </cell>
        </row>
      </sheetData>
      <sheetData sheetId="5013"/>
      <sheetData sheetId="5014"/>
      <sheetData sheetId="5015"/>
      <sheetData sheetId="5016"/>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sheetData sheetId="5060"/>
      <sheetData sheetId="5061"/>
      <sheetData sheetId="5062"/>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ow r="2">
          <cell r="A2">
            <v>0</v>
          </cell>
        </row>
      </sheetData>
      <sheetData sheetId="5361" refreshError="1"/>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efreshError="1"/>
      <sheetData sheetId="5439">
        <row r="2">
          <cell r="A2">
            <v>0</v>
          </cell>
        </row>
      </sheetData>
      <sheetData sheetId="5440" refreshError="1"/>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efreshError="1"/>
      <sheetData sheetId="5450">
        <row r="2">
          <cell r="A2">
            <v>0</v>
          </cell>
        </row>
      </sheetData>
      <sheetData sheetId="5451">
        <row r="2">
          <cell r="A2">
            <v>0</v>
          </cell>
        </row>
      </sheetData>
      <sheetData sheetId="5452" refreshError="1"/>
      <sheetData sheetId="5453" refreshError="1"/>
      <sheetData sheetId="5454">
        <row r="2">
          <cell r="A2">
            <v>0</v>
          </cell>
        </row>
      </sheetData>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efreshError="1"/>
      <sheetData sheetId="5476" refreshError="1"/>
      <sheetData sheetId="5477">
        <row r="2">
          <cell r="A2">
            <v>0</v>
          </cell>
        </row>
      </sheetData>
      <sheetData sheetId="5478">
        <row r="2">
          <cell r="A2">
            <v>0</v>
          </cell>
        </row>
      </sheetData>
      <sheetData sheetId="5479" refreshError="1"/>
      <sheetData sheetId="5480" refreshError="1"/>
      <sheetData sheetId="5481">
        <row r="2">
          <cell r="A2">
            <v>0</v>
          </cell>
        </row>
      </sheetData>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efreshError="1"/>
      <sheetData sheetId="5504" refreshError="1"/>
      <sheetData sheetId="5505">
        <row r="2">
          <cell r="A2">
            <v>0</v>
          </cell>
        </row>
      </sheetData>
      <sheetData sheetId="5506" refreshError="1"/>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ow r="2">
          <cell r="A2" t="str">
            <v>Locación</v>
          </cell>
        </row>
      </sheetData>
      <sheetData sheetId="5548">
        <row r="2">
          <cell r="A2" t="str">
            <v>FORMULARIO N° 4</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efreshError="1"/>
      <sheetData sheetId="5561" refreshError="1"/>
      <sheetData sheetId="5562" refreshError="1"/>
      <sheetData sheetId="5563" refreshError="1"/>
      <sheetData sheetId="5564">
        <row r="2">
          <cell r="A2">
            <v>0</v>
          </cell>
        </row>
      </sheetData>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efreshError="1"/>
      <sheetData sheetId="5617" refreshError="1"/>
      <sheetData sheetId="5618" refreshError="1"/>
      <sheetData sheetId="5619" refreshError="1"/>
      <sheetData sheetId="5620">
        <row r="2">
          <cell r="A2">
            <v>0</v>
          </cell>
        </row>
      </sheetData>
      <sheetData sheetId="5621">
        <row r="2">
          <cell r="A2">
            <v>0</v>
          </cell>
        </row>
      </sheetData>
      <sheetData sheetId="5622">
        <row r="2">
          <cell r="A2" t="str">
            <v>“CONSTRUCCIÓN DE OBRAS CIVILES, ELÉCTRICAS, MECÁNICAS E INSTRUMENTACIÓN REQUERIDAS POR ECOPETROL Y SU GRUPO EMPRESARIAL PARA LA VIGENCIA 2017-2020 CON OPCIÓN DE DOS AÑOS”</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sheetData sheetId="5660">
        <row r="2">
          <cell r="A2">
            <v>0</v>
          </cell>
        </row>
      </sheetData>
      <sheetData sheetId="5661"/>
      <sheetData sheetId="5662">
        <row r="2">
          <cell r="B2">
            <v>0</v>
          </cell>
        </row>
      </sheetData>
      <sheetData sheetId="5663">
        <row r="2">
          <cell r="B2">
            <v>0</v>
          </cell>
        </row>
      </sheetData>
      <sheetData sheetId="5664">
        <row r="2">
          <cell r="B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B2">
            <v>0</v>
          </cell>
        </row>
      </sheetData>
      <sheetData sheetId="5683">
        <row r="2">
          <cell r="B2">
            <v>0</v>
          </cell>
        </row>
      </sheetData>
      <sheetData sheetId="5684">
        <row r="2">
          <cell r="A2">
            <v>0</v>
          </cell>
        </row>
      </sheetData>
      <sheetData sheetId="5685">
        <row r="2">
          <cell r="A2">
            <v>0</v>
          </cell>
        </row>
      </sheetData>
      <sheetData sheetId="5686">
        <row r="2">
          <cell r="B2">
            <v>0</v>
          </cell>
        </row>
      </sheetData>
      <sheetData sheetId="5687">
        <row r="2">
          <cell r="B2">
            <v>0</v>
          </cell>
        </row>
      </sheetData>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B2">
            <v>0</v>
          </cell>
        </row>
      </sheetData>
      <sheetData sheetId="5730">
        <row r="2">
          <cell r="B2">
            <v>0</v>
          </cell>
        </row>
      </sheetData>
      <sheetData sheetId="5731">
        <row r="2">
          <cell r="A2">
            <v>0</v>
          </cell>
        </row>
      </sheetData>
      <sheetData sheetId="5732">
        <row r="2">
          <cell r="A2">
            <v>0</v>
          </cell>
        </row>
      </sheetData>
      <sheetData sheetId="5733">
        <row r="2">
          <cell r="A2">
            <v>0</v>
          </cell>
        </row>
      </sheetData>
      <sheetData sheetId="5734">
        <row r="2">
          <cell r="B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sheetData sheetId="5748"/>
      <sheetData sheetId="5749">
        <row r="2">
          <cell r="B2">
            <v>0</v>
          </cell>
        </row>
      </sheetData>
      <sheetData sheetId="5750">
        <row r="2">
          <cell r="B2">
            <v>0</v>
          </cell>
        </row>
      </sheetData>
      <sheetData sheetId="5751">
        <row r="2">
          <cell r="B2">
            <v>0</v>
          </cell>
        </row>
      </sheetData>
      <sheetData sheetId="5752"/>
      <sheetData sheetId="5753"/>
      <sheetData sheetId="5754">
        <row r="2">
          <cell r="A2" t="str">
            <v>FORMULARIO N° 4</v>
          </cell>
        </row>
      </sheetData>
      <sheetData sheetId="5755">
        <row r="2">
          <cell r="A2" t="str">
            <v>FORMULARIO N° 4</v>
          </cell>
        </row>
      </sheetData>
      <sheetData sheetId="5756">
        <row r="2">
          <cell r="A2" t="str">
            <v>FORMULARIO N° 4</v>
          </cell>
        </row>
      </sheetData>
      <sheetData sheetId="5757">
        <row r="5">
          <cell r="A5" t="str">
            <v>OFERTA ECONÓMICA DETALLADA</v>
          </cell>
        </row>
      </sheetData>
      <sheetData sheetId="5758">
        <row r="2">
          <cell r="B2">
            <v>0</v>
          </cell>
        </row>
      </sheetData>
      <sheetData sheetId="5759">
        <row r="2">
          <cell r="B2">
            <v>0</v>
          </cell>
        </row>
      </sheetData>
      <sheetData sheetId="5760">
        <row r="2">
          <cell r="B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row r="2">
          <cell r="A2">
            <v>0</v>
          </cell>
        </row>
      </sheetData>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2">
          <cell r="A2">
            <v>0</v>
          </cell>
        </row>
      </sheetData>
      <sheetData sheetId="5792">
        <row r="2">
          <cell r="B2" t="str">
            <v>Patrimonio
neto
personal</v>
          </cell>
        </row>
      </sheetData>
      <sheetData sheetId="5793"/>
      <sheetData sheetId="5794"/>
      <sheetData sheetId="5795"/>
      <sheetData sheetId="5796"/>
      <sheetData sheetId="5797"/>
      <sheetData sheetId="5798"/>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sheetData sheetId="5805"/>
      <sheetData sheetId="5806"/>
      <sheetData sheetId="5807"/>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row r="2">
          <cell r="A2">
            <v>0</v>
          </cell>
        </row>
      </sheetData>
      <sheetData sheetId="5834">
        <row r="2">
          <cell r="A2">
            <v>0</v>
          </cell>
        </row>
      </sheetData>
      <sheetData sheetId="5835">
        <row r="2">
          <cell r="A2">
            <v>0</v>
          </cell>
        </row>
      </sheetData>
      <sheetData sheetId="5836">
        <row r="2">
          <cell r="A2">
            <v>0</v>
          </cell>
        </row>
      </sheetData>
      <sheetData sheetId="5837">
        <row r="2">
          <cell r="A2">
            <v>0</v>
          </cell>
        </row>
      </sheetData>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row r="5">
          <cell r="A5" t="str">
            <v>OFERTA ECONÓMICA DETALLADA</v>
          </cell>
        </row>
      </sheetData>
      <sheetData sheetId="5846">
        <row r="2">
          <cell r="A2">
            <v>0</v>
          </cell>
        </row>
      </sheetData>
      <sheetData sheetId="5847"/>
      <sheetData sheetId="5848"/>
      <sheetData sheetId="5849"/>
      <sheetData sheetId="5850"/>
      <sheetData sheetId="5851"/>
      <sheetData sheetId="5852"/>
      <sheetData sheetId="5853"/>
      <sheetData sheetId="5854">
        <row r="2">
          <cell r="A2">
            <v>0</v>
          </cell>
        </row>
      </sheetData>
      <sheetData sheetId="5855">
        <row r="2">
          <cell r="A2">
            <v>0</v>
          </cell>
        </row>
      </sheetData>
      <sheetData sheetId="5856">
        <row r="2">
          <cell r="A2">
            <v>0</v>
          </cell>
        </row>
      </sheetData>
      <sheetData sheetId="5857">
        <row r="2">
          <cell r="A2">
            <v>0</v>
          </cell>
        </row>
      </sheetData>
      <sheetData sheetId="5858">
        <row r="2">
          <cell r="A2">
            <v>0</v>
          </cell>
        </row>
      </sheetData>
      <sheetData sheetId="5859">
        <row r="2">
          <cell r="A2">
            <v>0</v>
          </cell>
        </row>
      </sheetData>
      <sheetData sheetId="5860">
        <row r="2">
          <cell r="A2">
            <v>0</v>
          </cell>
        </row>
      </sheetData>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sheetData sheetId="5886">
        <row r="2">
          <cell r="A2">
            <v>0</v>
          </cell>
        </row>
      </sheetData>
      <sheetData sheetId="5887">
        <row r="2">
          <cell r="A2">
            <v>0</v>
          </cell>
        </row>
      </sheetData>
      <sheetData sheetId="5888">
        <row r="2">
          <cell r="A2">
            <v>0</v>
          </cell>
        </row>
      </sheetData>
      <sheetData sheetId="5889">
        <row r="2">
          <cell r="A2">
            <v>0</v>
          </cell>
        </row>
      </sheetData>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ow r="2">
          <cell r="A2">
            <v>0</v>
          </cell>
        </row>
      </sheetData>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sheetData sheetId="6049"/>
      <sheetData sheetId="6050"/>
      <sheetData sheetId="6051"/>
      <sheetData sheetId="6052"/>
      <sheetData sheetId="6053"/>
      <sheetData sheetId="6054"/>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sheetData sheetId="6070"/>
      <sheetData sheetId="6071">
        <row r="2">
          <cell r="A2">
            <v>0</v>
          </cell>
        </row>
      </sheetData>
      <sheetData sheetId="6072"/>
      <sheetData sheetId="6073">
        <row r="2">
          <cell r="A2">
            <v>0</v>
          </cell>
        </row>
      </sheetData>
      <sheetData sheetId="6074">
        <row r="2">
          <cell r="A2">
            <v>0</v>
          </cell>
        </row>
      </sheetData>
      <sheetData sheetId="6075">
        <row r="2">
          <cell r="A2">
            <v>0</v>
          </cell>
        </row>
      </sheetData>
      <sheetData sheetId="6076">
        <row r="2">
          <cell r="A2">
            <v>0</v>
          </cell>
        </row>
      </sheetData>
      <sheetData sheetId="6077">
        <row r="2">
          <cell r="A2">
            <v>0</v>
          </cell>
        </row>
      </sheetData>
      <sheetData sheetId="6078">
        <row r="2">
          <cell r="A2">
            <v>0</v>
          </cell>
        </row>
      </sheetData>
      <sheetData sheetId="6079">
        <row r="2">
          <cell r="A2">
            <v>0</v>
          </cell>
        </row>
      </sheetData>
      <sheetData sheetId="6080">
        <row r="2">
          <cell r="A2">
            <v>0</v>
          </cell>
        </row>
      </sheetData>
      <sheetData sheetId="6081">
        <row r="2">
          <cell r="A2">
            <v>0</v>
          </cell>
        </row>
      </sheetData>
      <sheetData sheetId="6082">
        <row r="2">
          <cell r="A2">
            <v>0</v>
          </cell>
        </row>
      </sheetData>
      <sheetData sheetId="6083">
        <row r="2">
          <cell r="A2">
            <v>0</v>
          </cell>
        </row>
      </sheetData>
      <sheetData sheetId="6084">
        <row r="2">
          <cell r="A2">
            <v>0</v>
          </cell>
        </row>
      </sheetData>
      <sheetData sheetId="6085">
        <row r="2">
          <cell r="A2">
            <v>0</v>
          </cell>
        </row>
      </sheetData>
      <sheetData sheetId="6086">
        <row r="2">
          <cell r="A2">
            <v>0</v>
          </cell>
        </row>
      </sheetData>
      <sheetData sheetId="6087">
        <row r="2">
          <cell r="A2">
            <v>0</v>
          </cell>
        </row>
      </sheetData>
      <sheetData sheetId="6088">
        <row r="2">
          <cell r="A2">
            <v>0</v>
          </cell>
        </row>
      </sheetData>
      <sheetData sheetId="6089">
        <row r="2">
          <cell r="A2">
            <v>0</v>
          </cell>
        </row>
      </sheetData>
      <sheetData sheetId="6090">
        <row r="2">
          <cell r="A2">
            <v>0</v>
          </cell>
        </row>
      </sheetData>
      <sheetData sheetId="6091">
        <row r="2">
          <cell r="A2">
            <v>0</v>
          </cell>
        </row>
      </sheetData>
      <sheetData sheetId="6092">
        <row r="2">
          <cell r="A2">
            <v>0</v>
          </cell>
        </row>
      </sheetData>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row r="2">
          <cell r="A2">
            <v>0</v>
          </cell>
        </row>
      </sheetData>
      <sheetData sheetId="6145">
        <row r="2">
          <cell r="A2">
            <v>0</v>
          </cell>
        </row>
      </sheetData>
      <sheetData sheetId="6146">
        <row r="2">
          <cell r="A2">
            <v>0</v>
          </cell>
        </row>
      </sheetData>
      <sheetData sheetId="6147">
        <row r="2">
          <cell r="A2">
            <v>0</v>
          </cell>
        </row>
      </sheetData>
      <sheetData sheetId="6148">
        <row r="2">
          <cell r="A2">
            <v>0</v>
          </cell>
        </row>
      </sheetData>
      <sheetData sheetId="6149">
        <row r="2">
          <cell r="A2">
            <v>0</v>
          </cell>
        </row>
      </sheetData>
      <sheetData sheetId="6150">
        <row r="2">
          <cell r="A2">
            <v>0</v>
          </cell>
        </row>
      </sheetData>
      <sheetData sheetId="6151"/>
      <sheetData sheetId="6152">
        <row r="2">
          <cell r="A2">
            <v>0</v>
          </cell>
        </row>
      </sheetData>
      <sheetData sheetId="6153">
        <row r="2">
          <cell r="A2">
            <v>0</v>
          </cell>
        </row>
      </sheetData>
      <sheetData sheetId="6154"/>
      <sheetData sheetId="6155"/>
      <sheetData sheetId="6156"/>
      <sheetData sheetId="6157"/>
      <sheetData sheetId="6158"/>
      <sheetData sheetId="6159"/>
      <sheetData sheetId="6160"/>
      <sheetData sheetId="6161"/>
      <sheetData sheetId="6162"/>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row r="2">
          <cell r="A2">
            <v>0</v>
          </cell>
        </row>
      </sheetData>
      <sheetData sheetId="6170">
        <row r="2">
          <cell r="A2">
            <v>0</v>
          </cell>
        </row>
      </sheetData>
      <sheetData sheetId="6171"/>
      <sheetData sheetId="6172"/>
      <sheetData sheetId="6173"/>
      <sheetData sheetId="6174"/>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sheetData sheetId="6188">
        <row r="2">
          <cell r="A2" t="str">
            <v>“CONSTRUCCIÓN DE OBRAS CIVILES, ELÉCTRICAS, MECÁNICAS E INSTRUMENTACIÓN REQUERIDAS POR ECOPETROL Y SU GRUPO EMPRESARIAL PARA LA VIGENCIA 2017-2020 CON OPCIÓN DE DOS AÑOS”</v>
          </cell>
        </row>
      </sheetData>
      <sheetData sheetId="6189">
        <row r="2">
          <cell r="A2" t="str">
            <v>“CONSTRUCCIÓN DE OBRAS CIVILES, ELÉCTRICAS, MECÁNICAS E INSTRUMENTACIÓN REQUERIDAS POR ECOPETROL Y SU GRUPO EMPRESARIAL PARA LA VIGENCIA 2017-2020 CON OPCIÓN DE DOS AÑOS”</v>
          </cell>
        </row>
      </sheetData>
      <sheetData sheetId="6190">
        <row r="5">
          <cell r="A5">
            <v>0</v>
          </cell>
        </row>
      </sheetData>
      <sheetData sheetId="6191">
        <row r="2">
          <cell r="A2">
            <v>0</v>
          </cell>
        </row>
      </sheetData>
      <sheetData sheetId="6192"/>
      <sheetData sheetId="6193"/>
      <sheetData sheetId="6194">
        <row r="2">
          <cell r="B2">
            <v>0</v>
          </cell>
        </row>
      </sheetData>
      <sheetData sheetId="6195"/>
      <sheetData sheetId="6196"/>
      <sheetData sheetId="6197" refreshError="1"/>
      <sheetData sheetId="6198"/>
      <sheetData sheetId="6199">
        <row r="2">
          <cell r="A2">
            <v>0</v>
          </cell>
        </row>
      </sheetData>
      <sheetData sheetId="6200"/>
      <sheetData sheetId="6201"/>
      <sheetData sheetId="6202"/>
      <sheetData sheetId="6203"/>
      <sheetData sheetId="6204"/>
      <sheetData sheetId="6205"/>
      <sheetData sheetId="6206"/>
      <sheetData sheetId="6207"/>
      <sheetData sheetId="6208"/>
      <sheetData sheetId="6209">
        <row r="2">
          <cell r="A2">
            <v>0</v>
          </cell>
        </row>
      </sheetData>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sheetData sheetId="6315"/>
      <sheetData sheetId="6316"/>
      <sheetData sheetId="6317"/>
      <sheetData sheetId="6318"/>
      <sheetData sheetId="6319"/>
      <sheetData sheetId="6320"/>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sheetData sheetId="6336"/>
      <sheetData sheetId="6337">
        <row r="2">
          <cell r="A2">
            <v>0</v>
          </cell>
        </row>
      </sheetData>
      <sheetData sheetId="6338"/>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row r="2">
          <cell r="A2" t="str">
            <v>“CONSTRUCCIÓN DE OBRAS CIVILES, ELÉCTRICAS, MECÁNICAS E INSTRUMENTACIÓN REQUERIDAS POR ECOPETROL Y SU GRUPO EMPRESARIAL PARA LA VIGENCIA 2017-2020 CON OPCIÓN DE DOS AÑOS”</v>
          </cell>
        </row>
      </sheetData>
      <sheetData sheetId="6444"/>
      <sheetData sheetId="6445">
        <row r="2">
          <cell r="A2">
            <v>0</v>
          </cell>
        </row>
      </sheetData>
      <sheetData sheetId="6446"/>
      <sheetData sheetId="6447"/>
      <sheetData sheetId="6448"/>
      <sheetData sheetId="6449">
        <row r="2">
          <cell r="A2">
            <v>0</v>
          </cell>
        </row>
      </sheetData>
      <sheetData sheetId="6450"/>
      <sheetData sheetId="6451">
        <row r="2">
          <cell r="B2" t="str">
            <v>Patrimonio
neto
personal</v>
          </cell>
        </row>
      </sheetData>
      <sheetData sheetId="6452"/>
      <sheetData sheetId="6453"/>
      <sheetData sheetId="6454">
        <row r="2">
          <cell r="A2" t="str">
            <v>“CONSTRUCCIÓN DE OBRAS CIVILES, ELÉCTRICAS, MECÁNICAS E INSTRUMENTACIÓN REQUERIDAS POR ECOPETROL Y SU GRUPO EMPRESARIAL PARA LA VIGENCIA 2017-2020 CON OPCIÓN DE DOS AÑOS”</v>
          </cell>
        </row>
      </sheetData>
      <sheetData sheetId="6455">
        <row r="2">
          <cell r="A2" t="str">
            <v>“CONSTRUCCIÓN DE OBRAS CIVILES, ELÉCTRICAS, MECÁNICAS E INSTRUMENTACIÓN REQUERIDAS POR ECOPETROL Y SU GRUPO EMPRESARIAL PARA LA VIGENCIA 2017-2020 CON OPCIÓN DE DOS AÑOS”</v>
          </cell>
        </row>
      </sheetData>
      <sheetData sheetId="6456">
        <row r="5">
          <cell r="A5">
            <v>0</v>
          </cell>
        </row>
      </sheetData>
      <sheetData sheetId="6457">
        <row r="2">
          <cell r="A2">
            <v>0</v>
          </cell>
        </row>
      </sheetData>
      <sheetData sheetId="6458"/>
      <sheetData sheetId="6459"/>
      <sheetData sheetId="6460">
        <row r="2">
          <cell r="B2">
            <v>0</v>
          </cell>
        </row>
      </sheetData>
      <sheetData sheetId="6461"/>
      <sheetData sheetId="6462"/>
      <sheetData sheetId="6463"/>
      <sheetData sheetId="6464"/>
      <sheetData sheetId="6465">
        <row r="2">
          <cell r="A2">
            <v>0</v>
          </cell>
        </row>
      </sheetData>
      <sheetData sheetId="6466"/>
      <sheetData sheetId="6467"/>
      <sheetData sheetId="6468"/>
      <sheetData sheetId="6469"/>
      <sheetData sheetId="6470"/>
      <sheetData sheetId="6471"/>
      <sheetData sheetId="6472"/>
      <sheetData sheetId="6473"/>
      <sheetData sheetId="6474"/>
      <sheetData sheetId="6475">
        <row r="2">
          <cell r="A2">
            <v>0</v>
          </cell>
        </row>
      </sheetData>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row r="2">
          <cell r="A2">
            <v>0</v>
          </cell>
        </row>
      </sheetData>
      <sheetData sheetId="6507">
        <row r="2">
          <cell r="A2">
            <v>0</v>
          </cell>
        </row>
      </sheetData>
      <sheetData sheetId="6508">
        <row r="2">
          <cell r="A2">
            <v>0</v>
          </cell>
        </row>
      </sheetData>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sheetData sheetId="6581"/>
      <sheetData sheetId="6582"/>
      <sheetData sheetId="6583"/>
      <sheetData sheetId="6584"/>
      <sheetData sheetId="6585"/>
      <sheetData sheetId="6586"/>
      <sheetData sheetId="6587">
        <row r="2">
          <cell r="A2">
            <v>0</v>
          </cell>
        </row>
      </sheetData>
      <sheetData sheetId="6588">
        <row r="2">
          <cell r="A2">
            <v>0</v>
          </cell>
        </row>
      </sheetData>
      <sheetData sheetId="6589">
        <row r="2">
          <cell r="A2">
            <v>0</v>
          </cell>
        </row>
      </sheetData>
      <sheetData sheetId="6590">
        <row r="2">
          <cell r="A2">
            <v>0</v>
          </cell>
        </row>
      </sheetData>
      <sheetData sheetId="6591">
        <row r="2">
          <cell r="A2">
            <v>0</v>
          </cell>
        </row>
      </sheetData>
      <sheetData sheetId="6592">
        <row r="2">
          <cell r="A2">
            <v>0</v>
          </cell>
        </row>
      </sheetData>
      <sheetData sheetId="6593">
        <row r="2">
          <cell r="A2">
            <v>0</v>
          </cell>
        </row>
      </sheetData>
      <sheetData sheetId="6594">
        <row r="2">
          <cell r="A2">
            <v>0</v>
          </cell>
        </row>
      </sheetData>
      <sheetData sheetId="6595">
        <row r="2">
          <cell r="A2">
            <v>0</v>
          </cell>
        </row>
      </sheetData>
      <sheetData sheetId="6596">
        <row r="2">
          <cell r="A2">
            <v>0</v>
          </cell>
        </row>
      </sheetData>
      <sheetData sheetId="6597">
        <row r="2">
          <cell r="A2">
            <v>0</v>
          </cell>
        </row>
      </sheetData>
      <sheetData sheetId="6598">
        <row r="2">
          <cell r="A2">
            <v>0</v>
          </cell>
        </row>
      </sheetData>
      <sheetData sheetId="6599">
        <row r="2">
          <cell r="A2">
            <v>0</v>
          </cell>
        </row>
      </sheetData>
      <sheetData sheetId="6600">
        <row r="2">
          <cell r="A2">
            <v>0</v>
          </cell>
        </row>
      </sheetData>
      <sheetData sheetId="6601"/>
      <sheetData sheetId="6602"/>
      <sheetData sheetId="6603">
        <row r="2">
          <cell r="A2">
            <v>0</v>
          </cell>
        </row>
      </sheetData>
      <sheetData sheetId="6604"/>
      <sheetData sheetId="6605">
        <row r="2">
          <cell r="A2">
            <v>0</v>
          </cell>
        </row>
      </sheetData>
      <sheetData sheetId="6606">
        <row r="2">
          <cell r="A2">
            <v>0</v>
          </cell>
        </row>
      </sheetData>
      <sheetData sheetId="6607">
        <row r="2">
          <cell r="A2">
            <v>0</v>
          </cell>
        </row>
      </sheetData>
      <sheetData sheetId="6608">
        <row r="2">
          <cell r="A2">
            <v>0</v>
          </cell>
        </row>
      </sheetData>
      <sheetData sheetId="6609">
        <row r="2">
          <cell r="A2">
            <v>0</v>
          </cell>
        </row>
      </sheetData>
      <sheetData sheetId="6610">
        <row r="2">
          <cell r="A2">
            <v>0</v>
          </cell>
        </row>
      </sheetData>
      <sheetData sheetId="6611"/>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ow r="2">
          <cell r="A2">
            <v>0</v>
          </cell>
        </row>
      </sheetData>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row r="2">
          <cell r="A2">
            <v>0</v>
          </cell>
        </row>
      </sheetData>
      <sheetData sheetId="6781">
        <row r="2">
          <cell r="A2">
            <v>0</v>
          </cell>
        </row>
      </sheetData>
      <sheetData sheetId="6782">
        <row r="2">
          <cell r="A2">
            <v>0</v>
          </cell>
        </row>
      </sheetData>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row r="2">
          <cell r="A2">
            <v>0</v>
          </cell>
        </row>
      </sheetData>
      <sheetData sheetId="6829">
        <row r="2">
          <cell r="A2">
            <v>0</v>
          </cell>
        </row>
      </sheetData>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row r="2">
          <cell r="A2">
            <v>0</v>
          </cell>
        </row>
      </sheetData>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sheetData sheetId="6855"/>
      <sheetData sheetId="6856"/>
      <sheetData sheetId="6857"/>
      <sheetData sheetId="6858"/>
      <sheetData sheetId="6859"/>
      <sheetData sheetId="6860"/>
      <sheetData sheetId="6861">
        <row r="2">
          <cell r="A2">
            <v>0</v>
          </cell>
        </row>
      </sheetData>
      <sheetData sheetId="6862">
        <row r="2">
          <cell r="A2">
            <v>0</v>
          </cell>
        </row>
      </sheetData>
      <sheetData sheetId="6863">
        <row r="2">
          <cell r="A2">
            <v>0</v>
          </cell>
        </row>
      </sheetData>
      <sheetData sheetId="6864">
        <row r="2">
          <cell r="A2">
            <v>0</v>
          </cell>
        </row>
      </sheetData>
      <sheetData sheetId="6865">
        <row r="2">
          <cell r="A2">
            <v>0</v>
          </cell>
        </row>
      </sheetData>
      <sheetData sheetId="6866">
        <row r="2">
          <cell r="A2">
            <v>0</v>
          </cell>
        </row>
      </sheetData>
      <sheetData sheetId="6867">
        <row r="2">
          <cell r="A2">
            <v>0</v>
          </cell>
        </row>
      </sheetData>
      <sheetData sheetId="6868">
        <row r="2">
          <cell r="A2">
            <v>0</v>
          </cell>
        </row>
      </sheetData>
      <sheetData sheetId="6869">
        <row r="2">
          <cell r="A2">
            <v>0</v>
          </cell>
        </row>
      </sheetData>
      <sheetData sheetId="6870">
        <row r="2">
          <cell r="A2">
            <v>0</v>
          </cell>
        </row>
      </sheetData>
      <sheetData sheetId="6871">
        <row r="2">
          <cell r="A2">
            <v>0</v>
          </cell>
        </row>
      </sheetData>
      <sheetData sheetId="6872">
        <row r="2">
          <cell r="A2">
            <v>0</v>
          </cell>
        </row>
      </sheetData>
      <sheetData sheetId="6873">
        <row r="2">
          <cell r="A2">
            <v>0</v>
          </cell>
        </row>
      </sheetData>
      <sheetData sheetId="6874">
        <row r="2">
          <cell r="A2">
            <v>0</v>
          </cell>
        </row>
      </sheetData>
      <sheetData sheetId="6875"/>
      <sheetData sheetId="6876"/>
      <sheetData sheetId="6877">
        <row r="2">
          <cell r="A2">
            <v>0</v>
          </cell>
        </row>
      </sheetData>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sheetData sheetId="7033"/>
      <sheetData sheetId="703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035"/>
      <sheetData sheetId="7036"/>
      <sheetData sheetId="7037"/>
      <sheetData sheetId="7038"/>
      <sheetData sheetId="7039"/>
      <sheetData sheetId="7040"/>
      <sheetData sheetId="7041"/>
      <sheetData sheetId="7042"/>
      <sheetData sheetId="7043" refreshError="1"/>
      <sheetData sheetId="7044"/>
      <sheetData sheetId="7045" refreshError="1"/>
      <sheetData sheetId="7046" refreshError="1"/>
      <sheetData sheetId="7047"/>
      <sheetData sheetId="7048" refreshError="1"/>
      <sheetData sheetId="7049"/>
      <sheetData sheetId="7050" refreshError="1"/>
      <sheetData sheetId="7051" refreshError="1"/>
      <sheetData sheetId="7052" refreshError="1"/>
      <sheetData sheetId="7053" refreshError="1"/>
      <sheetData sheetId="7054">
        <row r="2">
          <cell r="A2">
            <v>0</v>
          </cell>
        </row>
      </sheetData>
      <sheetData sheetId="7055"/>
      <sheetData sheetId="7056"/>
      <sheetData sheetId="7057"/>
      <sheetData sheetId="7058"/>
      <sheetData sheetId="7059">
        <row r="2">
          <cell r="A2">
            <v>0</v>
          </cell>
        </row>
      </sheetData>
      <sheetData sheetId="7060"/>
      <sheetData sheetId="7061">
        <row r="2">
          <cell r="A2">
            <v>0</v>
          </cell>
        </row>
      </sheetData>
      <sheetData sheetId="7062">
        <row r="2">
          <cell r="A2">
            <v>0</v>
          </cell>
        </row>
      </sheetData>
      <sheetData sheetId="7063">
        <row r="2">
          <cell r="A2">
            <v>0</v>
          </cell>
        </row>
      </sheetData>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refreshError="1"/>
      <sheetData sheetId="7077">
        <row r="2">
          <cell r="A2">
            <v>0</v>
          </cell>
        </row>
      </sheetData>
      <sheetData sheetId="7078"/>
      <sheetData sheetId="7079"/>
      <sheetData sheetId="7080">
        <row r="2">
          <cell r="A2">
            <v>0</v>
          </cell>
        </row>
      </sheetData>
      <sheetData sheetId="7081"/>
      <sheetData sheetId="7082"/>
      <sheetData sheetId="7083"/>
      <sheetData sheetId="7084"/>
      <sheetData sheetId="7085"/>
      <sheetData sheetId="7086"/>
      <sheetData sheetId="7087"/>
      <sheetData sheetId="7088"/>
      <sheetData sheetId="7089"/>
      <sheetData sheetId="7090">
        <row r="2">
          <cell r="A2">
            <v>0</v>
          </cell>
        </row>
      </sheetData>
      <sheetData sheetId="7091">
        <row r="2">
          <cell r="A2">
            <v>0</v>
          </cell>
        </row>
      </sheetData>
      <sheetData sheetId="7092">
        <row r="2">
          <cell r="A2">
            <v>0</v>
          </cell>
        </row>
      </sheetData>
      <sheetData sheetId="7093">
        <row r="2">
          <cell r="A2">
            <v>0</v>
          </cell>
        </row>
      </sheetData>
      <sheetData sheetId="7094">
        <row r="2">
          <cell r="A2">
            <v>0</v>
          </cell>
        </row>
      </sheetData>
      <sheetData sheetId="7095">
        <row r="2">
          <cell r="A2">
            <v>0</v>
          </cell>
        </row>
      </sheetData>
      <sheetData sheetId="7096">
        <row r="2">
          <cell r="A2">
            <v>0</v>
          </cell>
        </row>
      </sheetData>
      <sheetData sheetId="7097"/>
      <sheetData sheetId="7098">
        <row r="2">
          <cell r="A2">
            <v>0</v>
          </cell>
        </row>
      </sheetData>
      <sheetData sheetId="7099">
        <row r="2">
          <cell r="A2">
            <v>0</v>
          </cell>
        </row>
      </sheetData>
      <sheetData sheetId="7100"/>
      <sheetData sheetId="7101">
        <row r="2">
          <cell r="A2">
            <v>0</v>
          </cell>
        </row>
      </sheetData>
      <sheetData sheetId="7102"/>
      <sheetData sheetId="7103"/>
      <sheetData sheetId="7104"/>
      <sheetData sheetId="7105"/>
      <sheetData sheetId="7106"/>
      <sheetData sheetId="7107"/>
      <sheetData sheetId="7108"/>
      <sheetData sheetId="7109">
        <row r="2">
          <cell r="A2">
            <v>0</v>
          </cell>
        </row>
      </sheetData>
      <sheetData sheetId="7110">
        <row r="2">
          <cell r="A2">
            <v>0</v>
          </cell>
        </row>
      </sheetData>
      <sheetData sheetId="7111">
        <row r="2">
          <cell r="A2">
            <v>0</v>
          </cell>
        </row>
      </sheetData>
      <sheetData sheetId="7112">
        <row r="2">
          <cell r="A2">
            <v>0</v>
          </cell>
        </row>
      </sheetData>
      <sheetData sheetId="7113">
        <row r="2">
          <cell r="A2">
            <v>0</v>
          </cell>
        </row>
      </sheetData>
      <sheetData sheetId="7114">
        <row r="2">
          <cell r="A2">
            <v>0</v>
          </cell>
        </row>
      </sheetData>
      <sheetData sheetId="7115">
        <row r="2">
          <cell r="A2">
            <v>0</v>
          </cell>
        </row>
      </sheetData>
      <sheetData sheetId="7116">
        <row r="2">
          <cell r="A2">
            <v>0</v>
          </cell>
        </row>
      </sheetData>
      <sheetData sheetId="7117"/>
      <sheetData sheetId="7118"/>
      <sheetData sheetId="7119"/>
      <sheetData sheetId="7120"/>
      <sheetData sheetId="7121" refreshError="1"/>
      <sheetData sheetId="7122" refreshError="1"/>
      <sheetData sheetId="7123" refreshError="1"/>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row r="2">
          <cell r="A2">
            <v>0</v>
          </cell>
        </row>
      </sheetData>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row r="2">
          <cell r="A2">
            <v>0</v>
          </cell>
        </row>
      </sheetData>
      <sheetData sheetId="7190"/>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row r="2">
          <cell r="A2">
            <v>0</v>
          </cell>
        </row>
      </sheetData>
      <sheetData sheetId="7250">
        <row r="2">
          <cell r="A2">
            <v>0</v>
          </cell>
        </row>
      </sheetData>
      <sheetData sheetId="7251">
        <row r="2">
          <cell r="A2">
            <v>0</v>
          </cell>
        </row>
      </sheetData>
      <sheetData sheetId="7252">
        <row r="2">
          <cell r="A2">
            <v>0</v>
          </cell>
        </row>
      </sheetData>
      <sheetData sheetId="7253">
        <row r="2">
          <cell r="A2">
            <v>0</v>
          </cell>
        </row>
      </sheetData>
      <sheetData sheetId="7254">
        <row r="2">
          <cell r="A2">
            <v>0</v>
          </cell>
        </row>
      </sheetData>
      <sheetData sheetId="7255">
        <row r="2">
          <cell r="A2">
            <v>0</v>
          </cell>
        </row>
      </sheetData>
      <sheetData sheetId="7256">
        <row r="2">
          <cell r="A2">
            <v>0</v>
          </cell>
        </row>
      </sheetData>
      <sheetData sheetId="7257">
        <row r="2">
          <cell r="A2">
            <v>0</v>
          </cell>
        </row>
      </sheetData>
      <sheetData sheetId="7258">
        <row r="2">
          <cell r="A2">
            <v>0</v>
          </cell>
        </row>
      </sheetData>
      <sheetData sheetId="7259">
        <row r="2">
          <cell r="A2">
            <v>0</v>
          </cell>
        </row>
      </sheetData>
      <sheetData sheetId="7260">
        <row r="2">
          <cell r="A2">
            <v>0</v>
          </cell>
        </row>
      </sheetData>
      <sheetData sheetId="7261">
        <row r="2">
          <cell r="A2">
            <v>0</v>
          </cell>
        </row>
      </sheetData>
      <sheetData sheetId="7262">
        <row r="2">
          <cell r="A2">
            <v>0</v>
          </cell>
        </row>
      </sheetData>
      <sheetData sheetId="7263">
        <row r="2">
          <cell r="A2">
            <v>0</v>
          </cell>
        </row>
      </sheetData>
      <sheetData sheetId="7264">
        <row r="2">
          <cell r="A2">
            <v>0</v>
          </cell>
        </row>
      </sheetData>
      <sheetData sheetId="7265">
        <row r="2">
          <cell r="A2">
            <v>0</v>
          </cell>
        </row>
      </sheetData>
      <sheetData sheetId="7266">
        <row r="2">
          <cell r="A2">
            <v>0</v>
          </cell>
        </row>
      </sheetData>
      <sheetData sheetId="7267">
        <row r="2">
          <cell r="A2">
            <v>0</v>
          </cell>
        </row>
      </sheetData>
      <sheetData sheetId="7268">
        <row r="2">
          <cell r="A2">
            <v>0</v>
          </cell>
        </row>
      </sheetData>
      <sheetData sheetId="7269">
        <row r="2">
          <cell r="A2">
            <v>0</v>
          </cell>
        </row>
      </sheetData>
      <sheetData sheetId="7270">
        <row r="2">
          <cell r="A2">
            <v>0</v>
          </cell>
        </row>
      </sheetData>
      <sheetData sheetId="7271"/>
      <sheetData sheetId="7272"/>
      <sheetData sheetId="7273"/>
      <sheetData sheetId="7274"/>
      <sheetData sheetId="7275"/>
      <sheetData sheetId="7276"/>
      <sheetData sheetId="7277"/>
      <sheetData sheetId="7278">
        <row r="2">
          <cell r="A2">
            <v>0</v>
          </cell>
        </row>
      </sheetData>
      <sheetData sheetId="7279">
        <row r="2">
          <cell r="A2">
            <v>0</v>
          </cell>
        </row>
      </sheetData>
      <sheetData sheetId="7280">
        <row r="2">
          <cell r="A2">
            <v>0</v>
          </cell>
        </row>
      </sheetData>
      <sheetData sheetId="7281">
        <row r="2">
          <cell r="A2">
            <v>0</v>
          </cell>
        </row>
      </sheetData>
      <sheetData sheetId="7282">
        <row r="2">
          <cell r="A2">
            <v>0</v>
          </cell>
        </row>
      </sheetData>
      <sheetData sheetId="7283">
        <row r="2">
          <cell r="A2">
            <v>0</v>
          </cell>
        </row>
      </sheetData>
      <sheetData sheetId="7284">
        <row r="2">
          <cell r="A2">
            <v>0</v>
          </cell>
        </row>
      </sheetData>
      <sheetData sheetId="7285">
        <row r="2">
          <cell r="A2">
            <v>0</v>
          </cell>
        </row>
      </sheetData>
      <sheetData sheetId="7286">
        <row r="2">
          <cell r="A2">
            <v>0</v>
          </cell>
        </row>
      </sheetData>
      <sheetData sheetId="7287">
        <row r="2">
          <cell r="A2">
            <v>0</v>
          </cell>
        </row>
      </sheetData>
      <sheetData sheetId="7288">
        <row r="2">
          <cell r="A2">
            <v>0</v>
          </cell>
        </row>
      </sheetData>
      <sheetData sheetId="7289">
        <row r="2">
          <cell r="A2">
            <v>0</v>
          </cell>
        </row>
      </sheetData>
      <sheetData sheetId="7290">
        <row r="2">
          <cell r="A2">
            <v>0</v>
          </cell>
        </row>
      </sheetData>
      <sheetData sheetId="7291">
        <row r="2">
          <cell r="A2">
            <v>0</v>
          </cell>
        </row>
      </sheetData>
      <sheetData sheetId="7292">
        <row r="2">
          <cell r="A2">
            <v>0</v>
          </cell>
        </row>
      </sheetData>
      <sheetData sheetId="7293">
        <row r="2">
          <cell r="A2">
            <v>0</v>
          </cell>
        </row>
      </sheetData>
      <sheetData sheetId="7294">
        <row r="2">
          <cell r="A2">
            <v>0</v>
          </cell>
        </row>
      </sheetData>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sheetData sheetId="7316"/>
      <sheetData sheetId="7317"/>
      <sheetData sheetId="7318">
        <row r="2">
          <cell r="A2">
            <v>0</v>
          </cell>
        </row>
      </sheetData>
      <sheetData sheetId="7319">
        <row r="2">
          <cell r="A2">
            <v>0</v>
          </cell>
        </row>
      </sheetData>
      <sheetData sheetId="7320"/>
      <sheetData sheetId="732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sheetData sheetId="7485" refreshError="1"/>
      <sheetData sheetId="7486" refreshError="1"/>
      <sheetData sheetId="7487"/>
      <sheetData sheetId="7488"/>
      <sheetData sheetId="7489"/>
      <sheetData sheetId="7490"/>
      <sheetData sheetId="7491"/>
      <sheetData sheetId="7492"/>
      <sheetData sheetId="7493"/>
      <sheetData sheetId="7494"/>
      <sheetData sheetId="7495"/>
      <sheetData sheetId="7496"/>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sheetData sheetId="7509"/>
      <sheetData sheetId="7510">
        <row r="2">
          <cell r="A2">
            <v>0</v>
          </cell>
        </row>
      </sheetData>
      <sheetData sheetId="7511">
        <row r="2">
          <cell r="B2" t="str">
            <v>Patrimonio
neto
personal</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536"/>
      <sheetData sheetId="7537"/>
      <sheetData sheetId="7538"/>
      <sheetData sheetId="7539"/>
      <sheetData sheetId="7540">
        <row r="2">
          <cell r="A2">
            <v>0</v>
          </cell>
        </row>
      </sheetData>
      <sheetData sheetId="7541"/>
      <sheetData sheetId="7542"/>
      <sheetData sheetId="7543">
        <row r="2">
          <cell r="A2">
            <v>0</v>
          </cell>
        </row>
      </sheetData>
      <sheetData sheetId="7544">
        <row r="2">
          <cell r="A2">
            <v>0</v>
          </cell>
        </row>
      </sheetData>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sheetData sheetId="7555"/>
      <sheetData sheetId="7556">
        <row r="2">
          <cell r="A2">
            <v>0</v>
          </cell>
        </row>
      </sheetData>
      <sheetData sheetId="7557">
        <row r="2">
          <cell r="B2" t="str">
            <v>Patrimonio
neto
personal</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row r="2">
          <cell r="A2">
            <v>0</v>
          </cell>
        </row>
      </sheetData>
      <sheetData sheetId="7563">
        <row r="2">
          <cell r="A2">
            <v>0</v>
          </cell>
        </row>
      </sheetData>
      <sheetData sheetId="7564">
        <row r="2">
          <cell r="A2">
            <v>0</v>
          </cell>
        </row>
      </sheetData>
      <sheetData sheetId="7565">
        <row r="2">
          <cell r="A2">
            <v>0</v>
          </cell>
        </row>
      </sheetData>
      <sheetData sheetId="7566">
        <row r="2">
          <cell r="A2">
            <v>0</v>
          </cell>
        </row>
      </sheetData>
      <sheetData sheetId="7567"/>
      <sheetData sheetId="7568"/>
      <sheetData sheetId="7569"/>
      <sheetData sheetId="7570"/>
      <sheetData sheetId="7571"/>
      <sheetData sheetId="7572"/>
      <sheetData sheetId="7573"/>
      <sheetData sheetId="7574"/>
      <sheetData sheetId="7575"/>
      <sheetData sheetId="7576">
        <row r="2">
          <cell r="A2">
            <v>0</v>
          </cell>
        </row>
      </sheetData>
      <sheetData sheetId="7577"/>
      <sheetData sheetId="7578"/>
      <sheetData sheetId="7579"/>
      <sheetData sheetId="7580"/>
      <sheetData sheetId="7581"/>
      <sheetData sheetId="7582"/>
      <sheetData sheetId="7583"/>
      <sheetData sheetId="7584">
        <row r="2">
          <cell r="A2">
            <v>0</v>
          </cell>
        </row>
      </sheetData>
      <sheetData sheetId="7585">
        <row r="2">
          <cell r="A2">
            <v>0</v>
          </cell>
        </row>
      </sheetData>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row r="2">
          <cell r="A2">
            <v>0</v>
          </cell>
        </row>
      </sheetData>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row r="2">
          <cell r="A2">
            <v>0</v>
          </cell>
        </row>
      </sheetData>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row r="2">
          <cell r="A2">
            <v>0</v>
          </cell>
        </row>
      </sheetData>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row r="2">
          <cell r="A2">
            <v>0</v>
          </cell>
        </row>
      </sheetData>
      <sheetData sheetId="7678">
        <row r="2">
          <cell r="A2">
            <v>0</v>
          </cell>
        </row>
      </sheetData>
      <sheetData sheetId="7679">
        <row r="2">
          <cell r="A2">
            <v>0</v>
          </cell>
        </row>
      </sheetData>
      <sheetData sheetId="7680">
        <row r="2">
          <cell r="A2">
            <v>0</v>
          </cell>
        </row>
      </sheetData>
      <sheetData sheetId="7681">
        <row r="2">
          <cell r="A2">
            <v>0</v>
          </cell>
        </row>
      </sheetData>
      <sheetData sheetId="7682">
        <row r="2">
          <cell r="A2">
            <v>0</v>
          </cell>
        </row>
      </sheetData>
      <sheetData sheetId="7683">
        <row r="2">
          <cell r="A2">
            <v>0</v>
          </cell>
        </row>
      </sheetData>
      <sheetData sheetId="7684">
        <row r="2">
          <cell r="A2">
            <v>0</v>
          </cell>
        </row>
      </sheetData>
      <sheetData sheetId="7685">
        <row r="2">
          <cell r="A2">
            <v>0</v>
          </cell>
        </row>
      </sheetData>
      <sheetData sheetId="7686">
        <row r="2">
          <cell r="A2">
            <v>0</v>
          </cell>
        </row>
      </sheetData>
      <sheetData sheetId="7687">
        <row r="2">
          <cell r="A2">
            <v>0</v>
          </cell>
        </row>
      </sheetData>
      <sheetData sheetId="7688">
        <row r="2">
          <cell r="A2">
            <v>0</v>
          </cell>
        </row>
      </sheetData>
      <sheetData sheetId="7689">
        <row r="2">
          <cell r="A2">
            <v>0</v>
          </cell>
        </row>
      </sheetData>
      <sheetData sheetId="7690">
        <row r="2">
          <cell r="A2">
            <v>0</v>
          </cell>
        </row>
      </sheetData>
      <sheetData sheetId="7691">
        <row r="2">
          <cell r="A2">
            <v>0</v>
          </cell>
        </row>
      </sheetData>
      <sheetData sheetId="7692">
        <row r="2">
          <cell r="A2">
            <v>0</v>
          </cell>
        </row>
      </sheetData>
      <sheetData sheetId="7693">
        <row r="2">
          <cell r="A2">
            <v>0</v>
          </cell>
        </row>
      </sheetData>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row r="2">
          <cell r="A2">
            <v>0</v>
          </cell>
        </row>
      </sheetData>
      <sheetData sheetId="7711">
        <row r="2">
          <cell r="A2">
            <v>0</v>
          </cell>
        </row>
      </sheetData>
      <sheetData sheetId="7712">
        <row r="2">
          <cell r="A2">
            <v>0</v>
          </cell>
        </row>
      </sheetData>
      <sheetData sheetId="7713">
        <row r="2">
          <cell r="A2">
            <v>0</v>
          </cell>
        </row>
      </sheetData>
      <sheetData sheetId="7714">
        <row r="2">
          <cell r="A2">
            <v>0</v>
          </cell>
        </row>
      </sheetData>
      <sheetData sheetId="7715">
        <row r="2">
          <cell r="A2">
            <v>0</v>
          </cell>
        </row>
      </sheetData>
      <sheetData sheetId="7716"/>
      <sheetData sheetId="7717"/>
      <sheetData sheetId="7718"/>
      <sheetData sheetId="7719"/>
      <sheetData sheetId="7720"/>
      <sheetData sheetId="7721"/>
      <sheetData sheetId="7722"/>
      <sheetData sheetId="7723">
        <row r="2">
          <cell r="A2">
            <v>0</v>
          </cell>
        </row>
      </sheetData>
      <sheetData sheetId="7724">
        <row r="2">
          <cell r="A2">
            <v>0</v>
          </cell>
        </row>
      </sheetData>
      <sheetData sheetId="7725">
        <row r="2">
          <cell r="A2">
            <v>0</v>
          </cell>
        </row>
      </sheetData>
      <sheetData sheetId="7726">
        <row r="2">
          <cell r="A2">
            <v>0</v>
          </cell>
        </row>
      </sheetData>
      <sheetData sheetId="7727">
        <row r="2">
          <cell r="A2">
            <v>0</v>
          </cell>
        </row>
      </sheetData>
      <sheetData sheetId="7728">
        <row r="2">
          <cell r="A2">
            <v>0</v>
          </cell>
        </row>
      </sheetData>
      <sheetData sheetId="7729">
        <row r="2">
          <cell r="A2">
            <v>0</v>
          </cell>
        </row>
      </sheetData>
      <sheetData sheetId="7730">
        <row r="2">
          <cell r="A2">
            <v>0</v>
          </cell>
        </row>
      </sheetData>
      <sheetData sheetId="7731">
        <row r="2">
          <cell r="A2">
            <v>0</v>
          </cell>
        </row>
      </sheetData>
      <sheetData sheetId="7732">
        <row r="2">
          <cell r="A2">
            <v>0</v>
          </cell>
        </row>
      </sheetData>
      <sheetData sheetId="7733">
        <row r="2">
          <cell r="A2">
            <v>0</v>
          </cell>
        </row>
      </sheetData>
      <sheetData sheetId="7734">
        <row r="2">
          <cell r="A2">
            <v>0</v>
          </cell>
        </row>
      </sheetData>
      <sheetData sheetId="7735">
        <row r="2">
          <cell r="A2">
            <v>0</v>
          </cell>
        </row>
      </sheetData>
      <sheetData sheetId="7736">
        <row r="2">
          <cell r="A2">
            <v>0</v>
          </cell>
        </row>
      </sheetData>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809"/>
      <sheetData sheetId="7810"/>
      <sheetData sheetId="7811"/>
      <sheetData sheetId="7812"/>
      <sheetData sheetId="7813">
        <row r="2">
          <cell r="A2">
            <v>0</v>
          </cell>
        </row>
      </sheetData>
      <sheetData sheetId="7814"/>
      <sheetData sheetId="7815"/>
      <sheetData sheetId="7816">
        <row r="2">
          <cell r="A2">
            <v>0</v>
          </cell>
        </row>
      </sheetData>
      <sheetData sheetId="7817">
        <row r="2">
          <cell r="A2">
            <v>0</v>
          </cell>
        </row>
      </sheetData>
      <sheetData sheetId="7818">
        <row r="2">
          <cell r="A2">
            <v>0</v>
          </cell>
        </row>
      </sheetData>
      <sheetData sheetId="7819">
        <row r="2">
          <cell r="A2">
            <v>0</v>
          </cell>
        </row>
      </sheetData>
      <sheetData sheetId="7820">
        <row r="2">
          <cell r="A2">
            <v>0</v>
          </cell>
        </row>
      </sheetData>
      <sheetData sheetId="7821">
        <row r="2">
          <cell r="A2">
            <v>0</v>
          </cell>
        </row>
      </sheetData>
      <sheetData sheetId="7822">
        <row r="2">
          <cell r="A2">
            <v>0</v>
          </cell>
        </row>
      </sheetData>
      <sheetData sheetId="7823">
        <row r="2">
          <cell r="A2">
            <v>0</v>
          </cell>
        </row>
      </sheetData>
      <sheetData sheetId="7824">
        <row r="2">
          <cell r="A2">
            <v>0</v>
          </cell>
        </row>
      </sheetData>
      <sheetData sheetId="7825">
        <row r="2">
          <cell r="A2">
            <v>0</v>
          </cell>
        </row>
      </sheetData>
      <sheetData sheetId="7826">
        <row r="2">
          <cell r="A2">
            <v>0</v>
          </cell>
        </row>
      </sheetData>
      <sheetData sheetId="7827"/>
      <sheetData sheetId="7828"/>
      <sheetData sheetId="7829">
        <row r="2">
          <cell r="A2">
            <v>0</v>
          </cell>
        </row>
      </sheetData>
      <sheetData sheetId="7830">
        <row r="2">
          <cell r="B2" t="str">
            <v>Patrimonio
neto
personal</v>
          </cell>
        </row>
      </sheetData>
      <sheetData sheetId="7831">
        <row r="2">
          <cell r="A2">
            <v>0</v>
          </cell>
        </row>
      </sheetData>
      <sheetData sheetId="7832">
        <row r="2">
          <cell r="A2">
            <v>0</v>
          </cell>
        </row>
      </sheetData>
      <sheetData sheetId="7833"/>
      <sheetData sheetId="7834">
        <row r="2">
          <cell r="A2">
            <v>0</v>
          </cell>
        </row>
      </sheetData>
      <sheetData sheetId="7835"/>
      <sheetData sheetId="7836"/>
      <sheetData sheetId="7837">
        <row r="2">
          <cell r="A2">
            <v>0</v>
          </cell>
        </row>
      </sheetData>
      <sheetData sheetId="7838">
        <row r="2">
          <cell r="A2">
            <v>0</v>
          </cell>
        </row>
      </sheetData>
      <sheetData sheetId="7839">
        <row r="2">
          <cell r="A2">
            <v>0</v>
          </cell>
        </row>
      </sheetData>
      <sheetData sheetId="7840">
        <row r="2">
          <cell r="A2">
            <v>0</v>
          </cell>
        </row>
      </sheetData>
      <sheetData sheetId="7841"/>
      <sheetData sheetId="7842"/>
      <sheetData sheetId="7843">
        <row r="2">
          <cell r="A2">
            <v>0</v>
          </cell>
        </row>
      </sheetData>
      <sheetData sheetId="7844">
        <row r="2">
          <cell r="A2">
            <v>0</v>
          </cell>
        </row>
      </sheetData>
      <sheetData sheetId="7845">
        <row r="2">
          <cell r="A2">
            <v>0</v>
          </cell>
        </row>
      </sheetData>
      <sheetData sheetId="7846">
        <row r="2">
          <cell r="A2">
            <v>0</v>
          </cell>
        </row>
      </sheetData>
      <sheetData sheetId="7847">
        <row r="2">
          <cell r="A2">
            <v>0</v>
          </cell>
        </row>
      </sheetData>
      <sheetData sheetId="7848">
        <row r="2">
          <cell r="A2">
            <v>0</v>
          </cell>
        </row>
      </sheetData>
      <sheetData sheetId="7849">
        <row r="2">
          <cell r="A2">
            <v>0</v>
          </cell>
        </row>
      </sheetData>
      <sheetData sheetId="7850">
        <row r="2">
          <cell r="A2">
            <v>0</v>
          </cell>
        </row>
      </sheetData>
      <sheetData sheetId="7851">
        <row r="2">
          <cell r="A2">
            <v>0</v>
          </cell>
        </row>
      </sheetData>
      <sheetData sheetId="7852"/>
      <sheetData sheetId="7853"/>
      <sheetData sheetId="7854"/>
      <sheetData sheetId="7855"/>
      <sheetData sheetId="7856"/>
      <sheetData sheetId="7857"/>
      <sheetData sheetId="7858"/>
      <sheetData sheetId="7859"/>
      <sheetData sheetId="7860"/>
      <sheetData sheetId="7861"/>
      <sheetData sheetId="7862">
        <row r="2">
          <cell r="A2">
            <v>0</v>
          </cell>
        </row>
      </sheetData>
      <sheetData sheetId="7863"/>
      <sheetData sheetId="7864"/>
      <sheetData sheetId="7865"/>
      <sheetData sheetId="7866"/>
      <sheetData sheetId="7867"/>
      <sheetData sheetId="7868"/>
      <sheetData sheetId="7869"/>
      <sheetData sheetId="7870">
        <row r="2">
          <cell r="A2">
            <v>0</v>
          </cell>
        </row>
      </sheetData>
      <sheetData sheetId="7871">
        <row r="2">
          <cell r="A2">
            <v>0</v>
          </cell>
        </row>
      </sheetData>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row r="2">
          <cell r="A2">
            <v>0</v>
          </cell>
        </row>
      </sheetData>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row r="2">
          <cell r="A2">
            <v>0</v>
          </cell>
        </row>
      </sheetData>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DATOS"/>
      <sheetName val="Equipo"/>
      <sheetName val="Tablas de Soporte"/>
      <sheetName val="TABLAS SOPORTE "/>
      <sheetName val="TES"/>
      <sheetName val="CONSTRUCCION"/>
      <sheetName val="Modelo"/>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General"/>
      <sheetName val="Desplegables"/>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INV"/>
      <sheetName val="MC SF GAVIONES"/>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AIU"/>
      <sheetName val="7422CW00"/>
      <sheetName val="XC-7865-01-19- REV 00 "/>
      <sheetName val="VAL"/>
      <sheetName val="AC2-AG96"/>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sheetData sheetId="73" refreshError="1"/>
      <sheetData sheetId="7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Listas"/>
      <sheetName val="Análisis_determinístico"/>
      <sheetName val="Modelo_financiero"/>
      <sheetName val="[EST0798.XLS]__cceficiente_sh_3"/>
      <sheetName val="[EST0798.XLS]__cceficiente_sh_4"/>
      <sheetName val="\William\Excel\WINDOWS\TEMP\EST"/>
      <sheetName val="DATOS"/>
      <sheetName val="Análisis_determinístico1"/>
      <sheetName val="Modelo_financiero1"/>
      <sheetName val="TARIFAS"/>
      <sheetName val="BS.DATOS"/>
      <sheetName val="INFORMACIÓN REFERENCIA"/>
      <sheetName val="CALCULO POI"/>
      <sheetName val="BD COSTOS UNIDAD CONSTRUCTIVA"/>
      <sheetName val="CALCULO COSTOS DE OPERACIÓN"/>
      <sheetName val="INPUTS"/>
      <sheetName val="REFERENCIAS"/>
      <sheetName val="DEMANDABASEAND"/>
      <sheetName val="[EST0798.XLS]__cceficiente_sh_5"/>
      <sheetName val="BASES"/>
      <sheetName val="CDItem"/>
      <sheetName val="[EST0798.XLS]__cceficiente_sh_7"/>
      <sheetName val="[EST0798.XLS]__cceficiente_sh_6"/>
      <sheetName val="EMPRESA"/>
      <sheetName val="DATOS CONTRATO"/>
      <sheetName val="LIQ-NOM"/>
      <sheetName val="NOMINA-1"/>
      <sheetName val="INV"/>
      <sheetName val="AASHTO"/>
      <sheetName val="Tablas"/>
      <sheetName val=""/>
      <sheetName val="_EST0798.XLS_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 val="PE-2A"/>
      <sheetName val="CRUDOS"/>
      <sheetName val="MOD-DEV.XLS"/>
      <sheetName val=""/>
      <sheetName val="TABPOZO"/>
      <sheetName val="CONTRATO"/>
      <sheetName val="Hoja1"/>
      <sheetName val="5094-2003"/>
      <sheetName val="Materiales"/>
      <sheetName val="Informe_Semanal_1"/>
      <sheetName val="DATOS_CONTRATO2"/>
      <sheetName val="Hoja datos"/>
      <sheetName val="BASES"/>
      <sheetName val="inst"/>
      <sheetName val="Base Datos"/>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 val="CONS"/>
      <sheetName val="31"/>
    </sheetNames>
    <sheetDataSet>
      <sheetData sheetId="0"/>
      <sheetData sheetId="1"/>
      <sheetData sheetId="2"/>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 val="Modelo_financiero"/>
      <sheetName val="Tablas"/>
    </sheetNames>
    <definedNames>
      <definedName name="_xlbgnm.ane7"/>
      <definedName name="_xlbgnm.ane8"/>
    </definedNames>
    <sheetDataSet>
      <sheetData sheetId="0" refreshError="1"/>
      <sheetData sheetId="1" refreshError="1"/>
      <sheetData sheetId="2"/>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Modelo financiero"/>
      <sheetName val="EST0798.XLS"/>
      <sheetName val="INST"/>
      <sheetName val="[EST0798.XLS]__cceficiente_sh_6"/>
      <sheetName val="[EST0798.XLS]__cceficiente_sh_4"/>
      <sheetName val="[EST0798.XLS]__cceficiente_sh_3"/>
      <sheetName val="[EST0798.XLS]__cceficiente_sh_5"/>
      <sheetName val="EMPRESA"/>
      <sheetName val="[EST0798.XLS]__cceficiente_sh_7"/>
      <sheetName val="[EST0798.XLS]__cceficiente_sh_8"/>
      <sheetName val="_EST0798.XLS___cceficiente_sh_2"/>
      <sheetName val="_EST0798.XLS___cceficiente_sh_6"/>
      <sheetName val="_EST0798.XLS___cceficiente_sh_4"/>
      <sheetName val="_EST0798.XLS___cceficiente_sh_3"/>
      <sheetName val="_EST0798.XLS___cceficiente_sh_5"/>
      <sheetName val="_EST0798.XLS___cceficiente_sh_7"/>
      <sheetName val="_EST0798.XLS_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 val="Análisis_determinístico"/>
      <sheetName val="Constantes Generale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 val="DATOS_CONTRATO"/>
      <sheetName val="Análisis de precios"/>
      <sheetName val="pta a tierra"/>
      <sheetName val="DATOS_CONTRATO1"/>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S REALES"/>
      <sheetName val="FLUJO DE FONDOS"/>
      <sheetName val="EQUIPO Y HERRAMIENTA"/>
      <sheetName val="MATERIALES"/>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PESOS"/>
      <sheetName val="ACTUAL"/>
      <sheetName val="EMPRESA"/>
      <sheetName val="COSTOS UNITARIOS"/>
      <sheetName val="CA-2909"/>
      <sheetName val="TABLAS SOPORTE "/>
      <sheetName val="AIU"/>
      <sheetName val="ANEXO 7"/>
      <sheetName val="ITEMS"/>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 Generales"/>
      <sheetName val="Prestaciones Sociales"/>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A. P. U."/>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Item"/>
      <sheetName val="INST"/>
      <sheetName val="CONS"/>
      <sheetName val="Form5 _Pág_ 1"/>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Users\JoseGabriel\Downloads\Ví"/>
      <sheetName val="\Users\JoseGabriel\Documents\Mi"/>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Costo Total"/>
      <sheetName val="Pozos"/>
      <sheetName val="PADILLA "/>
      <sheetName val="TUB"/>
      <sheetName val="SRI"/>
      <sheetName val="Materiales (2)"/>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SUM"/>
      <sheetName val="INST"/>
      <sheetName val="INDICADORE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TARIF2002"/>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Insum"/>
      <sheetName val="ANALISIS BASICOS"/>
      <sheetName val="Form8_bombas"/>
      <sheetName val="Form8_h2"/>
      <sheetName val="Form8_lubricacion"/>
      <sheetName val="Form8_regeneracion"/>
      <sheetName val="val"/>
      <sheetName val="tub_lub"/>
      <sheetName val="pintura"/>
      <sheetName val="partidas_cant_tub_final_04"/>
      <sheetName val="PRESUPUESTO IE"/>
      <sheetName val="APUS  IE"/>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EMPRESA"/>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graficos"/>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API93"/>
      <sheetName val="P2000"/>
      <sheetName val="INSUMOS (2)"/>
      <sheetName val="ITEM"/>
      <sheetName val="Reajustes"/>
      <sheetName val="Presupuesto_"/>
      <sheetName val="UN-AÑO1-P1"/>
      <sheetName val="Database"/>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ACC Contratacion"/>
      <sheetName val="Contratacion PME v02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VR-PROP MOD 1"/>
      <sheetName val="FORMULA"/>
      <sheetName val="PRECIO"/>
      <sheetName val="I M"/>
      <sheetName val="SOÑANDO"/>
      <sheetName val="EV 424 CON 5 (2)"/>
      <sheetName val="Precios no oficial"/>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Formulario N°1"/>
      <sheetName val="Formulario 1"/>
      <sheetName val="Anexo N°1-F6"/>
      <sheetName val="Anexo N°2"/>
      <sheetName val="Anexo N°4-F8"/>
      <sheetName val="Anexo N°3-F7"/>
      <sheetName val="Anexo N°5-F9"/>
      <sheetName val="Anexo N°6-F10"/>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ETAPA 50 SMMLV"/>
      <sheetName val="FormCan"/>
      <sheetName val="PrecRec"/>
      <sheetName val="SUB APU"/>
      <sheetName val="SUB_APU"/>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INTERV"/>
      <sheetName val="F.M"/>
      <sheetName val="PLAN FINANCIERO GRADAS"/>
      <sheetName val=" EQUIPO MATERIALES"/>
      <sheetName val="SUELDOS"/>
      <sheetName val="CUADRO AREAS ARQ."/>
      <sheetName val="ACERO PARA JARDINERAS"/>
      <sheetName val="ADM"/>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Datos entrada"/>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pto EL COPEY"/>
      <sheetName val="bocatoma"/>
      <sheetName val="ANALISIS DE PRECIOS BASICOS"/>
      <sheetName val="PRESUPUESTO GENERAL"/>
      <sheetName val="P. MATERIAL A.C.T CER"/>
      <sheetName val="ANALISIS DE PRECIOS UNITARIOS"/>
      <sheetName val="P. TOTALES"/>
      <sheetName val="PARAMETROS"/>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INITIAL INPUTS"/>
      <sheetName val="MEDICION"/>
      <sheetName val="TIPO"/>
      <sheetName val="SHEETS"/>
      <sheetName val="2,01"/>
      <sheetName val="2,02"/>
      <sheetName val="2,03"/>
      <sheetName val="4,01"/>
      <sheetName val="4,02"/>
      <sheetName val="4,03"/>
      <sheetName val="4,04"/>
      <sheetName val="4,05"/>
      <sheetName val="4,06"/>
      <sheetName val="4,07"/>
      <sheetName val="4,08"/>
      <sheetName val="4,09"/>
      <sheetName val="4,10"/>
      <sheetName val="4,11"/>
      <sheetName val="6,01"/>
      <sheetName val="6,02"/>
      <sheetName val="Unitarios"/>
      <sheetName val="Curva S - 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ManualUsuario"/>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UADRO PRODUCTOS "/>
      <sheetName val="OBRA TOT (2)"/>
      <sheetName val="INTERV."/>
      <sheetName val="Cronograma2020"/>
      <sheetName val="PO Y CRONOGRAMA EJE CAFETERO RE"/>
      <sheetName val="OP-2"/>
      <sheetName val="RESUMEN DE FLUJO"/>
      <sheetName val="FLUJO DE CAJA (2)"/>
      <sheetName val="FLUJO DE CAJA"/>
      <sheetName val="ActFij"/>
      <sheetName val="PTTO"/>
      <sheetName val="consiliatura"/>
      <sheetName val="cuadre"/>
      <sheetName val="SALIDA"/>
      <sheetName val="FlujoDeCaja"/>
      <sheetName val="ANEPYG"/>
      <sheetName val="ANEPYG (2)"/>
      <sheetName val="HC"/>
      <sheetName val="ANEBAL"/>
      <sheetName val="ENTRADAS"/>
      <sheetName val="DATOS "/>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a%20%20aaInformaci%C3%B3n"/>
      <sheetName val="A%20MInformes%20M"/>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Capacidad M3"/>
      <sheetName val="SOL"/>
      <sheetName val="Soporte Cantidades"/>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JORNALES y EQUIPO"/>
      <sheetName val="PR PARQUE"/>
      <sheetName val="5.11"/>
      <sheetName val="5.22"/>
      <sheetName val="5.33"/>
      <sheetName val="5,5"/>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M."/>
      <sheetName val="PERS."/>
      <sheetName val="ACTI."/>
      <sheetName val="MAT. Y EQ."/>
      <sheetName val="CALC. CANT."/>
      <sheetName val="APU Obra"/>
      <sheetName val="1,0 M. DE OBRA"/>
      <sheetName val="2,0 MAT"/>
      <sheetName val="MEM. CANT."/>
      <sheetName val="Conc fc 280 "/>
      <sheetName val="Acero refuerzo "/>
      <sheetName val="Conc fc 350"/>
      <sheetName val="Conc f c 210"/>
      <sheetName val="BARANDAmetalica"/>
      <sheetName val="APOY NEOPRENOS"/>
      <sheetName val="SIKADUR"/>
      <sheetName val="Exc Conglom"/>
      <sheetName val="Relle. Mater Sitio"/>
      <sheetName val="RELLENO EXTRUC."/>
      <sheetName val="MAT FILTR"/>
      <sheetName val="JUNTA"/>
      <sheetName val="PRECIOS BASICOS"/>
      <sheetName val="costos para formaletas"/>
      <sheetName val="PRE.UNITA"/>
      <sheetName val="Pres.DEFI"/>
      <sheetName val="PPTO. PMA"/>
      <sheetName val="APORTES"/>
      <sheetName val="CANT. OBRA"/>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PRES. VIAS"/>
      <sheetName val="Presp Interventoria"/>
      <sheetName val="311P"/>
      <sheetName val="320P"/>
      <sheetName val="PRES. RESERVORIOS"/>
      <sheetName val="MO ELECTRI"/>
      <sheetName val="PRESUPUESTO POZOS"/>
      <sheetName val="ANALISIS UNITARIOS "/>
      <sheetName val="ANALISIS U. POZOS"/>
      <sheetName val="MEMORIA DE CANTIDADES"/>
      <sheetName val="MEMORIA DE CANTIDADES POZOS"/>
      <sheetName val="MORTEROS Y CONCRETOS"/>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ListaUnit"/>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ANT.5921"/>
      <sheetName val="ACTA COMPARATIVA"/>
      <sheetName val="RESUMEN OBRAS "/>
      <sheetName val="DOMICILIARIAS"/>
      <sheetName val="APU ACUEDUCTO (2)"/>
      <sheetName val="APU ACUEDUCTO"/>
      <sheetName val="APU ALCANTARILLADO"/>
      <sheetName val="ó&gt;"/>
      <sheetName val="ANEXO 4 (2)"/>
      <sheetName val="ANEXO 4 (3)"/>
      <sheetName val="ANEXO 4 (4)"/>
      <sheetName val="ANEXO 5 "/>
      <sheetName val="EQUIPO-IDU"/>
      <sheetName val="4.5"/>
      <sheetName val="4.6"/>
      <sheetName val="4.7"/>
      <sheetName val="11.2"/>
      <sheetName val="11.3"/>
      <sheetName val="11.4"/>
      <sheetName val="11.5"/>
      <sheetName val="UNIT_40"/>
      <sheetName val="2008_Database Pate In"/>
      <sheetName val="2008 Database"/>
      <sheetName val="Lagunas"/>
      <sheetName val="Perfil"/>
      <sheetName val="T. Grasa"/>
      <sheetName val="Ref."/>
      <sheetName val="Jqm"/>
      <sheetName val="Eras de Secado CRITES"/>
      <sheetName val="Impresion"/>
      <sheetName val="X.Parametros"/>
      <sheetName val="2.PERFILES"/>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Cot IME"/>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Vía 9004"/>
      <sheetName val="450.9 "/>
      <sheetName val="450.9P  "/>
      <sheetName val="330.1P"/>
      <sheetName val="900.4P"/>
      <sheetName val="FIBRA ÓPTICA"/>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amp;G DEF"/>
      <sheetName val="FCL2011 DEF"/>
      <sheetName val="a%20%20aaInformaci%C3%B3n%20GRU"/>
      <sheetName val="CUAD-DIURNA"/>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SEGM"/>
      <sheetName val="CANT PAV-1"/>
      <sheetName val="MMTO"/>
      <sheetName val="PRESUPUESTO2"/>
      <sheetName val="SEGM2"/>
      <sheetName val="CANT PAV-2"/>
      <sheetName val="MMTO2"/>
      <sheetName val="CANT_PAV-1"/>
      <sheetName val="CANT_PAV-2"/>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Lista de actividades Zona 1 "/>
      <sheetName val="Cuadro Comparativo "/>
      <sheetName val="NP027"/>
      <sheetName val="JUSTIF"/>
      <sheetName val="No Previstos"/>
      <sheetName val="Justificacion"/>
      <sheetName val="Memoria"/>
      <sheetName val="Cotizacion NP"/>
      <sheetName val="INS desactualizados"/>
      <sheetName val="1.Coordenadas"/>
      <sheetName val="0."/>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OFERTA REDONDEADA"/>
      <sheetName val="Plan auditoría"/>
      <sheetName val="TRF-ORI(45)"/>
      <sheetName val="TRF-OCC(44)"/>
      <sheetName val="TRF-INGLESA(4)"/>
      <sheetName val="Trf E"/>
      <sheetName val="Barras E"/>
      <sheetName val="Graf E"/>
      <sheetName val="Trf W"/>
      <sheetName val="Barras W"/>
      <sheetName val="Graf W"/>
      <sheetName val="Trf Ing"/>
      <sheetName val="Barras Ing"/>
      <sheetName val="Graf Ing"/>
      <sheetName val="Trf TE"/>
      <sheetName val="Barras TE"/>
      <sheetName val="Graf TE"/>
      <sheetName val="Trf ME"/>
      <sheetName val="Barras ME"/>
      <sheetName val="Graf ME"/>
      <sheetName val="Trf TW"/>
      <sheetName val="Barras TW"/>
      <sheetName val="Graf TW"/>
      <sheetName val="Trf MW"/>
      <sheetName val="Barras MW"/>
      <sheetName val="Graf MW"/>
      <sheetName val="K0-K18.4"/>
      <sheetName val="carril derecho"/>
      <sheetName val="carril izquierdo"/>
      <sheetName val="ambos carriles"/>
      <sheetName val="promedio carriles"/>
      <sheetName val="Export_Output_2"/>
      <sheetName val="TABLA ORGANIZADA"/>
      <sheetName val="IMPRIM"/>
      <sheetName val="Medición Config 1"/>
      <sheetName val="Medición Config 2"/>
      <sheetName val="Base de Datos (2)"/>
      <sheetName val="Base de Datos (3)"/>
      <sheetName val="Resultados Config 1"/>
      <sheetName val="Comparación I y II"/>
      <sheetName val="Config 1"/>
      <sheetName val="Resultados Config 1 cumplen"/>
      <sheetName val="Resultados Config 2"/>
      <sheetName val="Config 2"/>
      <sheetName val="Resultados Config 2 Cumplen"/>
      <sheetName val="Presup_Cancha"/>
      <sheetName val="1_Preliminares"/>
      <sheetName val="2_Cimentación_Est.Met"/>
      <sheetName val="3_HS"/>
      <sheetName val="Apus_In.Elect"/>
      <sheetName val="Apus_Cubierta"/>
      <sheetName val="Apus_Dotación_Pintura"/>
      <sheetName val="Equipo_Trans "/>
      <sheetName val="FACTOR PRESTACIONAL 2009"/>
      <sheetName val="TARIFAS REGISTRO DISTRITAL 2009"/>
      <sheetName val="Lista obra"/>
      <sheetName val="\a  aaInformación GRUPO 4\A MIn"/>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OBRAS PUENTE ARMADA2"/>
      <sheetName val="Programado$"/>
      <sheetName val="Programado%"/>
      <sheetName val="Ejecutado$"/>
      <sheetName val="Ejecutado%"/>
      <sheetName val="Pta a tierra"/>
      <sheetName val="Cronograma Descansos"/>
      <sheetName val="Cronograma descansos  - Trafos "/>
      <sheetName val="PREC-BASE"/>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PRESUPUESTO_COCINA"/>
      <sheetName val="1. Preliminares"/>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PPBASECD"/>
      <sheetName val="PPTOTOTALRUU"/>
      <sheetName val="PPACERO"/>
      <sheetName val="PPBASEBLOQUE1"/>
      <sheetName val="PPBASEBLOQUE2"/>
      <sheetName val="PPBASEBLOQUE3"/>
      <sheetName val="EJsumar segun matri"/>
      <sheetName val="LIBROS"/>
      <sheetName val="REPETIDOS"/>
      <sheetName val="CANTIDADESxITEMxCIV"/>
      <sheetName val="LISTADO CIV"/>
      <sheetName val="CIVS"/>
      <sheetName val="Insumos_"/>
      <sheetName val=" APU's_"/>
      <sheetName val="TABLA EG"/>
      <sheetName val="IDU V4"/>
      <sheetName val="GEST PRELIM"/>
      <sheetName val="AMB-SST"/>
      <sheetName val="AIU AMB"/>
      <sheetName val="AMB-SST INTERVENT"/>
      <sheetName val="DCyCE"/>
      <sheetName val="AIU DCyCE"/>
      <sheetName val="AIU PMT"/>
      <sheetName val="ENSAYOS OBRA"/>
      <sheetName val="COMP-EVAL-SEG-SDA"/>
      <sheetName val="AJUSTES"/>
      <sheetName val="ICOCIVAnexo 16"/>
      <sheetName val="IndicesIPC"/>
      <sheetName val="APU ASOCIADOS A INSUMOS ACERO"/>
      <sheetName val="aCCIDENTES%20DE%2019"/>
      <sheetName val="UNIDAD_MEDIDA"/>
      <sheetName val="HERRAMIENTA"/>
      <sheetName val="MANO_OBRA"/>
      <sheetName val="1.0"/>
      <sheetName val="2.0"/>
      <sheetName val="3.0"/>
      <sheetName val="4.0"/>
      <sheetName val="5.0"/>
      <sheetName val="6.0"/>
      <sheetName val="7.0"/>
      <sheetName val="8.0"/>
      <sheetName val="9.0"/>
      <sheetName val="10.0"/>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M.Med.Est"/>
      <sheetName val="M.Med_Arq"/>
      <sheetName val="Pres_Aula"/>
      <sheetName val="3_Mampost"/>
      <sheetName val="6_In_elec"/>
      <sheetName val="7_Pisos"/>
      <sheetName val="8_Cub_CM"/>
      <sheetName val="10_Pintura"/>
      <sheetName val="11_Dotación"/>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PROPUESTA ECONOMICA(Proponente)"/>
      <sheetName val="Formulario 1 - Formulario propu"/>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Sueldos-Jornales"/>
      <sheetName val="Otros Costos"/>
      <sheetName val="PU-13.4.1"/>
      <sheetName val="CORTE No.2"/>
      <sheetName val="ESP.GENERALES"/>
      <sheetName val="ESP. ELECTRICAS"/>
      <sheetName val="Puente 12 m"/>
      <sheetName val="Puente 9 m"/>
      <sheetName val="Puente 6 m"/>
      <sheetName val="INTERVENTORIA TOTAL"/>
      <sheetName val="COSTOS DIRECTOS OBRA"/>
      <sheetName val="Calendario de trabajo por turno"/>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33">
          <cell r="C33">
            <v>0.77967625899280601</v>
          </cell>
        </row>
      </sheetData>
      <sheetData sheetId="73">
        <row r="52">
          <cell r="H52">
            <v>117768</v>
          </cell>
        </row>
      </sheetData>
      <sheetData sheetId="74"/>
      <sheetData sheetId="75" refreshError="1"/>
      <sheetData sheetId="76" refreshError="1"/>
      <sheetData sheetId="77" refreshError="1"/>
      <sheetData sheetId="78" refreshError="1"/>
      <sheetData sheetId="79">
        <row r="1">
          <cell r="A1" t="str">
            <v>ADMINISTRACION</v>
          </cell>
        </row>
      </sheetData>
      <sheetData sheetId="80">
        <row r="168">
          <cell r="D168">
            <v>10046</v>
          </cell>
        </row>
      </sheetData>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1">
          <cell r="A1" t="str">
            <v>1P</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ADMINISTRACION</v>
          </cell>
        </row>
      </sheetData>
      <sheetData sheetId="194">
        <row r="1">
          <cell r="A1" t="str">
            <v>ADMINISTRACION</v>
          </cell>
        </row>
      </sheetData>
      <sheetData sheetId="195">
        <row r="1">
          <cell r="A1" t="str">
            <v>EQUIPO</v>
          </cell>
        </row>
      </sheetData>
      <sheetData sheetId="196">
        <row r="1">
          <cell r="A1" t="str">
            <v>ADMINISTRACION</v>
          </cell>
        </row>
      </sheetData>
      <sheetData sheetId="197" refreshError="1"/>
      <sheetData sheetId="198" refreshError="1"/>
      <sheetData sheetId="199" refreshError="1"/>
      <sheetData sheetId="200">
        <row r="1">
          <cell r="A1" t="str">
            <v>EQUIPO</v>
          </cell>
        </row>
      </sheetData>
      <sheetData sheetId="201">
        <row r="1">
          <cell r="A1" t="str">
            <v>ADMINISTRACION</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ow r="1">
          <cell r="A1" t="str">
            <v>ADMINISTRACION</v>
          </cell>
        </row>
      </sheetData>
      <sheetData sheetId="208">
        <row r="1">
          <cell r="A1" t="str">
            <v>ITEM</v>
          </cell>
        </row>
      </sheetData>
      <sheetData sheetId="209"/>
      <sheetData sheetId="210">
        <row r="1">
          <cell r="A1" t="str">
            <v>ITEM</v>
          </cell>
        </row>
      </sheetData>
      <sheetData sheetId="211">
        <row r="1">
          <cell r="A1" t="str">
            <v>ITEM</v>
          </cell>
        </row>
      </sheetData>
      <sheetData sheetId="212">
        <row r="1">
          <cell r="A1" t="str">
            <v>EQUIPO</v>
          </cell>
        </row>
      </sheetData>
      <sheetData sheetId="213">
        <row r="1">
          <cell r="A1" t="str">
            <v>ADMINISTRACION</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EQUIPO</v>
          </cell>
        </row>
      </sheetData>
      <sheetData sheetId="220">
        <row r="1">
          <cell r="A1" t="str">
            <v>ADMINISTRACION</v>
          </cell>
        </row>
      </sheetData>
      <sheetData sheetId="221">
        <row r="1">
          <cell r="A1" t="str">
            <v>ADMINISTRACION</v>
          </cell>
        </row>
      </sheetData>
      <sheetData sheetId="222">
        <row r="1">
          <cell r="A1" t="str">
            <v>ADMINISTRACION</v>
          </cell>
        </row>
      </sheetData>
      <sheetData sheetId="223">
        <row r="1">
          <cell r="A1" t="str">
            <v>ITEM</v>
          </cell>
        </row>
      </sheetData>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row r="1">
          <cell r="A1" t="str">
            <v>ITEM</v>
          </cell>
        </row>
      </sheetData>
      <sheetData sheetId="230">
        <row r="1">
          <cell r="A1" t="str">
            <v>EQUIPO</v>
          </cell>
        </row>
      </sheetData>
      <sheetData sheetId="231">
        <row r="1">
          <cell r="A1" t="str">
            <v>ADMINISTRACION</v>
          </cell>
        </row>
      </sheetData>
      <sheetData sheetId="232">
        <row r="1">
          <cell r="A1" t="str">
            <v>ITEM</v>
          </cell>
        </row>
      </sheetData>
      <sheetData sheetId="233">
        <row r="1">
          <cell r="A1" t="str">
            <v>EQUIPO</v>
          </cell>
        </row>
      </sheetData>
      <sheetData sheetId="234">
        <row r="1">
          <cell r="A1" t="str">
            <v>ADMINISTRACION</v>
          </cell>
        </row>
      </sheetData>
      <sheetData sheetId="235">
        <row r="1">
          <cell r="A1" t="str">
            <v>INSTITUTO NACIONAL DE VIAS</v>
          </cell>
        </row>
      </sheetData>
      <sheetData sheetId="236">
        <row r="1">
          <cell r="A1" t="str">
            <v>ITEM</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1">
          <cell r="A1" t="str">
            <v>ITEM</v>
          </cell>
        </row>
      </sheetData>
      <sheetData sheetId="246">
        <row r="1">
          <cell r="A1" t="str">
            <v>ITEM</v>
          </cell>
        </row>
      </sheetData>
      <sheetData sheetId="247">
        <row r="1">
          <cell r="A1" t="str">
            <v>EQUIPO</v>
          </cell>
        </row>
      </sheetData>
      <sheetData sheetId="248">
        <row r="1">
          <cell r="A1" t="str">
            <v>ADMINISTRACION</v>
          </cell>
        </row>
      </sheetData>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ADMINISTRACION</v>
          </cell>
        </row>
      </sheetData>
      <sheetData sheetId="254">
        <row r="1">
          <cell r="A1" t="str">
            <v>ADMINISTRACION</v>
          </cell>
        </row>
      </sheetData>
      <sheetData sheetId="255"/>
      <sheetData sheetId="256">
        <row r="1">
          <cell r="A1" t="str">
            <v>ITEM</v>
          </cell>
        </row>
      </sheetData>
      <sheetData sheetId="257">
        <row r="1">
          <cell r="A1" t="str">
            <v>ITEM</v>
          </cell>
        </row>
      </sheetData>
      <sheetData sheetId="258">
        <row r="1">
          <cell r="A1" t="str">
            <v>EQUIPO</v>
          </cell>
        </row>
      </sheetData>
      <sheetData sheetId="259">
        <row r="1">
          <cell r="A1" t="str">
            <v>ADMINISTRACION</v>
          </cell>
        </row>
      </sheetData>
      <sheetData sheetId="260">
        <row r="1">
          <cell r="A1" t="str">
            <v>ADMINISTRACION</v>
          </cell>
        </row>
      </sheetData>
      <sheetData sheetId="261">
        <row r="33">
          <cell r="C33">
            <v>0.77967625899280601</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1">
          <cell r="A1" t="str">
            <v>ADMINISTRACION</v>
          </cell>
        </row>
      </sheetData>
      <sheetData sheetId="267"/>
      <sheetData sheetId="268"/>
      <sheetData sheetId="269"/>
      <sheetData sheetId="270">
        <row r="1">
          <cell r="A1" t="str">
            <v>ITEM</v>
          </cell>
        </row>
      </sheetData>
      <sheetData sheetId="271">
        <row r="1">
          <cell r="A1" t="str">
            <v>EQUIPO</v>
          </cell>
        </row>
      </sheetData>
      <sheetData sheetId="272">
        <row r="1">
          <cell r="A1" t="str">
            <v>ADMINISTRACION</v>
          </cell>
        </row>
      </sheetData>
      <sheetData sheetId="273">
        <row r="1">
          <cell r="A1" t="str">
            <v>EQUIPO</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ITEM</v>
          </cell>
        </row>
      </sheetData>
      <sheetData sheetId="282">
        <row r="1">
          <cell r="A1" t="str">
            <v>EQUIPO</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row r="1">
          <cell r="A1" t="str">
            <v>ITEM</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row r="1">
          <cell r="A1" t="str">
            <v>ADMINISTRACION</v>
          </cell>
        </row>
      </sheetData>
      <sheetData sheetId="300">
        <row r="1">
          <cell r="A1" t="str">
            <v>ADMINISTRACION</v>
          </cell>
        </row>
      </sheetData>
      <sheetData sheetId="301"/>
      <sheetData sheetId="302"/>
      <sheetData sheetId="303"/>
      <sheetData sheetId="304">
        <row r="1">
          <cell r="A1" t="str">
            <v>ADMINISTRACION</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ADMINISTRACION</v>
          </cell>
        </row>
      </sheetData>
      <sheetData sheetId="311">
        <row r="1">
          <cell r="A1" t="str">
            <v>EQUIPO</v>
          </cell>
        </row>
      </sheetData>
      <sheetData sheetId="312">
        <row r="1">
          <cell r="A1" t="str">
            <v>ADMINISTRACION</v>
          </cell>
        </row>
      </sheetData>
      <sheetData sheetId="313">
        <row r="1">
          <cell r="A1" t="str">
            <v>ADMINISTRACION</v>
          </cell>
        </row>
      </sheetData>
      <sheetData sheetId="314">
        <row r="1">
          <cell r="A1" t="str">
            <v>ADMINISTRACION</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MATERIALES</v>
          </cell>
        </row>
      </sheetData>
      <sheetData sheetId="319">
        <row r="1">
          <cell r="A1" t="str">
            <v>ADMINISTRACION</v>
          </cell>
        </row>
      </sheetData>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row r="1">
          <cell r="A1" t="str">
            <v>ITEM</v>
          </cell>
        </row>
      </sheetData>
      <sheetData sheetId="331">
        <row r="1">
          <cell r="A1" t="str">
            <v>EQUIPO</v>
          </cell>
        </row>
      </sheetData>
      <sheetData sheetId="332">
        <row r="1">
          <cell r="A1" t="str">
            <v>ITEM</v>
          </cell>
        </row>
      </sheetData>
      <sheetData sheetId="333">
        <row r="1">
          <cell r="A1" t="str">
            <v>EQUIPO</v>
          </cell>
        </row>
      </sheetData>
      <sheetData sheetId="334">
        <row r="1">
          <cell r="A1" t="str">
            <v>ADMINISTRACION</v>
          </cell>
        </row>
      </sheetData>
      <sheetData sheetId="335">
        <row r="1">
          <cell r="A1" t="str">
            <v>ADMINISTRACION</v>
          </cell>
        </row>
      </sheetData>
      <sheetData sheetId="336">
        <row r="4">
          <cell r="C4" t="str">
            <v>INTERVENTORIA TECNICO ADMINISTRATIVA PARA LA CONSTRUCCION, INSTALACION DE EQUIPOS, PRUEBAS Y PUESTA EN MARCHA DEL SISTEMA DE SECTORIZACION DEL OLEODUCTO TRANSANDINO.</v>
          </cell>
        </row>
      </sheetData>
      <sheetData sheetId="337"/>
      <sheetData sheetId="338">
        <row r="1">
          <cell r="A1" t="str">
            <v>EQUIPO</v>
          </cell>
        </row>
      </sheetData>
      <sheetData sheetId="339">
        <row r="1">
          <cell r="A1" t="str">
            <v>ITEM</v>
          </cell>
        </row>
      </sheetData>
      <sheetData sheetId="340">
        <row r="1">
          <cell r="A1" t="str">
            <v>EQUIPO</v>
          </cell>
        </row>
      </sheetData>
      <sheetData sheetId="341">
        <row r="1">
          <cell r="A1" t="str">
            <v>ADMINISTRACION</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ITEM</v>
          </cell>
        </row>
      </sheetData>
      <sheetData sheetId="346">
        <row r="1">
          <cell r="A1" t="str">
            <v>EQUIPO</v>
          </cell>
        </row>
      </sheetData>
      <sheetData sheetId="347">
        <row r="1">
          <cell r="A1" t="str">
            <v>ITEM</v>
          </cell>
        </row>
      </sheetData>
      <sheetData sheetId="348"/>
      <sheetData sheetId="349">
        <row r="1">
          <cell r="A1" t="str">
            <v>EQUIPO</v>
          </cell>
        </row>
      </sheetData>
      <sheetData sheetId="350">
        <row r="1">
          <cell r="A1" t="str">
            <v>ADMINISTRACION</v>
          </cell>
        </row>
      </sheetData>
      <sheetData sheetId="351">
        <row r="1">
          <cell r="A1" t="str">
            <v>ADMINISTRACION</v>
          </cell>
        </row>
      </sheetData>
      <sheetData sheetId="352">
        <row r="1">
          <cell r="A1" t="str">
            <v>ADMINISTRACION</v>
          </cell>
        </row>
      </sheetData>
      <sheetData sheetId="353">
        <row r="4">
          <cell r="B4" t="str">
            <v xml:space="preserve"> Bisagra Pivotante </v>
          </cell>
        </row>
      </sheetData>
      <sheetData sheetId="354">
        <row r="4">
          <cell r="E4" t="str">
            <v>GUPCO</v>
          </cell>
        </row>
      </sheetData>
      <sheetData sheetId="355">
        <row r="33">
          <cell r="C33">
            <v>0.77967625899280601</v>
          </cell>
        </row>
      </sheetData>
      <sheetData sheetId="356">
        <row r="1">
          <cell r="A1" t="str">
            <v>ITEM</v>
          </cell>
        </row>
      </sheetData>
      <sheetData sheetId="357">
        <row r="1">
          <cell r="A1" t="str">
            <v>EQUIPO</v>
          </cell>
        </row>
      </sheetData>
      <sheetData sheetId="358">
        <row r="1">
          <cell r="A1" t="str">
            <v>ADMINISTRACION</v>
          </cell>
        </row>
      </sheetData>
      <sheetData sheetId="359">
        <row r="1">
          <cell r="A1" t="str">
            <v>ITEM</v>
          </cell>
        </row>
      </sheetData>
      <sheetData sheetId="360"/>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row r="4">
          <cell r="B4" t="str">
            <v xml:space="preserve"> Bisagra Pivotante </v>
          </cell>
        </row>
      </sheetData>
      <sheetData sheetId="366">
        <row r="33">
          <cell r="C33">
            <v>0.77967625899280601</v>
          </cell>
        </row>
      </sheetData>
      <sheetData sheetId="367">
        <row r="33">
          <cell r="C33">
            <v>0.77967625899280601</v>
          </cell>
        </row>
      </sheetData>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ITEM</v>
          </cell>
        </row>
      </sheetData>
      <sheetData sheetId="373">
        <row r="1">
          <cell r="A1" t="str">
            <v>EQUIPO</v>
          </cell>
        </row>
      </sheetData>
      <sheetData sheetId="374">
        <row r="1">
          <cell r="A1" t="str">
            <v>ADMINISTRACION</v>
          </cell>
        </row>
      </sheetData>
      <sheetData sheetId="375"/>
      <sheetData sheetId="376">
        <row r="33">
          <cell r="C33">
            <v>0.77967625899280601</v>
          </cell>
        </row>
      </sheetData>
      <sheetData sheetId="377">
        <row r="33">
          <cell r="C33">
            <v>0.77967625899280601</v>
          </cell>
        </row>
      </sheetData>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ITEM</v>
          </cell>
        </row>
      </sheetData>
      <sheetData sheetId="384">
        <row r="1">
          <cell r="A1" t="str">
            <v>EQUIPO</v>
          </cell>
        </row>
      </sheetData>
      <sheetData sheetId="385">
        <row r="1">
          <cell r="A1" t="str">
            <v>ADMINISTRACION</v>
          </cell>
        </row>
      </sheetData>
      <sheetData sheetId="386"/>
      <sheetData sheetId="387"/>
      <sheetData sheetId="388">
        <row r="33">
          <cell r="C33">
            <v>0.77967625899280601</v>
          </cell>
        </row>
      </sheetData>
      <sheetData sheetId="389"/>
      <sheetData sheetId="390"/>
      <sheetData sheetId="391"/>
      <sheetData sheetId="392"/>
      <sheetData sheetId="393"/>
      <sheetData sheetId="394"/>
      <sheetData sheetId="395"/>
      <sheetData sheetId="396">
        <row r="1">
          <cell r="A1" t="str">
            <v>ITEM</v>
          </cell>
        </row>
      </sheetData>
      <sheetData sheetId="397">
        <row r="1">
          <cell r="A1" t="str">
            <v>EQUIPO</v>
          </cell>
        </row>
      </sheetData>
      <sheetData sheetId="398">
        <row r="1">
          <cell r="A1" t="str">
            <v>ADMINISTRACION</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row r="1">
          <cell r="A1" t="str">
            <v>INSTITUTO NACIONAL DE VIAS</v>
          </cell>
        </row>
      </sheetData>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row r="1">
          <cell r="A1" t="str">
            <v>EQUIPO</v>
          </cell>
        </row>
      </sheetData>
      <sheetData sheetId="411">
        <row r="1">
          <cell r="A1" t="str">
            <v>ADMINISTRACION</v>
          </cell>
        </row>
      </sheetData>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row r="1">
          <cell r="A1" t="str">
            <v>EQUIPO</v>
          </cell>
        </row>
      </sheetData>
      <sheetData sheetId="424">
        <row r="1">
          <cell r="A1" t="str">
            <v>ADMINISTRACION</v>
          </cell>
        </row>
      </sheetData>
      <sheetData sheetId="425">
        <row r="1">
          <cell r="A1" t="str">
            <v>INSTITUTO NACIONAL DE VIAS</v>
          </cell>
        </row>
      </sheetData>
      <sheetData sheetId="426"/>
      <sheetData sheetId="427"/>
      <sheetData sheetId="428">
        <row r="1">
          <cell r="A1" t="str">
            <v>EQUIPO</v>
          </cell>
        </row>
      </sheetData>
      <sheetData sheetId="429">
        <row r="33">
          <cell r="C33">
            <v>0.77967625899280601</v>
          </cell>
        </row>
      </sheetData>
      <sheetData sheetId="430"/>
      <sheetData sheetId="431"/>
      <sheetData sheetId="432"/>
      <sheetData sheetId="433"/>
      <sheetData sheetId="434">
        <row r="1">
          <cell r="A1" t="str">
            <v>ITEM</v>
          </cell>
        </row>
      </sheetData>
      <sheetData sheetId="435">
        <row r="1">
          <cell r="A1" t="str">
            <v>ITEM</v>
          </cell>
        </row>
      </sheetData>
      <sheetData sheetId="436">
        <row r="1">
          <cell r="A1" t="str">
            <v>ADMINISTRACION</v>
          </cell>
        </row>
      </sheetData>
      <sheetData sheetId="437">
        <row r="1">
          <cell r="A1" t="str">
            <v>ADMINISTRACION</v>
          </cell>
        </row>
      </sheetData>
      <sheetData sheetId="438"/>
      <sheetData sheetId="439"/>
      <sheetData sheetId="440">
        <row r="33">
          <cell r="C33">
            <v>0.77967625899280601</v>
          </cell>
        </row>
      </sheetData>
      <sheetData sheetId="441">
        <row r="168">
          <cell r="D168">
            <v>10046</v>
          </cell>
        </row>
      </sheetData>
      <sheetData sheetId="442">
        <row r="1">
          <cell r="A1" t="str">
            <v>ITEM</v>
          </cell>
        </row>
      </sheetData>
      <sheetData sheetId="443">
        <row r="1">
          <cell r="A1" t="str">
            <v>EQUIPO</v>
          </cell>
        </row>
      </sheetData>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1">
          <cell r="A1" t="str">
            <v>ADMINISTRACION</v>
          </cell>
        </row>
      </sheetData>
      <sheetData sheetId="449">
        <row r="1">
          <cell r="A1" t="str">
            <v>INSTITUTO NACIONAL DE VIAS</v>
          </cell>
        </row>
      </sheetData>
      <sheetData sheetId="450">
        <row r="1">
          <cell r="A1" t="str">
            <v>EQUIPO</v>
          </cell>
        </row>
      </sheetData>
      <sheetData sheetId="451">
        <row r="1">
          <cell r="A1" t="str">
            <v>EQUIPO</v>
          </cell>
        </row>
      </sheetData>
      <sheetData sheetId="452">
        <row r="1">
          <cell r="A1" t="str">
            <v>ADMINISTRACION</v>
          </cell>
        </row>
      </sheetData>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row r="1">
          <cell r="A1" t="str">
            <v>ITEM</v>
          </cell>
        </row>
      </sheetData>
      <sheetData sheetId="462">
        <row r="1">
          <cell r="A1" t="str">
            <v>EQUIPO</v>
          </cell>
        </row>
      </sheetData>
      <sheetData sheetId="463">
        <row r="1">
          <cell r="A1" t="str">
            <v>ITEM</v>
          </cell>
        </row>
      </sheetData>
      <sheetData sheetId="464">
        <row r="1">
          <cell r="A1" t="str">
            <v>EQUIPO</v>
          </cell>
        </row>
      </sheetData>
      <sheetData sheetId="465">
        <row r="1">
          <cell r="A1" t="str">
            <v>ADMINISTRACION</v>
          </cell>
        </row>
      </sheetData>
      <sheetData sheetId="466">
        <row r="33">
          <cell r="C33">
            <v>0.77967625899280601</v>
          </cell>
        </row>
      </sheetData>
      <sheetData sheetId="467">
        <row r="5">
          <cell r="E5" t="str">
            <v>CANTIDAD</v>
          </cell>
        </row>
      </sheetData>
      <sheetData sheetId="468">
        <row r="5">
          <cell r="E5" t="str">
            <v>CANTIDAD</v>
          </cell>
        </row>
      </sheetData>
      <sheetData sheetId="469">
        <row r="1">
          <cell r="A1" t="str">
            <v>ADMINISTRACION</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row r="33">
          <cell r="C33">
            <v>0.77967625899280601</v>
          </cell>
        </row>
      </sheetData>
      <sheetData sheetId="475">
        <row r="1">
          <cell r="A1" t="str">
            <v>ITEM</v>
          </cell>
        </row>
      </sheetData>
      <sheetData sheetId="476">
        <row r="1">
          <cell r="A1" t="str">
            <v>EQUIPO</v>
          </cell>
        </row>
      </sheetData>
      <sheetData sheetId="477">
        <row r="1">
          <cell r="A1" t="str">
            <v>ADMINISTRACION</v>
          </cell>
        </row>
      </sheetData>
      <sheetData sheetId="478">
        <row r="1">
          <cell r="A1" t="str">
            <v>EQUIPO</v>
          </cell>
        </row>
      </sheetData>
      <sheetData sheetId="479">
        <row r="1">
          <cell r="A1" t="str">
            <v>ADMINISTRACION</v>
          </cell>
        </row>
      </sheetData>
      <sheetData sheetId="480">
        <row r="1">
          <cell r="A1" t="str">
            <v>ITEM</v>
          </cell>
        </row>
      </sheetData>
      <sheetData sheetId="481">
        <row r="1">
          <cell r="A1" t="str">
            <v>EQUIPO</v>
          </cell>
        </row>
      </sheetData>
      <sheetData sheetId="482">
        <row r="1">
          <cell r="A1" t="str">
            <v>ADMINISTRACION</v>
          </cell>
        </row>
      </sheetData>
      <sheetData sheetId="483">
        <row r="7">
          <cell r="A7" t="str">
            <v>Herramientas Menores</v>
          </cell>
        </row>
      </sheetData>
      <sheetData sheetId="484"/>
      <sheetData sheetId="485">
        <row r="1">
          <cell r="A1" t="str">
            <v>ITEM</v>
          </cell>
        </row>
      </sheetData>
      <sheetData sheetId="486">
        <row r="1">
          <cell r="A1" t="str">
            <v>EQUIPO</v>
          </cell>
        </row>
      </sheetData>
      <sheetData sheetId="487">
        <row r="1">
          <cell r="A1" t="str">
            <v>ADMINISTRACION</v>
          </cell>
        </row>
      </sheetData>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5">
          <cell r="A5">
            <v>1</v>
          </cell>
        </row>
      </sheetData>
      <sheetData sheetId="496">
        <row r="1">
          <cell r="A1" t="str">
            <v>ITEM</v>
          </cell>
        </row>
      </sheetData>
      <sheetData sheetId="497">
        <row r="1">
          <cell r="A1" t="str">
            <v>ABRAZADERA DE SALIDA TIPO 1</v>
          </cell>
        </row>
      </sheetData>
      <sheetData sheetId="498">
        <row r="1">
          <cell r="A1" t="str">
            <v>ADMINISTRACION</v>
          </cell>
        </row>
      </sheetData>
      <sheetData sheetId="499">
        <row r="21">
          <cell r="G21" t="b">
            <v>0</v>
          </cell>
        </row>
      </sheetData>
      <sheetData sheetId="500">
        <row r="1">
          <cell r="A1" t="str">
            <v>ITEM</v>
          </cell>
        </row>
      </sheetData>
      <sheetData sheetId="501">
        <row r="1">
          <cell r="A1" t="str">
            <v>EQUIPO</v>
          </cell>
        </row>
      </sheetData>
      <sheetData sheetId="502">
        <row r="1">
          <cell r="A1" t="str">
            <v>ITEM</v>
          </cell>
        </row>
      </sheetData>
      <sheetData sheetId="503">
        <row r="1">
          <cell r="A1" t="str">
            <v>EQUIPO</v>
          </cell>
        </row>
      </sheetData>
      <sheetData sheetId="504">
        <row r="1">
          <cell r="A1" t="str">
            <v>ADMINISTRACION</v>
          </cell>
        </row>
      </sheetData>
      <sheetData sheetId="505">
        <row r="1">
          <cell r="A1" t="str">
            <v>ADMINISTRACION</v>
          </cell>
        </row>
      </sheetData>
      <sheetData sheetId="506">
        <row r="5">
          <cell r="E5" t="str">
            <v>CANTIDAD</v>
          </cell>
        </row>
      </sheetData>
      <sheetData sheetId="507">
        <row r="5">
          <cell r="E5" t="str">
            <v>CANTIDAD</v>
          </cell>
        </row>
      </sheetData>
      <sheetData sheetId="508">
        <row r="5">
          <cell r="A5" t="str">
            <v>Desperdicio</v>
          </cell>
        </row>
      </sheetData>
      <sheetData sheetId="509">
        <row r="1">
          <cell r="A1" t="str">
            <v>ITEM</v>
          </cell>
        </row>
      </sheetData>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row r="1">
          <cell r="A1" t="str">
            <v>ITEM</v>
          </cell>
        </row>
      </sheetData>
      <sheetData sheetId="516">
        <row r="1">
          <cell r="A1" t="str">
            <v>EQUIPO</v>
          </cell>
        </row>
      </sheetData>
      <sheetData sheetId="517">
        <row r="1">
          <cell r="A1" t="str">
            <v>ITEM</v>
          </cell>
        </row>
      </sheetData>
      <sheetData sheetId="518">
        <row r="1">
          <cell r="A1" t="str">
            <v>EQUIPO</v>
          </cell>
        </row>
      </sheetData>
      <sheetData sheetId="519">
        <row r="1">
          <cell r="A1" t="str">
            <v>ADMINISTRACION</v>
          </cell>
        </row>
      </sheetData>
      <sheetData sheetId="520">
        <row r="1">
          <cell r="A1" t="str">
            <v>ADMINISTRACION</v>
          </cell>
        </row>
      </sheetData>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1">
          <cell r="A1" t="str">
            <v>ITEM</v>
          </cell>
        </row>
      </sheetData>
      <sheetData sheetId="532">
        <row r="1">
          <cell r="A1" t="str">
            <v>EQUIPO</v>
          </cell>
        </row>
      </sheetData>
      <sheetData sheetId="533">
        <row r="1">
          <cell r="A1" t="str">
            <v>ADMINISTRACION</v>
          </cell>
        </row>
      </sheetData>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27">
          <cell r="E27">
            <v>14</v>
          </cell>
        </row>
        <row r="35">
          <cell r="E35">
            <v>37</v>
          </cell>
        </row>
        <row r="37">
          <cell r="E37">
            <v>2</v>
          </cell>
        </row>
        <row r="39">
          <cell r="E39">
            <v>18.72</v>
          </cell>
        </row>
        <row r="49">
          <cell r="E49">
            <v>24.84</v>
          </cell>
        </row>
        <row r="53">
          <cell r="E53">
            <v>12.99</v>
          </cell>
        </row>
        <row r="55">
          <cell r="E55">
            <v>19.399999999999999</v>
          </cell>
        </row>
        <row r="57">
          <cell r="E57">
            <v>5.46</v>
          </cell>
        </row>
        <row r="65">
          <cell r="E65">
            <v>9.8000000000000007</v>
          </cell>
        </row>
        <row r="69">
          <cell r="E69">
            <v>1</v>
          </cell>
        </row>
        <row r="71">
          <cell r="E71">
            <v>2</v>
          </cell>
        </row>
        <row r="73">
          <cell r="E73">
            <v>2</v>
          </cell>
        </row>
        <row r="75">
          <cell r="E75">
            <v>1</v>
          </cell>
        </row>
        <row r="83">
          <cell r="E83">
            <v>3</v>
          </cell>
        </row>
        <row r="85">
          <cell r="E85">
            <v>6</v>
          </cell>
        </row>
        <row r="89">
          <cell r="E89">
            <v>2.2400000000000002</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46">
          <cell r="E346">
            <v>10</v>
          </cell>
        </row>
        <row r="348">
          <cell r="E348">
            <v>3</v>
          </cell>
        </row>
        <row r="350">
          <cell r="E350">
            <v>1</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1">
          <cell r="E21">
            <v>1</v>
          </cell>
        </row>
        <row r="27">
          <cell r="E27">
            <v>11</v>
          </cell>
        </row>
        <row r="31">
          <cell r="E31">
            <v>2</v>
          </cell>
        </row>
        <row r="35">
          <cell r="E35">
            <v>27</v>
          </cell>
        </row>
        <row r="37">
          <cell r="E37">
            <v>2</v>
          </cell>
        </row>
        <row r="39">
          <cell r="E39">
            <v>41.26</v>
          </cell>
        </row>
        <row r="49">
          <cell r="E49">
            <v>19.489999999999998</v>
          </cell>
        </row>
        <row r="53">
          <cell r="E53">
            <v>10.119999999999999</v>
          </cell>
        </row>
        <row r="55">
          <cell r="E55">
            <v>13.62</v>
          </cell>
        </row>
        <row r="57">
          <cell r="E57">
            <v>4.7300000000000004</v>
          </cell>
        </row>
        <row r="61">
          <cell r="E61">
            <v>15</v>
          </cell>
        </row>
        <row r="63">
          <cell r="E63">
            <v>2</v>
          </cell>
        </row>
        <row r="65">
          <cell r="E65">
            <v>4.5599999999999996</v>
          </cell>
        </row>
        <row r="69">
          <cell r="E69">
            <v>2</v>
          </cell>
        </row>
        <row r="71">
          <cell r="E71">
            <v>2</v>
          </cell>
        </row>
        <row r="73">
          <cell r="E73">
            <v>6</v>
          </cell>
        </row>
        <row r="75">
          <cell r="E75">
            <v>1</v>
          </cell>
        </row>
        <row r="83">
          <cell r="E83">
            <v>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77">
          <cell r="E277">
            <v>6</v>
          </cell>
        </row>
        <row r="281">
          <cell r="E281">
            <v>6</v>
          </cell>
        </row>
        <row r="287">
          <cell r="E287">
            <v>2</v>
          </cell>
        </row>
        <row r="294">
          <cell r="E294">
            <v>4</v>
          </cell>
        </row>
        <row r="296">
          <cell r="E296">
            <v>6</v>
          </cell>
        </row>
        <row r="298">
          <cell r="E298">
            <v>2</v>
          </cell>
        </row>
        <row r="368">
          <cell r="E368">
            <v>1</v>
          </cell>
        </row>
        <row r="388">
          <cell r="E388">
            <v>8</v>
          </cell>
        </row>
        <row r="390">
          <cell r="E390">
            <v>2</v>
          </cell>
        </row>
        <row r="392">
          <cell r="E392">
            <v>1</v>
          </cell>
        </row>
        <row r="404">
          <cell r="E404">
            <v>1</v>
          </cell>
        </row>
        <row r="422">
          <cell r="E422">
            <v>250</v>
          </cell>
        </row>
        <row r="424">
          <cell r="E424">
            <v>11</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21">
          <cell r="E21">
            <v>1</v>
          </cell>
        </row>
        <row r="27">
          <cell r="E27">
            <v>11</v>
          </cell>
        </row>
        <row r="35">
          <cell r="E35">
            <v>94.1</v>
          </cell>
        </row>
        <row r="37">
          <cell r="E37">
            <v>2</v>
          </cell>
        </row>
        <row r="39">
          <cell r="E39">
            <v>15</v>
          </cell>
        </row>
        <row r="49">
          <cell r="E49">
            <v>81.13</v>
          </cell>
        </row>
        <row r="53">
          <cell r="E53">
            <v>13.37</v>
          </cell>
        </row>
        <row r="55">
          <cell r="E55">
            <v>58.75</v>
          </cell>
        </row>
        <row r="57">
          <cell r="E57">
            <v>20.25</v>
          </cell>
        </row>
        <row r="65">
          <cell r="E65">
            <v>13.5</v>
          </cell>
        </row>
        <row r="71">
          <cell r="E71">
            <v>2</v>
          </cell>
        </row>
        <row r="73">
          <cell r="E73">
            <v>2</v>
          </cell>
        </row>
        <row r="75">
          <cell r="E75">
            <v>1</v>
          </cell>
        </row>
        <row r="83">
          <cell r="E83">
            <v>5</v>
          </cell>
        </row>
        <row r="85">
          <cell r="E85">
            <v>10</v>
          </cell>
        </row>
        <row r="89">
          <cell r="E89">
            <v>2.4</v>
          </cell>
        </row>
        <row r="99">
          <cell r="E99">
            <v>6.75</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14</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1.08</v>
          </cell>
        </row>
        <row r="35">
          <cell r="E35">
            <v>30</v>
          </cell>
        </row>
        <row r="37">
          <cell r="E37">
            <v>1</v>
          </cell>
        </row>
        <row r="39">
          <cell r="E39">
            <v>10</v>
          </cell>
        </row>
        <row r="49">
          <cell r="E49">
            <v>24</v>
          </cell>
        </row>
        <row r="53">
          <cell r="E53">
            <v>7.33</v>
          </cell>
        </row>
        <row r="55">
          <cell r="E55">
            <v>17.579999999999998</v>
          </cell>
        </row>
        <row r="57">
          <cell r="E57">
            <v>6.05</v>
          </cell>
        </row>
        <row r="65">
          <cell r="E65">
            <v>13.5</v>
          </cell>
        </row>
        <row r="71">
          <cell r="E71">
            <v>2</v>
          </cell>
        </row>
        <row r="73">
          <cell r="E73">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2">
          <cell r="A2" t="str">
            <v>(ºF)</v>
          </cell>
        </row>
        <row r="5">
          <cell r="E5" t="str">
            <v>CANTIDAD</v>
          </cell>
        </row>
        <row r="11">
          <cell r="E11">
            <v>6.93</v>
          </cell>
        </row>
        <row r="13">
          <cell r="E13">
            <v>1</v>
          </cell>
        </row>
        <row r="15">
          <cell r="E15">
            <v>6</v>
          </cell>
        </row>
        <row r="19">
          <cell r="E19">
            <v>0.53</v>
          </cell>
        </row>
        <row r="21">
          <cell r="E21">
            <v>2</v>
          </cell>
        </row>
        <row r="23">
          <cell r="E23">
            <v>2</v>
          </cell>
        </row>
        <row r="27">
          <cell r="E27">
            <v>14</v>
          </cell>
        </row>
        <row r="31">
          <cell r="E31">
            <v>2</v>
          </cell>
        </row>
        <row r="35">
          <cell r="E35">
            <v>42</v>
          </cell>
        </row>
        <row r="37">
          <cell r="E37">
            <v>3</v>
          </cell>
        </row>
        <row r="39">
          <cell r="E39">
            <v>18.72</v>
          </cell>
        </row>
        <row r="49">
          <cell r="E49">
            <v>33.090000000000003</v>
          </cell>
        </row>
        <row r="53">
          <cell r="E53">
            <v>11.89</v>
          </cell>
        </row>
        <row r="55">
          <cell r="E55">
            <v>22.7</v>
          </cell>
        </row>
        <row r="57">
          <cell r="E57">
            <v>8.1</v>
          </cell>
        </row>
        <row r="61">
          <cell r="E61">
            <v>22</v>
          </cell>
        </row>
        <row r="63">
          <cell r="E63">
            <v>3</v>
          </cell>
        </row>
        <row r="65">
          <cell r="E65">
            <v>5.4</v>
          </cell>
        </row>
        <row r="69">
          <cell r="E69">
            <v>1</v>
          </cell>
        </row>
        <row r="71">
          <cell r="E71">
            <v>1</v>
          </cell>
        </row>
        <row r="73">
          <cell r="E73">
            <v>1</v>
          </cell>
        </row>
        <row r="75">
          <cell r="E75">
            <v>2</v>
          </cell>
        </row>
        <row r="77">
          <cell r="E77">
            <v>2</v>
          </cell>
        </row>
        <row r="83">
          <cell r="E83">
            <v>3</v>
          </cell>
        </row>
        <row r="85">
          <cell r="E85">
            <v>3</v>
          </cell>
        </row>
        <row r="89">
          <cell r="E89">
            <v>2.2400000000000002</v>
          </cell>
        </row>
        <row r="99">
          <cell r="E99">
            <v>4.1399999999999997</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46">
          <cell r="E346">
            <v>10</v>
          </cell>
        </row>
        <row r="348">
          <cell r="E348">
            <v>3</v>
          </cell>
        </row>
        <row r="350">
          <cell r="E350">
            <v>1</v>
          </cell>
        </row>
        <row r="376">
          <cell r="E376">
            <v>5</v>
          </cell>
        </row>
        <row r="378">
          <cell r="E378">
            <v>2</v>
          </cell>
        </row>
        <row r="380">
          <cell r="E380">
            <v>1</v>
          </cell>
        </row>
        <row r="384">
          <cell r="E384">
            <v>1</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7">
          <cell r="E27">
            <v>14</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69">
          <cell r="E69">
            <v>1</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376">
          <cell r="E376">
            <v>5</v>
          </cell>
        </row>
        <row r="378">
          <cell r="E378">
            <v>2</v>
          </cell>
        </row>
        <row r="380">
          <cell r="E380">
            <v>1</v>
          </cell>
        </row>
        <row r="384">
          <cell r="E38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5">
          <cell r="E25">
            <v>4.6399999999999997</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21.7</v>
          </cell>
        </row>
        <row r="157">
          <cell r="E157">
            <v>20</v>
          </cell>
        </row>
        <row r="159">
          <cell r="E159">
            <v>6</v>
          </cell>
        </row>
        <row r="161">
          <cell r="E161">
            <v>4.5</v>
          </cell>
        </row>
        <row r="163">
          <cell r="E163">
            <v>2</v>
          </cell>
        </row>
        <row r="165">
          <cell r="E165">
            <v>24</v>
          </cell>
        </row>
        <row r="171">
          <cell r="E171">
            <v>24</v>
          </cell>
        </row>
        <row r="193">
          <cell r="E193">
            <v>4</v>
          </cell>
        </row>
        <row r="195">
          <cell r="E195">
            <v>3</v>
          </cell>
        </row>
        <row r="197">
          <cell r="E197">
            <v>5</v>
          </cell>
        </row>
        <row r="199">
          <cell r="E199">
            <v>4</v>
          </cell>
        </row>
        <row r="201">
          <cell r="E201">
            <v>4</v>
          </cell>
        </row>
        <row r="209">
          <cell r="E209">
            <v>6</v>
          </cell>
        </row>
        <row r="211">
          <cell r="E211">
            <v>4</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6</v>
          </cell>
        </row>
        <row r="434">
          <cell r="E434">
            <v>2</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9">
          <cell r="E19">
            <v>3.38</v>
          </cell>
        </row>
        <row r="21">
          <cell r="E21">
            <v>1</v>
          </cell>
        </row>
        <row r="23">
          <cell r="E23">
            <v>1</v>
          </cell>
        </row>
        <row r="29">
          <cell r="E29">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31">
          <cell r="E131">
            <v>70</v>
          </cell>
        </row>
        <row r="143">
          <cell r="E143">
            <v>310</v>
          </cell>
        </row>
        <row r="155">
          <cell r="E155">
            <v>15</v>
          </cell>
        </row>
        <row r="159">
          <cell r="E159">
            <v>6</v>
          </cell>
        </row>
        <row r="161">
          <cell r="E161">
            <v>4.5</v>
          </cell>
        </row>
        <row r="165">
          <cell r="E165">
            <v>13</v>
          </cell>
        </row>
        <row r="175">
          <cell r="E175">
            <v>4</v>
          </cell>
        </row>
        <row r="177">
          <cell r="E177">
            <v>6</v>
          </cell>
        </row>
        <row r="179">
          <cell r="E179">
            <v>2</v>
          </cell>
        </row>
        <row r="195">
          <cell r="E195">
            <v>4</v>
          </cell>
        </row>
        <row r="199">
          <cell r="E199">
            <v>4</v>
          </cell>
        </row>
        <row r="201">
          <cell r="E201">
            <v>4</v>
          </cell>
        </row>
        <row r="211">
          <cell r="E211">
            <v>4</v>
          </cell>
        </row>
        <row r="225">
          <cell r="E225">
            <v>2</v>
          </cell>
        </row>
        <row r="233">
          <cell r="E233">
            <v>2</v>
          </cell>
        </row>
        <row r="267">
          <cell r="E267">
            <v>3</v>
          </cell>
        </row>
        <row r="269">
          <cell r="E269">
            <v>1</v>
          </cell>
        </row>
        <row r="271">
          <cell r="E271">
            <v>1</v>
          </cell>
        </row>
        <row r="316">
          <cell r="E316">
            <v>4</v>
          </cell>
        </row>
        <row r="318">
          <cell r="E318">
            <v>4</v>
          </cell>
        </row>
        <row r="320">
          <cell r="E320">
            <v>2</v>
          </cell>
        </row>
        <row r="330">
          <cell r="E330">
            <v>2</v>
          </cell>
        </row>
        <row r="370">
          <cell r="E370">
            <v>1</v>
          </cell>
        </row>
        <row r="424">
          <cell r="E424">
            <v>4</v>
          </cell>
        </row>
        <row r="450">
          <cell r="E450">
            <v>1723.2</v>
          </cell>
        </row>
        <row r="452">
          <cell r="E452">
            <v>344</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4</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29">
          <cell r="E29">
            <v>1</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19.600000000000001</v>
          </cell>
        </row>
        <row r="123">
          <cell r="E123">
            <v>0</v>
          </cell>
        </row>
        <row r="124">
          <cell r="E124">
            <v>0</v>
          </cell>
        </row>
        <row r="125">
          <cell r="E125">
            <v>0</v>
          </cell>
        </row>
        <row r="126">
          <cell r="E126">
            <v>0</v>
          </cell>
        </row>
        <row r="127">
          <cell r="E127">
            <v>420</v>
          </cell>
        </row>
        <row r="131">
          <cell r="E131">
            <v>70</v>
          </cell>
        </row>
        <row r="143">
          <cell r="E143">
            <v>750</v>
          </cell>
        </row>
        <row r="155">
          <cell r="E155">
            <v>21.7</v>
          </cell>
        </row>
        <row r="157">
          <cell r="E157">
            <v>19</v>
          </cell>
        </row>
        <row r="159">
          <cell r="E159">
            <v>6</v>
          </cell>
        </row>
        <row r="161">
          <cell r="E161">
            <v>4.5</v>
          </cell>
        </row>
        <row r="165">
          <cell r="E165">
            <v>10</v>
          </cell>
        </row>
        <row r="175">
          <cell r="E175">
            <v>2</v>
          </cell>
        </row>
        <row r="177">
          <cell r="E177">
            <v>4</v>
          </cell>
        </row>
        <row r="179">
          <cell r="E179">
            <v>2</v>
          </cell>
        </row>
        <row r="195">
          <cell r="E195">
            <v>3</v>
          </cell>
        </row>
        <row r="197">
          <cell r="E197">
            <v>4</v>
          </cell>
        </row>
        <row r="199">
          <cell r="E199">
            <v>4</v>
          </cell>
        </row>
        <row r="201">
          <cell r="E201">
            <v>4</v>
          </cell>
        </row>
        <row r="211">
          <cell r="E211">
            <v>4</v>
          </cell>
        </row>
        <row r="213">
          <cell r="E213">
            <v>2</v>
          </cell>
        </row>
        <row r="219">
          <cell r="E219">
            <v>4</v>
          </cell>
        </row>
        <row r="225">
          <cell r="E225">
            <v>2</v>
          </cell>
        </row>
        <row r="233">
          <cell r="E233">
            <v>3</v>
          </cell>
        </row>
        <row r="263">
          <cell r="E263">
            <v>1</v>
          </cell>
        </row>
        <row r="267">
          <cell r="E267">
            <v>4</v>
          </cell>
        </row>
        <row r="269">
          <cell r="E269">
            <v>1</v>
          </cell>
        </row>
        <row r="271">
          <cell r="E271">
            <v>1</v>
          </cell>
        </row>
        <row r="273">
          <cell r="E273">
            <v>1</v>
          </cell>
        </row>
        <row r="294">
          <cell r="E294">
            <v>4</v>
          </cell>
        </row>
        <row r="296">
          <cell r="E296">
            <v>4</v>
          </cell>
        </row>
        <row r="298">
          <cell r="E298">
            <v>2</v>
          </cell>
        </row>
        <row r="316">
          <cell r="E316">
            <v>4</v>
          </cell>
        </row>
        <row r="318">
          <cell r="E318">
            <v>8</v>
          </cell>
        </row>
        <row r="320">
          <cell r="E320">
            <v>4</v>
          </cell>
        </row>
        <row r="330">
          <cell r="E330">
            <v>2</v>
          </cell>
        </row>
        <row r="370">
          <cell r="E370">
            <v>1</v>
          </cell>
        </row>
        <row r="422">
          <cell r="E422">
            <v>165</v>
          </cell>
        </row>
        <row r="424">
          <cell r="E424">
            <v>2</v>
          </cell>
        </row>
        <row r="450">
          <cell r="E450">
            <v>3438.1</v>
          </cell>
        </row>
        <row r="452">
          <cell r="E452">
            <v>344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2</v>
          </cell>
        </row>
        <row r="489">
          <cell r="E489">
            <v>0</v>
          </cell>
        </row>
        <row r="490">
          <cell r="E490">
            <v>1</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3">
          <cell r="E13">
            <v>1</v>
          </cell>
        </row>
        <row r="15">
          <cell r="E15">
            <v>6</v>
          </cell>
        </row>
        <row r="19">
          <cell r="E19">
            <v>2.86</v>
          </cell>
        </row>
        <row r="21">
          <cell r="E21">
            <v>1</v>
          </cell>
        </row>
        <row r="23">
          <cell r="E23">
            <v>1</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1</v>
          </cell>
        </row>
        <row r="77">
          <cell r="E77">
            <v>1</v>
          </cell>
        </row>
        <row r="79">
          <cell r="E79">
            <v>5</v>
          </cell>
        </row>
        <row r="83">
          <cell r="E83">
            <v>6</v>
          </cell>
        </row>
        <row r="85">
          <cell r="E85">
            <v>10</v>
          </cell>
        </row>
        <row r="89">
          <cell r="E89">
            <v>5.0999999999999996</v>
          </cell>
        </row>
        <row r="99">
          <cell r="E99">
            <v>15.11</v>
          </cell>
        </row>
        <row r="101">
          <cell r="E101">
            <v>1</v>
          </cell>
        </row>
        <row r="107">
          <cell r="E107">
            <v>6.72</v>
          </cell>
        </row>
        <row r="123">
          <cell r="E123">
            <v>0</v>
          </cell>
        </row>
        <row r="124">
          <cell r="E124">
            <v>0</v>
          </cell>
        </row>
        <row r="125">
          <cell r="E125">
            <v>0</v>
          </cell>
        </row>
        <row r="126">
          <cell r="E126">
            <v>0</v>
          </cell>
        </row>
        <row r="127">
          <cell r="E127">
            <v>270</v>
          </cell>
        </row>
        <row r="143">
          <cell r="E143">
            <v>310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5">
          <cell r="E195">
            <v>4</v>
          </cell>
        </row>
        <row r="197">
          <cell r="E197">
            <v>4</v>
          </cell>
        </row>
        <row r="209">
          <cell r="E209">
            <v>2</v>
          </cell>
        </row>
        <row r="211">
          <cell r="E211">
            <v>4</v>
          </cell>
        </row>
        <row r="213">
          <cell r="E213">
            <v>4</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8">
          <cell r="E318">
            <v>4</v>
          </cell>
        </row>
        <row r="320">
          <cell r="E320">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efreshError="1"/>
      <sheetData sheetId="571">
        <row r="1">
          <cell r="A1" t="str">
            <v>INSTITUTO NACIONAL DE VIAS</v>
          </cell>
        </row>
      </sheetData>
      <sheetData sheetId="572"/>
      <sheetData sheetId="573">
        <row r="1">
          <cell r="A1" t="str">
            <v>INSTITUTO NACIONAL DE VIAS</v>
          </cell>
        </row>
      </sheetData>
      <sheetData sheetId="574">
        <row r="2">
          <cell r="A2" t="str">
            <v>ACTA No</v>
          </cell>
        </row>
      </sheetData>
      <sheetData sheetId="575">
        <row r="1">
          <cell r="A1" t="str">
            <v>INSTITUTO NACIONAL DE VIAS</v>
          </cell>
        </row>
      </sheetData>
      <sheetData sheetId="576"/>
      <sheetData sheetId="577">
        <row r="1">
          <cell r="A1" t="str">
            <v>INSTITUTO NACIONAL DE VIAS</v>
          </cell>
        </row>
      </sheetData>
      <sheetData sheetId="578">
        <row r="1">
          <cell r="A1" t="str">
            <v>EQUIPO</v>
          </cell>
        </row>
      </sheetData>
      <sheetData sheetId="579"/>
      <sheetData sheetId="580"/>
      <sheetData sheetId="581"/>
      <sheetData sheetId="582"/>
      <sheetData sheetId="583"/>
      <sheetData sheetId="584" refreshError="1"/>
      <sheetData sheetId="585"/>
      <sheetData sheetId="586"/>
      <sheetData sheetId="587"/>
      <sheetData sheetId="588"/>
      <sheetData sheetId="589"/>
      <sheetData sheetId="590">
        <row r="5">
          <cell r="E5" t="str">
            <v>CANTIDAD</v>
          </cell>
        </row>
      </sheetData>
      <sheetData sheetId="591">
        <row r="5">
          <cell r="E5" t="str">
            <v>CANTIDAD</v>
          </cell>
        </row>
      </sheetData>
      <sheetData sheetId="592">
        <row r="1">
          <cell r="A1" t="str">
            <v>INSTITUTO NACIONAL DE VIAS</v>
          </cell>
        </row>
      </sheetData>
      <sheetData sheetId="593">
        <row r="5">
          <cell r="E5" t="str">
            <v>CANTIDAD</v>
          </cell>
        </row>
      </sheetData>
      <sheetData sheetId="594" refreshError="1"/>
      <sheetData sheetId="595">
        <row r="5">
          <cell r="E5" t="str">
            <v>CANTIDAD</v>
          </cell>
        </row>
      </sheetData>
      <sheetData sheetId="596" refreshError="1"/>
      <sheetData sheetId="597">
        <row r="5">
          <cell r="E5" t="str">
            <v>CANTIDAD</v>
          </cell>
        </row>
      </sheetData>
      <sheetData sheetId="598">
        <row r="5">
          <cell r="E5" t="str">
            <v>CANTIDAD</v>
          </cell>
        </row>
      </sheetData>
      <sheetData sheetId="599">
        <row r="5">
          <cell r="E5" t="str">
            <v>CANTIDAD</v>
          </cell>
        </row>
      </sheetData>
      <sheetData sheetId="600">
        <row r="5">
          <cell r="E5" t="str">
            <v>CANTIDAD</v>
          </cell>
        </row>
      </sheetData>
      <sheetData sheetId="601">
        <row r="5">
          <cell r="E5" t="str">
            <v>CANTIDAD</v>
          </cell>
        </row>
      </sheetData>
      <sheetData sheetId="602">
        <row r="5">
          <cell r="E5" t="str">
            <v>CANTIDAD</v>
          </cell>
        </row>
      </sheetData>
      <sheetData sheetId="603"/>
      <sheetData sheetId="604"/>
      <sheetData sheetId="605">
        <row r="1">
          <cell r="A1" t="str">
            <v>INSTITUTO NACIONAL DE VIAS</v>
          </cell>
        </row>
      </sheetData>
      <sheetData sheetId="606"/>
      <sheetData sheetId="607">
        <row r="1">
          <cell r="A1" t="str">
            <v>ABRAZADERA DE SALIDA TIPO 1</v>
          </cell>
        </row>
      </sheetData>
      <sheetData sheetId="608">
        <row r="1">
          <cell r="A1" t="str">
            <v>INSTITUTO NACIONAL DE VIAS</v>
          </cell>
        </row>
      </sheetData>
      <sheetData sheetId="609">
        <row r="7">
          <cell r="B7">
            <v>1</v>
          </cell>
        </row>
      </sheetData>
      <sheetData sheetId="610" refreshError="1"/>
      <sheetData sheetId="611"/>
      <sheetData sheetId="612"/>
      <sheetData sheetId="613">
        <row r="1">
          <cell r="A1" t="str">
            <v>INSTITUTO NACIONAL DE VIAS</v>
          </cell>
        </row>
      </sheetData>
      <sheetData sheetId="614"/>
      <sheetData sheetId="615">
        <row r="1">
          <cell r="A1" t="str">
            <v>ITEM</v>
          </cell>
        </row>
      </sheetData>
      <sheetData sheetId="616">
        <row r="1">
          <cell r="A1" t="str">
            <v>EQUIPO</v>
          </cell>
        </row>
      </sheetData>
      <sheetData sheetId="617"/>
      <sheetData sheetId="618">
        <row r="1">
          <cell r="A1" t="str">
            <v>ABRAZADERA DE SALIDA TIPO 1</v>
          </cell>
        </row>
      </sheetData>
      <sheetData sheetId="619"/>
      <sheetData sheetId="620"/>
      <sheetData sheetId="621"/>
      <sheetData sheetId="622"/>
      <sheetData sheetId="623">
        <row r="33">
          <cell r="C33">
            <v>0.77967625899280601</v>
          </cell>
        </row>
      </sheetData>
      <sheetData sheetId="624"/>
      <sheetData sheetId="625"/>
      <sheetData sheetId="626" refreshError="1"/>
      <sheetData sheetId="627" refreshError="1"/>
      <sheetData sheetId="628"/>
      <sheetData sheetId="629" refreshError="1"/>
      <sheetData sheetId="630" refreshError="1"/>
      <sheetData sheetId="631" refreshError="1"/>
      <sheetData sheetId="632" refreshError="1"/>
      <sheetData sheetId="633"/>
      <sheetData sheetId="634" refreshError="1"/>
      <sheetData sheetId="635" refreshError="1"/>
      <sheetData sheetId="636">
        <row r="1">
          <cell r="A1" t="str">
            <v>ABRAZADERA DE SALIDA TIPO 1</v>
          </cell>
        </row>
      </sheetData>
      <sheetData sheetId="637"/>
      <sheetData sheetId="638" refreshError="1"/>
      <sheetData sheetId="639"/>
      <sheetData sheetId="640"/>
      <sheetData sheetId="641"/>
      <sheetData sheetId="642">
        <row r="5">
          <cell r="E5" t="str">
            <v>CANTIDAD</v>
          </cell>
        </row>
      </sheetData>
      <sheetData sheetId="643">
        <row r="5">
          <cell r="E5" t="str">
            <v>CANTIDAD</v>
          </cell>
        </row>
      </sheetData>
      <sheetData sheetId="644"/>
      <sheetData sheetId="645"/>
      <sheetData sheetId="646"/>
      <sheetData sheetId="647"/>
      <sheetData sheetId="648"/>
      <sheetData sheetId="649">
        <row r="33">
          <cell r="C33">
            <v>0.77967625899280601</v>
          </cell>
        </row>
      </sheetData>
      <sheetData sheetId="650">
        <row r="1">
          <cell r="A1" t="str">
            <v>ABRAZADERA DE SALIDA TIPO 1</v>
          </cell>
        </row>
      </sheetData>
      <sheetData sheetId="651"/>
      <sheetData sheetId="652"/>
      <sheetData sheetId="653">
        <row r="5">
          <cell r="E5" t="str">
            <v>CANTIDAD</v>
          </cell>
        </row>
      </sheetData>
      <sheetData sheetId="654">
        <row r="5">
          <cell r="E5" t="str">
            <v>CANTIDAD</v>
          </cell>
        </row>
      </sheetData>
      <sheetData sheetId="655">
        <row r="1">
          <cell r="B1" t="str">
            <v>CTO-102-2002</v>
          </cell>
        </row>
      </sheetData>
      <sheetData sheetId="656">
        <row r="1">
          <cell r="A1" t="str">
            <v>1P</v>
          </cell>
        </row>
      </sheetData>
      <sheetData sheetId="657">
        <row r="1">
          <cell r="B1" t="str">
            <v>CTO-102-2002</v>
          </cell>
        </row>
      </sheetData>
      <sheetData sheetId="658">
        <row r="5">
          <cell r="E5" t="str">
            <v>CANTIDAD</v>
          </cell>
        </row>
      </sheetData>
      <sheetData sheetId="659">
        <row r="33">
          <cell r="C33">
            <v>0.77967625899280601</v>
          </cell>
        </row>
      </sheetData>
      <sheetData sheetId="660">
        <row r="33">
          <cell r="C33">
            <v>0.77967625899280601</v>
          </cell>
        </row>
      </sheetData>
      <sheetData sheetId="661">
        <row r="1">
          <cell r="A1" t="str">
            <v>1P</v>
          </cell>
        </row>
      </sheetData>
      <sheetData sheetId="662">
        <row r="5">
          <cell r="E5" t="str">
            <v>CANTIDAD</v>
          </cell>
        </row>
      </sheetData>
      <sheetData sheetId="663">
        <row r="1">
          <cell r="A1" t="str">
            <v>1P</v>
          </cell>
        </row>
      </sheetData>
      <sheetData sheetId="664">
        <row r="33">
          <cell r="C33">
            <v>0.77967625899280601</v>
          </cell>
        </row>
      </sheetData>
      <sheetData sheetId="665">
        <row r="51">
          <cell r="D51">
            <v>698</v>
          </cell>
        </row>
      </sheetData>
      <sheetData sheetId="666">
        <row r="2">
          <cell r="A2" t="str">
            <v>ACTA No</v>
          </cell>
        </row>
      </sheetData>
      <sheetData sheetId="667">
        <row r="51">
          <cell r="D51">
            <v>698</v>
          </cell>
        </row>
      </sheetData>
      <sheetData sheetId="668"/>
      <sheetData sheetId="669">
        <row r="4">
          <cell r="B4" t="str">
            <v xml:space="preserve"> Bisagra Pivotante </v>
          </cell>
        </row>
      </sheetData>
      <sheetData sheetId="670"/>
      <sheetData sheetId="671">
        <row r="5">
          <cell r="E5" t="str">
            <v>CANTIDAD</v>
          </cell>
        </row>
      </sheetData>
      <sheetData sheetId="672">
        <row r="4">
          <cell r="B4" t="str">
            <v xml:space="preserve"> Bisagra Pivotante </v>
          </cell>
        </row>
      </sheetData>
      <sheetData sheetId="673">
        <row r="1">
          <cell r="B1" t="str">
            <v>CTO-102-2002</v>
          </cell>
        </row>
      </sheetData>
      <sheetData sheetId="674">
        <row r="5">
          <cell r="E5" t="str">
            <v>CANTIDAD</v>
          </cell>
        </row>
      </sheetData>
      <sheetData sheetId="675">
        <row r="4">
          <cell r="B4" t="str">
            <v xml:space="preserve"> Bisagra Pivotante </v>
          </cell>
        </row>
      </sheetData>
      <sheetData sheetId="676">
        <row r="5">
          <cell r="E5" t="str">
            <v>CANTIDAD</v>
          </cell>
        </row>
      </sheetData>
      <sheetData sheetId="677">
        <row r="5">
          <cell r="E5" t="str">
            <v>CANTIDAD</v>
          </cell>
        </row>
      </sheetData>
      <sheetData sheetId="678">
        <row r="5">
          <cell r="E5" t="str">
            <v>CANTIDAD</v>
          </cell>
        </row>
      </sheetData>
      <sheetData sheetId="679">
        <row r="5">
          <cell r="E5" t="str">
            <v>CANTIDAD</v>
          </cell>
        </row>
      </sheetData>
      <sheetData sheetId="680">
        <row r="4">
          <cell r="B4" t="str">
            <v xml:space="preserve"> Bisagra Pivotante </v>
          </cell>
        </row>
      </sheetData>
      <sheetData sheetId="681">
        <row r="1">
          <cell r="A1" t="str">
            <v>INSTITUTO NACIONAL DE VIAS</v>
          </cell>
        </row>
      </sheetData>
      <sheetData sheetId="682">
        <row r="5">
          <cell r="E5" t="str">
            <v>CANTIDAD</v>
          </cell>
        </row>
      </sheetData>
      <sheetData sheetId="683">
        <row r="5">
          <cell r="E5" t="str">
            <v>CANTIDAD</v>
          </cell>
        </row>
      </sheetData>
      <sheetData sheetId="684">
        <row r="1">
          <cell r="B1" t="str">
            <v>CTO-102-2002</v>
          </cell>
        </row>
      </sheetData>
      <sheetData sheetId="685">
        <row r="5">
          <cell r="E5" t="str">
            <v>CANTIDAD</v>
          </cell>
        </row>
      </sheetData>
      <sheetData sheetId="686">
        <row r="1">
          <cell r="B1" t="str">
            <v>CTO-102-2002</v>
          </cell>
        </row>
      </sheetData>
      <sheetData sheetId="687">
        <row r="33">
          <cell r="C33">
            <v>0.77967625899280601</v>
          </cell>
        </row>
      </sheetData>
      <sheetData sheetId="688">
        <row r="2">
          <cell r="A2">
            <v>0</v>
          </cell>
        </row>
      </sheetData>
      <sheetData sheetId="689">
        <row r="52">
          <cell r="H52">
            <v>117768</v>
          </cell>
        </row>
      </sheetData>
      <sheetData sheetId="690">
        <row r="50">
          <cell r="H50">
            <v>971</v>
          </cell>
        </row>
      </sheetData>
      <sheetData sheetId="691">
        <row r="50">
          <cell r="H50">
            <v>1192</v>
          </cell>
        </row>
      </sheetData>
      <sheetData sheetId="692" refreshError="1"/>
      <sheetData sheetId="693">
        <row r="1">
          <cell r="A1" t="str">
            <v>INSTITUTO NACIONAL DE VIAS</v>
          </cell>
        </row>
      </sheetData>
      <sheetData sheetId="694">
        <row r="33">
          <cell r="C33">
            <v>0.77967625899280601</v>
          </cell>
        </row>
      </sheetData>
      <sheetData sheetId="695">
        <row r="51">
          <cell r="D51">
            <v>698</v>
          </cell>
        </row>
      </sheetData>
      <sheetData sheetId="696">
        <row r="2">
          <cell r="A2" t="str">
            <v>ACTA No</v>
          </cell>
        </row>
      </sheetData>
      <sheetData sheetId="697"/>
      <sheetData sheetId="698" refreshError="1"/>
      <sheetData sheetId="699" refreshError="1"/>
      <sheetData sheetId="700" refreshError="1"/>
      <sheetData sheetId="701"/>
      <sheetData sheetId="702"/>
      <sheetData sheetId="703"/>
      <sheetData sheetId="704"/>
      <sheetData sheetId="705"/>
      <sheetData sheetId="706"/>
      <sheetData sheetId="707"/>
      <sheetData sheetId="708">
        <row r="1">
          <cell r="A1" t="str">
            <v>ITEM</v>
          </cell>
        </row>
      </sheetData>
      <sheetData sheetId="709" refreshError="1"/>
      <sheetData sheetId="710" refreshError="1"/>
      <sheetData sheetId="711">
        <row r="168">
          <cell r="D168">
            <v>10046</v>
          </cell>
        </row>
      </sheetData>
      <sheetData sheetId="712" refreshError="1"/>
      <sheetData sheetId="713" refreshError="1"/>
      <sheetData sheetId="714" refreshError="1"/>
      <sheetData sheetId="715" refreshError="1"/>
      <sheetData sheetId="716">
        <row r="33">
          <cell r="C33">
            <v>0.77967625899280601</v>
          </cell>
        </row>
      </sheetData>
      <sheetData sheetId="717" refreshError="1"/>
      <sheetData sheetId="718" refreshError="1"/>
      <sheetData sheetId="719">
        <row r="1">
          <cell r="A1" t="str">
            <v>ITEM</v>
          </cell>
        </row>
      </sheetData>
      <sheetData sheetId="720"/>
      <sheetData sheetId="721"/>
      <sheetData sheetId="722"/>
      <sheetData sheetId="723">
        <row r="1">
          <cell r="C1">
            <v>0.2</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ow r="1">
          <cell r="A1" t="str">
            <v>EQUIPO</v>
          </cell>
        </row>
      </sheetData>
      <sheetData sheetId="744"/>
      <sheetData sheetId="745"/>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refreshError="1"/>
      <sheetData sheetId="761"/>
      <sheetData sheetId="762"/>
      <sheetData sheetId="763"/>
      <sheetData sheetId="764"/>
      <sheetData sheetId="765"/>
      <sheetData sheetId="766"/>
      <sheetData sheetId="767"/>
      <sheetData sheetId="768"/>
      <sheetData sheetId="769">
        <row r="1">
          <cell r="A1" t="str">
            <v>EQUIPO</v>
          </cell>
        </row>
      </sheetData>
      <sheetData sheetId="770">
        <row r="1">
          <cell r="A1" t="str">
            <v>INSTITUTO NACIONAL DE VIAS</v>
          </cell>
        </row>
      </sheetData>
      <sheetData sheetId="771"/>
      <sheetData sheetId="772"/>
      <sheetData sheetId="773"/>
      <sheetData sheetId="774"/>
      <sheetData sheetId="775"/>
      <sheetData sheetId="776"/>
      <sheetData sheetId="777"/>
      <sheetData sheetId="778"/>
      <sheetData sheetId="779">
        <row r="1">
          <cell r="A1" t="str">
            <v>INSTITUTO NACIONAL DE VIAS</v>
          </cell>
        </row>
      </sheetData>
      <sheetData sheetId="780"/>
      <sheetData sheetId="781"/>
      <sheetData sheetId="782"/>
      <sheetData sheetId="783"/>
      <sheetData sheetId="784"/>
      <sheetData sheetId="785"/>
      <sheetData sheetId="786"/>
      <sheetData sheetId="787"/>
      <sheetData sheetId="788"/>
      <sheetData sheetId="789">
        <row r="1">
          <cell r="A1" t="str">
            <v>Name</v>
          </cell>
        </row>
      </sheetData>
      <sheetData sheetId="790">
        <row r="1">
          <cell r="A1" t="str">
            <v>ADMINISTRACION</v>
          </cell>
        </row>
      </sheetData>
      <sheetData sheetId="791"/>
      <sheetData sheetId="792"/>
      <sheetData sheetId="793"/>
      <sheetData sheetId="794">
        <row r="1">
          <cell r="A1" t="str">
            <v>ITEM</v>
          </cell>
        </row>
      </sheetData>
      <sheetData sheetId="795">
        <row r="1">
          <cell r="A1" t="str">
            <v>EQUIPO</v>
          </cell>
        </row>
      </sheetData>
      <sheetData sheetId="796">
        <row r="1">
          <cell r="A1" t="str">
            <v>ADMINISTRACION</v>
          </cell>
        </row>
      </sheetData>
      <sheetData sheetId="797"/>
      <sheetData sheetId="798"/>
      <sheetData sheetId="799"/>
      <sheetData sheetId="800"/>
      <sheetData sheetId="801"/>
      <sheetData sheetId="802"/>
      <sheetData sheetId="803"/>
      <sheetData sheetId="804"/>
      <sheetData sheetId="805"/>
      <sheetData sheetId="806"/>
      <sheetData sheetId="807">
        <row r="33">
          <cell r="C33">
            <v>0.77967625899280601</v>
          </cell>
        </row>
      </sheetData>
      <sheetData sheetId="808">
        <row r="168">
          <cell r="D168">
            <v>10046</v>
          </cell>
        </row>
      </sheetData>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sheetData sheetId="844"/>
      <sheetData sheetId="845"/>
      <sheetData sheetId="846" refreshError="1"/>
      <sheetData sheetId="847" refreshError="1"/>
      <sheetData sheetId="848"/>
      <sheetData sheetId="849"/>
      <sheetData sheetId="850"/>
      <sheetData sheetId="851"/>
      <sheetData sheetId="852"/>
      <sheetData sheetId="853" refreshError="1"/>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refreshError="1"/>
      <sheetData sheetId="1088" refreshError="1"/>
      <sheetData sheetId="1089" refreshError="1"/>
      <sheetData sheetId="1090">
        <row r="1">
          <cell r="A1" t="str">
            <v>INSTITUTO NACIONAL DE VIAS</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row r="5">
          <cell r="E5" t="str">
            <v>CANTIDAD</v>
          </cell>
        </row>
      </sheetData>
      <sheetData sheetId="1186">
        <row r="1">
          <cell r="A1" t="str">
            <v>INSTITUTO NACIONAL DE VIAS</v>
          </cell>
        </row>
      </sheetData>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row r="8">
          <cell r="A8">
            <v>2.1</v>
          </cell>
        </row>
      </sheetData>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ow r="5">
          <cell r="E5" t="str">
            <v>CANTIDAD</v>
          </cell>
        </row>
      </sheetData>
      <sheetData sheetId="2051">
        <row r="5">
          <cell r="E5" t="str">
            <v>CANTIDAD</v>
          </cell>
        </row>
      </sheetData>
      <sheetData sheetId="2052">
        <row r="2">
          <cell r="A2" t="str">
            <v>CODIGO</v>
          </cell>
        </row>
      </sheetData>
      <sheetData sheetId="2053">
        <row r="5">
          <cell r="E5" t="str">
            <v>CANTIDAD</v>
          </cell>
        </row>
      </sheetData>
      <sheetData sheetId="2054">
        <row r="1">
          <cell r="A1" t="str">
            <v>OCCIDENTAL DE COLOMBIA, LLC. / OCCIDENTAL ANDINA, LLC</v>
          </cell>
        </row>
      </sheetData>
      <sheetData sheetId="2055">
        <row r="5">
          <cell r="E5" t="str">
            <v>CANTIDAD</v>
          </cell>
        </row>
      </sheetData>
      <sheetData sheetId="2056">
        <row r="2">
          <cell r="A2">
            <v>0</v>
          </cell>
        </row>
      </sheetData>
      <sheetData sheetId="2057">
        <row r="7">
          <cell r="B7">
            <v>1</v>
          </cell>
        </row>
      </sheetData>
      <sheetData sheetId="2058">
        <row r="33">
          <cell r="G33">
            <v>0.59504299999999999</v>
          </cell>
        </row>
      </sheetData>
      <sheetData sheetId="2059">
        <row r="1">
          <cell r="A1" t="str">
            <v>INSTITUTO NACIONAL DE VIAS</v>
          </cell>
        </row>
      </sheetData>
      <sheetData sheetId="2060"/>
      <sheetData sheetId="2061"/>
      <sheetData sheetId="2062"/>
      <sheetData sheetId="2063"/>
      <sheetData sheetId="2064"/>
      <sheetData sheetId="2065"/>
      <sheetData sheetId="2066">
        <row r="1">
          <cell r="A1" t="str">
            <v>ITEM</v>
          </cell>
        </row>
      </sheetData>
      <sheetData sheetId="2067">
        <row r="1">
          <cell r="A1" t="str">
            <v>EQUIPO</v>
          </cell>
        </row>
      </sheetData>
      <sheetData sheetId="2068">
        <row r="1">
          <cell r="A1" t="str">
            <v>ADMINISTRACION</v>
          </cell>
        </row>
      </sheetData>
      <sheetData sheetId="2069">
        <row r="1">
          <cell r="A1" t="str">
            <v>ABRAZADERA DE SALIDA TIPO 1</v>
          </cell>
        </row>
      </sheetData>
      <sheetData sheetId="2070">
        <row r="1">
          <cell r="A1" t="str">
            <v>ADMINISTRACION</v>
          </cell>
        </row>
      </sheetData>
      <sheetData sheetId="2071">
        <row r="168">
          <cell r="D168">
            <v>0.16</v>
          </cell>
        </row>
      </sheetData>
      <sheetData sheetId="2072"/>
      <sheetData sheetId="2073">
        <row r="7">
          <cell r="B7">
            <v>1</v>
          </cell>
        </row>
      </sheetData>
      <sheetData sheetId="2074">
        <row r="33">
          <cell r="G33">
            <v>0.59504299999999999</v>
          </cell>
        </row>
      </sheetData>
      <sheetData sheetId="2075"/>
      <sheetData sheetId="2076"/>
      <sheetData sheetId="2077"/>
      <sheetData sheetId="2078"/>
      <sheetData sheetId="2079">
        <row r="1">
          <cell r="A1" t="str">
            <v>INSTITUTO NACIONAL DE VIAS</v>
          </cell>
        </row>
      </sheetData>
      <sheetData sheetId="2080"/>
      <sheetData sheetId="2081">
        <row r="168">
          <cell r="D168">
            <v>0.16</v>
          </cell>
        </row>
      </sheetData>
      <sheetData sheetId="2082">
        <row r="1">
          <cell r="A1" t="str">
            <v>ADMINISTRACION</v>
          </cell>
        </row>
      </sheetData>
      <sheetData sheetId="2083">
        <row r="7">
          <cell r="B7">
            <v>1</v>
          </cell>
        </row>
      </sheetData>
      <sheetData sheetId="2084">
        <row r="33">
          <cell r="G33">
            <v>0.59504299999999999</v>
          </cell>
        </row>
      </sheetData>
      <sheetData sheetId="2085">
        <row r="168">
          <cell r="D168">
            <v>0.16</v>
          </cell>
        </row>
      </sheetData>
      <sheetData sheetId="2086"/>
      <sheetData sheetId="2087">
        <row r="1">
          <cell r="A1" t="str">
            <v>ITEM</v>
          </cell>
        </row>
      </sheetData>
      <sheetData sheetId="2088">
        <row r="1">
          <cell r="A1" t="str">
            <v>EQUIPO</v>
          </cell>
        </row>
      </sheetData>
      <sheetData sheetId="2089">
        <row r="1">
          <cell r="A1" t="str">
            <v>ADMINISTRACION</v>
          </cell>
        </row>
      </sheetData>
      <sheetData sheetId="2090">
        <row r="1">
          <cell r="A1" t="str">
            <v>ADMINISTRACION</v>
          </cell>
        </row>
      </sheetData>
      <sheetData sheetId="2091">
        <row r="1">
          <cell r="A1" t="str">
            <v>ADMINISTRACION</v>
          </cell>
        </row>
      </sheetData>
      <sheetData sheetId="2092">
        <row r="7">
          <cell r="B7">
            <v>1</v>
          </cell>
        </row>
      </sheetData>
      <sheetData sheetId="2093">
        <row r="33">
          <cell r="G33">
            <v>0.59504299999999999</v>
          </cell>
        </row>
      </sheetData>
      <sheetData sheetId="2094"/>
      <sheetData sheetId="2095">
        <row r="1">
          <cell r="A1" t="str">
            <v>ITEM</v>
          </cell>
        </row>
      </sheetData>
      <sheetData sheetId="2096">
        <row r="1">
          <cell r="A1" t="str">
            <v>EQUIPO</v>
          </cell>
        </row>
      </sheetData>
      <sheetData sheetId="2097">
        <row r="1">
          <cell r="A1" t="str">
            <v>ADMINISTRACION</v>
          </cell>
        </row>
      </sheetData>
      <sheetData sheetId="2098">
        <row r="1">
          <cell r="A1" t="str">
            <v>ADMINISTRACION</v>
          </cell>
        </row>
      </sheetData>
      <sheetData sheetId="2099">
        <row r="1">
          <cell r="A1" t="str">
            <v>ADMINISTRACION</v>
          </cell>
        </row>
      </sheetData>
      <sheetData sheetId="2100"/>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sheetData sheetId="2145"/>
      <sheetData sheetId="2146">
        <row r="33">
          <cell r="C33">
            <v>0.77967625899280601</v>
          </cell>
        </row>
      </sheetData>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row r="3">
          <cell r="A3">
            <v>1</v>
          </cell>
        </row>
      </sheetData>
      <sheetData sheetId="2764">
        <row r="8">
          <cell r="A8">
            <v>3.1</v>
          </cell>
        </row>
      </sheetData>
      <sheetData sheetId="2765">
        <row r="8">
          <cell r="A8">
            <v>3.1</v>
          </cell>
        </row>
      </sheetData>
      <sheetData sheetId="2766">
        <row r="3">
          <cell r="A3">
            <v>1</v>
          </cell>
        </row>
      </sheetData>
      <sheetData sheetId="2767"/>
      <sheetData sheetId="2768"/>
      <sheetData sheetId="2769"/>
      <sheetData sheetId="2770">
        <row r="1">
          <cell r="A1" t="str">
            <v>LISTADO DE INSUMOS GENERAL</v>
          </cell>
        </row>
      </sheetData>
      <sheetData sheetId="2771">
        <row r="3">
          <cell r="A3">
            <v>1</v>
          </cell>
        </row>
      </sheetData>
      <sheetData sheetId="2772"/>
      <sheetData sheetId="2773">
        <row r="1">
          <cell r="A1" t="str">
            <v>LISTADO DE INSUMOS GENERAL</v>
          </cell>
        </row>
      </sheetData>
      <sheetData sheetId="2774"/>
      <sheetData sheetId="2775"/>
      <sheetData sheetId="2776"/>
      <sheetData sheetId="2777">
        <row r="1">
          <cell r="A1" t="str">
            <v>LISTADO DE INSUMOS GENERAL</v>
          </cell>
        </row>
      </sheetData>
      <sheetData sheetId="2778">
        <row r="1">
          <cell r="A1" t="str">
            <v>LISTADO DE INSUMOS GENERAL</v>
          </cell>
        </row>
      </sheetData>
      <sheetData sheetId="2779">
        <row r="8">
          <cell r="A8">
            <v>2.1</v>
          </cell>
        </row>
      </sheetData>
      <sheetData sheetId="2780">
        <row r="8">
          <cell r="A8">
            <v>3.1</v>
          </cell>
        </row>
      </sheetData>
      <sheetData sheetId="2781"/>
      <sheetData sheetId="2782"/>
      <sheetData sheetId="2783"/>
      <sheetData sheetId="2784">
        <row r="3">
          <cell r="A3">
            <v>1</v>
          </cell>
        </row>
      </sheetData>
      <sheetData sheetId="2785"/>
      <sheetData sheetId="2786">
        <row r="3">
          <cell r="A3">
            <v>1</v>
          </cell>
        </row>
      </sheetData>
      <sheetData sheetId="2787"/>
      <sheetData sheetId="2788"/>
      <sheetData sheetId="2789"/>
      <sheetData sheetId="2790"/>
      <sheetData sheetId="2791">
        <row r="1">
          <cell r="A1" t="str">
            <v>LISTADO DE INSUMOS GENERAL</v>
          </cell>
        </row>
      </sheetData>
      <sheetData sheetId="2792"/>
      <sheetData sheetId="2793">
        <row r="1">
          <cell r="A1" t="str">
            <v>LISTADO DE INSUMOS GENERAL</v>
          </cell>
        </row>
      </sheetData>
      <sheetData sheetId="2794">
        <row r="8">
          <cell r="A8">
            <v>3.1</v>
          </cell>
        </row>
      </sheetData>
      <sheetData sheetId="2795">
        <row r="8">
          <cell r="A8">
            <v>2.1</v>
          </cell>
        </row>
      </sheetData>
      <sheetData sheetId="2796">
        <row r="8">
          <cell r="A8">
            <v>3.1</v>
          </cell>
        </row>
      </sheetData>
      <sheetData sheetId="2797">
        <row r="1">
          <cell r="A1" t="str">
            <v>ITEM</v>
          </cell>
        </row>
      </sheetData>
      <sheetData sheetId="2798">
        <row r="1">
          <cell r="A1" t="str">
            <v>EQUIPO</v>
          </cell>
        </row>
      </sheetData>
      <sheetData sheetId="2799">
        <row r="1">
          <cell r="A1" t="str">
            <v>ADMINISTRACION</v>
          </cell>
        </row>
      </sheetData>
      <sheetData sheetId="2800">
        <row r="3">
          <cell r="A3">
            <v>1</v>
          </cell>
        </row>
      </sheetData>
      <sheetData sheetId="2801">
        <row r="1">
          <cell r="A1" t="str">
            <v>ITEM</v>
          </cell>
        </row>
      </sheetData>
      <sheetData sheetId="2802">
        <row r="1">
          <cell r="A1" t="str">
            <v>EQUIPO</v>
          </cell>
        </row>
      </sheetData>
      <sheetData sheetId="2803">
        <row r="1">
          <cell r="A1" t="str">
            <v>ADMINISTRACION</v>
          </cell>
        </row>
      </sheetData>
      <sheetData sheetId="2804">
        <row r="3">
          <cell r="A3">
            <v>1</v>
          </cell>
        </row>
      </sheetData>
      <sheetData sheetId="2805">
        <row r="3">
          <cell r="A3">
            <v>1</v>
          </cell>
        </row>
      </sheetData>
      <sheetData sheetId="2806">
        <row r="3">
          <cell r="A3">
            <v>1</v>
          </cell>
        </row>
      </sheetData>
      <sheetData sheetId="2807">
        <row r="1">
          <cell r="A1" t="str">
            <v>LISTADO DE INSUMOS GENERAL</v>
          </cell>
        </row>
      </sheetData>
      <sheetData sheetId="2808">
        <row r="8">
          <cell r="A8">
            <v>2.1</v>
          </cell>
        </row>
      </sheetData>
      <sheetData sheetId="2809">
        <row r="1">
          <cell r="A1" t="str">
            <v>LISTADO DE INSUMOS GENERAL</v>
          </cell>
        </row>
      </sheetData>
      <sheetData sheetId="2810">
        <row r="1">
          <cell r="A1" t="str">
            <v>LISTADO DE INSUMOS GENERAL</v>
          </cell>
        </row>
      </sheetData>
      <sheetData sheetId="2811">
        <row r="1">
          <cell r="A1" t="str">
            <v>LISTADO DE INSUMOS GENERAL</v>
          </cell>
        </row>
      </sheetData>
      <sheetData sheetId="2812">
        <row r="1">
          <cell r="A1" t="str">
            <v>LISTADO DE INSUMOS GENERAL</v>
          </cell>
        </row>
      </sheetData>
      <sheetData sheetId="2813">
        <row r="1">
          <cell r="A1" t="str">
            <v>LISTADO DE INSUMOS GENERAL</v>
          </cell>
        </row>
      </sheetData>
      <sheetData sheetId="2814">
        <row r="1">
          <cell r="A1" t="str">
            <v>LISTADO DE INSUMOS GENERAL</v>
          </cell>
        </row>
      </sheetData>
      <sheetData sheetId="2815">
        <row r="3">
          <cell r="A3">
            <v>1</v>
          </cell>
        </row>
      </sheetData>
      <sheetData sheetId="2816">
        <row r="3">
          <cell r="A3">
            <v>1</v>
          </cell>
        </row>
      </sheetData>
      <sheetData sheetId="2817">
        <row r="3">
          <cell r="A3">
            <v>1</v>
          </cell>
        </row>
      </sheetData>
      <sheetData sheetId="2818">
        <row r="3">
          <cell r="A3">
            <v>1</v>
          </cell>
        </row>
      </sheetData>
      <sheetData sheetId="2819">
        <row r="3">
          <cell r="A3">
            <v>1</v>
          </cell>
        </row>
      </sheetData>
      <sheetData sheetId="2820">
        <row r="1">
          <cell r="A1" t="str">
            <v>LISTADO DE INSUMOS GENERAL</v>
          </cell>
        </row>
      </sheetData>
      <sheetData sheetId="2821">
        <row r="1">
          <cell r="A1" t="str">
            <v>LISTADO DE INSUMOS GENERAL</v>
          </cell>
        </row>
      </sheetData>
      <sheetData sheetId="2822">
        <row r="1">
          <cell r="A1" t="str">
            <v>LISTADO DE INSUMOS GENERAL</v>
          </cell>
        </row>
      </sheetData>
      <sheetData sheetId="2823">
        <row r="1">
          <cell r="A1" t="str">
            <v>LISTADO DE INSUMOS GENERAL</v>
          </cell>
        </row>
      </sheetData>
      <sheetData sheetId="2824">
        <row r="1">
          <cell r="A1" t="str">
            <v>LISTADO DE INSUMOS GENERAL</v>
          </cell>
        </row>
      </sheetData>
      <sheetData sheetId="2825">
        <row r="1">
          <cell r="A1" t="str">
            <v>LISTADO DE INSUMOS GENERAL</v>
          </cell>
        </row>
      </sheetData>
      <sheetData sheetId="2826">
        <row r="1">
          <cell r="A1" t="str">
            <v>LISTADO DE INSUMOS GENERAL</v>
          </cell>
        </row>
      </sheetData>
      <sheetData sheetId="2827">
        <row r="8">
          <cell r="A8">
            <v>2.1</v>
          </cell>
        </row>
      </sheetData>
      <sheetData sheetId="2828">
        <row r="1">
          <cell r="A1" t="str">
            <v>LISTADO DE INSUMOS GENERAL</v>
          </cell>
        </row>
      </sheetData>
      <sheetData sheetId="2829">
        <row r="1">
          <cell r="A1" t="str">
            <v>ITEM</v>
          </cell>
        </row>
      </sheetData>
      <sheetData sheetId="2830">
        <row r="1">
          <cell r="A1" t="str">
            <v>EQUIPO</v>
          </cell>
        </row>
      </sheetData>
      <sheetData sheetId="2831">
        <row r="1">
          <cell r="A1" t="str">
            <v>ADMINISTRACION</v>
          </cell>
        </row>
      </sheetData>
      <sheetData sheetId="2832">
        <row r="1">
          <cell r="A1" t="str">
            <v>LISTADO DE INSUMOS GENERAL</v>
          </cell>
        </row>
      </sheetData>
      <sheetData sheetId="2833">
        <row r="1">
          <cell r="A1" t="str">
            <v>LISTADO DE INSUMOS GENERAL</v>
          </cell>
        </row>
      </sheetData>
      <sheetData sheetId="2834">
        <row r="3">
          <cell r="A3">
            <v>1</v>
          </cell>
        </row>
      </sheetData>
      <sheetData sheetId="2835">
        <row r="3">
          <cell r="A3">
            <v>1</v>
          </cell>
        </row>
      </sheetData>
      <sheetData sheetId="2836">
        <row r="3">
          <cell r="A3">
            <v>1</v>
          </cell>
        </row>
      </sheetData>
      <sheetData sheetId="2837">
        <row r="1">
          <cell r="A1" t="str">
            <v>ITEM</v>
          </cell>
        </row>
      </sheetData>
      <sheetData sheetId="2838">
        <row r="1">
          <cell r="A1" t="str">
            <v>EQUIPO</v>
          </cell>
        </row>
      </sheetData>
      <sheetData sheetId="2839">
        <row r="1">
          <cell r="A1" t="str">
            <v>ADMINISTRACION</v>
          </cell>
        </row>
      </sheetData>
      <sheetData sheetId="2840" refreshError="1"/>
      <sheetData sheetId="2841">
        <row r="1">
          <cell r="A1" t="str">
            <v>LISTADO DE INSUMOS GENERAL</v>
          </cell>
        </row>
      </sheetData>
      <sheetData sheetId="2842" refreshError="1"/>
      <sheetData sheetId="2843">
        <row r="1">
          <cell r="A1" t="str">
            <v>LISTADO DE INSUMOS GENERAL</v>
          </cell>
        </row>
      </sheetData>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ow r="18">
          <cell r="C18">
            <v>7000</v>
          </cell>
        </row>
      </sheetData>
      <sheetData sheetId="3033"/>
      <sheetData sheetId="3034"/>
      <sheetData sheetId="3035"/>
      <sheetData sheetId="3036"/>
      <sheetData sheetId="3037"/>
      <sheetData sheetId="3038"/>
      <sheetData sheetId="3039"/>
      <sheetData sheetId="3040">
        <row r="1">
          <cell r="A1" t="str">
            <v>ITEM</v>
          </cell>
        </row>
      </sheetData>
      <sheetData sheetId="3041">
        <row r="1">
          <cell r="A1" t="str">
            <v>EQUIPO</v>
          </cell>
        </row>
      </sheetData>
      <sheetData sheetId="3042">
        <row r="1">
          <cell r="A1" t="str">
            <v>ADMINISTRACION</v>
          </cell>
        </row>
      </sheetData>
      <sheetData sheetId="3043">
        <row r="5">
          <cell r="E5" t="str">
            <v>CANTIDAD</v>
          </cell>
        </row>
      </sheetData>
      <sheetData sheetId="3044">
        <row r="1">
          <cell r="B1" t="str">
            <v>CTO-102-2002</v>
          </cell>
        </row>
      </sheetData>
      <sheetData sheetId="3045">
        <row r="5">
          <cell r="E5" t="str">
            <v>CANTIDAD</v>
          </cell>
        </row>
      </sheetData>
      <sheetData sheetId="3046">
        <row r="5">
          <cell r="E5" t="str">
            <v>CANTIDAD</v>
          </cell>
        </row>
      </sheetData>
      <sheetData sheetId="3047">
        <row r="3">
          <cell r="A3">
            <v>5.0999999999999996</v>
          </cell>
        </row>
      </sheetData>
      <sheetData sheetId="3048">
        <row r="2">
          <cell r="AM2">
            <v>25</v>
          </cell>
        </row>
      </sheetData>
      <sheetData sheetId="3049">
        <row r="2">
          <cell r="AM2">
            <v>25</v>
          </cell>
        </row>
      </sheetData>
      <sheetData sheetId="3050">
        <row r="1">
          <cell r="A1" t="str">
            <v>INSTITUTO NACIONAL DE VIAS</v>
          </cell>
        </row>
      </sheetData>
      <sheetData sheetId="3051">
        <row r="1">
          <cell r="B1" t="str">
            <v>CTO-102-2002</v>
          </cell>
        </row>
      </sheetData>
      <sheetData sheetId="3052" refreshError="1"/>
      <sheetData sheetId="3053"/>
      <sheetData sheetId="3054"/>
      <sheetData sheetId="3055" refreshError="1"/>
      <sheetData sheetId="3056" refreshError="1"/>
      <sheetData sheetId="3057" refreshError="1"/>
      <sheetData sheetId="3058" refreshError="1"/>
      <sheetData sheetId="3059"/>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ow r="1">
          <cell r="A1" t="str">
            <v>LISTADO DE INSUMOS GENERAL</v>
          </cell>
        </row>
      </sheetData>
      <sheetData sheetId="3077"/>
      <sheetData sheetId="3078"/>
      <sheetData sheetId="3079"/>
      <sheetData sheetId="3080"/>
      <sheetData sheetId="3081"/>
      <sheetData sheetId="3082">
        <row r="3">
          <cell r="A3">
            <v>5.0999999999999996</v>
          </cell>
        </row>
      </sheetData>
      <sheetData sheetId="3083">
        <row r="2">
          <cell r="AM2">
            <v>25</v>
          </cell>
        </row>
      </sheetData>
      <sheetData sheetId="3084"/>
      <sheetData sheetId="3085"/>
      <sheetData sheetId="3086"/>
      <sheetData sheetId="3087"/>
      <sheetData sheetId="3088"/>
      <sheetData sheetId="3089"/>
      <sheetData sheetId="3090">
        <row r="1">
          <cell r="A1" t="str">
            <v>ITEM</v>
          </cell>
        </row>
      </sheetData>
      <sheetData sheetId="3091">
        <row r="1">
          <cell r="A1" t="str">
            <v>EQUIPO</v>
          </cell>
        </row>
      </sheetData>
      <sheetData sheetId="3092">
        <row r="1">
          <cell r="A1" t="str">
            <v>ADMINISTRACION</v>
          </cell>
        </row>
      </sheetData>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sheetData sheetId="3107"/>
      <sheetData sheetId="3108"/>
      <sheetData sheetId="3109">
        <row r="1">
          <cell r="A1" t="str">
            <v>ITEM</v>
          </cell>
        </row>
      </sheetData>
      <sheetData sheetId="3110">
        <row r="1">
          <cell r="A1" t="str">
            <v>EQUIPO</v>
          </cell>
        </row>
      </sheetData>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ow r="41">
          <cell r="H41">
            <v>1719.2219460730605</v>
          </cell>
        </row>
      </sheetData>
      <sheetData sheetId="3154">
        <row r="6">
          <cell r="AB6">
            <v>40179</v>
          </cell>
        </row>
      </sheetData>
      <sheetData sheetId="3155" refreshError="1"/>
      <sheetData sheetId="3156"/>
      <sheetData sheetId="3157">
        <row r="6">
          <cell r="A6" t="str">
            <v>TOPÓGRAFO</v>
          </cell>
        </row>
      </sheetData>
      <sheetData sheetId="3158">
        <row r="2">
          <cell r="A2" t="str">
            <v>ACTA No</v>
          </cell>
        </row>
      </sheetData>
      <sheetData sheetId="3159">
        <row r="2">
          <cell r="A2" t="str">
            <v>ACTA No</v>
          </cell>
        </row>
      </sheetData>
      <sheetData sheetId="3160">
        <row r="5">
          <cell r="E5" t="str">
            <v>CANTIDAD</v>
          </cell>
        </row>
      </sheetData>
      <sheetData sheetId="3161">
        <row r="5">
          <cell r="E5" t="str">
            <v>CANTIDAD</v>
          </cell>
        </row>
      </sheetData>
      <sheetData sheetId="3162">
        <row r="1">
          <cell r="A1" t="str">
            <v>LISTADO DE INSUMOS GENERAL</v>
          </cell>
        </row>
      </sheetData>
      <sheetData sheetId="3163">
        <row r="5">
          <cell r="E5" t="str">
            <v>CANTIDAD</v>
          </cell>
        </row>
      </sheetData>
      <sheetData sheetId="3164">
        <row r="5">
          <cell r="E5" t="str">
            <v>CANTIDAD</v>
          </cell>
        </row>
      </sheetData>
      <sheetData sheetId="3165">
        <row r="5">
          <cell r="E5" t="str">
            <v>CANTIDAD</v>
          </cell>
        </row>
      </sheetData>
      <sheetData sheetId="3166">
        <row r="5">
          <cell r="E5" t="str">
            <v>CANTIDAD</v>
          </cell>
        </row>
      </sheetData>
      <sheetData sheetId="3167">
        <row r="5">
          <cell r="E5" t="str">
            <v>CANTIDAD</v>
          </cell>
        </row>
      </sheetData>
      <sheetData sheetId="3168">
        <row r="5">
          <cell r="E5" t="str">
            <v>CANTIDAD</v>
          </cell>
        </row>
      </sheetData>
      <sheetData sheetId="3169">
        <row r="5">
          <cell r="E5" t="str">
            <v>CANTIDAD</v>
          </cell>
        </row>
      </sheetData>
      <sheetData sheetId="3170">
        <row r="5">
          <cell r="E5" t="str">
            <v>CANTIDAD</v>
          </cell>
        </row>
      </sheetData>
      <sheetData sheetId="3171">
        <row r="5">
          <cell r="E5" t="str">
            <v>CANTIDAD</v>
          </cell>
        </row>
      </sheetData>
      <sheetData sheetId="3172">
        <row r="5">
          <cell r="E5" t="str">
            <v>CANTIDAD</v>
          </cell>
        </row>
      </sheetData>
      <sheetData sheetId="3173">
        <row r="5">
          <cell r="E5" t="str">
            <v>CANTIDAD</v>
          </cell>
        </row>
      </sheetData>
      <sheetData sheetId="3174">
        <row r="5">
          <cell r="E5" t="str">
            <v>CANTIDAD</v>
          </cell>
        </row>
      </sheetData>
      <sheetData sheetId="3175">
        <row r="41">
          <cell r="H41">
            <v>107162</v>
          </cell>
        </row>
      </sheetData>
      <sheetData sheetId="3176">
        <row r="154">
          <cell r="G154">
            <v>12880</v>
          </cell>
        </row>
      </sheetData>
      <sheetData sheetId="3177"/>
      <sheetData sheetId="3178" refreshError="1"/>
      <sheetData sheetId="3179"/>
      <sheetData sheetId="3180"/>
      <sheetData sheetId="3181"/>
      <sheetData sheetId="3182">
        <row r="5">
          <cell r="E5" t="str">
            <v>CANTIDAD</v>
          </cell>
        </row>
      </sheetData>
      <sheetData sheetId="3183">
        <row r="5">
          <cell r="E5" t="str">
            <v>CANTIDAD</v>
          </cell>
        </row>
      </sheetData>
      <sheetData sheetId="3184"/>
      <sheetData sheetId="3185">
        <row r="5">
          <cell r="A5" t="str">
            <v>Desperdicio</v>
          </cell>
        </row>
      </sheetData>
      <sheetData sheetId="3186" refreshError="1"/>
      <sheetData sheetId="3187" refreshError="1"/>
      <sheetData sheetId="3188" refreshError="1"/>
      <sheetData sheetId="3189">
        <row r="5">
          <cell r="E5" t="str">
            <v>CANTIDAD</v>
          </cell>
        </row>
      </sheetData>
      <sheetData sheetId="3190">
        <row r="5">
          <cell r="E5" t="str">
            <v>CANTIDAD</v>
          </cell>
        </row>
      </sheetData>
      <sheetData sheetId="3191">
        <row r="5">
          <cell r="E5" t="str">
            <v>CANTIDAD</v>
          </cell>
        </row>
      </sheetData>
      <sheetData sheetId="3192">
        <row r="5">
          <cell r="E5" t="str">
            <v>CANTIDAD</v>
          </cell>
        </row>
      </sheetData>
      <sheetData sheetId="3193">
        <row r="5">
          <cell r="E5" t="str">
            <v>CANTIDAD</v>
          </cell>
        </row>
      </sheetData>
      <sheetData sheetId="3194">
        <row r="5">
          <cell r="E5" t="str">
            <v>CANTIDAD</v>
          </cell>
        </row>
      </sheetData>
      <sheetData sheetId="3195"/>
      <sheetData sheetId="3196"/>
      <sheetData sheetId="3197">
        <row r="1">
          <cell r="A1" t="str">
            <v>INSTITUTO NACIONAL DE VIAS</v>
          </cell>
        </row>
      </sheetData>
      <sheetData sheetId="3198"/>
      <sheetData sheetId="3199">
        <row r="1">
          <cell r="A1" t="str">
            <v>INSTITUTO NACIONAL DE VIAS</v>
          </cell>
        </row>
      </sheetData>
      <sheetData sheetId="3200">
        <row r="7">
          <cell r="A7" t="str">
            <v>Herramientas Menores</v>
          </cell>
        </row>
      </sheetData>
      <sheetData sheetId="3201">
        <row r="7">
          <cell r="A7" t="str">
            <v>Herramientas Menores</v>
          </cell>
        </row>
      </sheetData>
      <sheetData sheetId="3202">
        <row r="18">
          <cell r="C18">
            <v>7000</v>
          </cell>
        </row>
      </sheetData>
      <sheetData sheetId="3203"/>
      <sheetData sheetId="3204">
        <row r="18">
          <cell r="C18">
            <v>7000</v>
          </cell>
        </row>
      </sheetData>
      <sheetData sheetId="3205"/>
      <sheetData sheetId="3206">
        <row r="1">
          <cell r="B1" t="str">
            <v>CTO-102-2002</v>
          </cell>
        </row>
      </sheetData>
      <sheetData sheetId="3207"/>
      <sheetData sheetId="3208" refreshError="1"/>
      <sheetData sheetId="3209"/>
      <sheetData sheetId="3210" refreshError="1"/>
      <sheetData sheetId="3211"/>
      <sheetData sheetId="3212" refreshError="1"/>
      <sheetData sheetId="3213" refreshError="1"/>
      <sheetData sheetId="3214" refreshError="1"/>
      <sheetData sheetId="3215"/>
      <sheetData sheetId="3216"/>
      <sheetData sheetId="3217"/>
      <sheetData sheetId="3218"/>
      <sheetData sheetId="3219"/>
      <sheetData sheetId="3220">
        <row r="1">
          <cell r="A1" t="str">
            <v>INSTITUTO NACIONAL DE VIAS</v>
          </cell>
        </row>
      </sheetData>
      <sheetData sheetId="3221"/>
      <sheetData sheetId="3222" refreshError="1"/>
      <sheetData sheetId="3223" refreshError="1"/>
      <sheetData sheetId="3224">
        <row r="1">
          <cell r="A1" t="str">
            <v>INSTITUTO NACIONAL DE VIAS</v>
          </cell>
        </row>
      </sheetData>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row r="52">
          <cell r="B52" t="str">
            <v>ANTICIPO</v>
          </cell>
        </row>
      </sheetData>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row r="16">
          <cell r="A16" t="str">
            <v>ABONO 10-30-10</v>
          </cell>
        </row>
      </sheetData>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1">
          <cell r="A1" t="str">
            <v>EQUIPO</v>
          </cell>
        </row>
      </sheetData>
      <sheetData sheetId="3309">
        <row r="1">
          <cell r="A1" t="str">
            <v>ADMINISTRACION</v>
          </cell>
        </row>
      </sheetData>
      <sheetData sheetId="3310">
        <row r="1">
          <cell r="A1" t="str">
            <v>EQUIPO</v>
          </cell>
        </row>
      </sheetData>
      <sheetData sheetId="3311">
        <row r="1">
          <cell r="A1" t="str">
            <v>ADMINISTRACION</v>
          </cell>
        </row>
      </sheetData>
      <sheetData sheetId="3312">
        <row r="1">
          <cell r="A1" t="str">
            <v>EQUIPO</v>
          </cell>
        </row>
      </sheetData>
      <sheetData sheetId="3313">
        <row r="1">
          <cell r="A1" t="str">
            <v>ADMINISTRACION</v>
          </cell>
        </row>
      </sheetData>
      <sheetData sheetId="3314">
        <row r="1">
          <cell r="A1" t="str">
            <v>EQUIPO</v>
          </cell>
        </row>
      </sheetData>
      <sheetData sheetId="3315">
        <row r="1">
          <cell r="A1" t="str">
            <v>ADMINISTRACION</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row r="1">
          <cell r="A1" t="str">
            <v>ITEM</v>
          </cell>
        </row>
      </sheetData>
      <sheetData sheetId="3353">
        <row r="1">
          <cell r="A1" t="str">
            <v>EQUIPO</v>
          </cell>
        </row>
      </sheetData>
      <sheetData sheetId="3354">
        <row r="1">
          <cell r="A1" t="str">
            <v>ITEM</v>
          </cell>
        </row>
      </sheetData>
      <sheetData sheetId="3355">
        <row r="1">
          <cell r="A1" t="str">
            <v>EQUIPO</v>
          </cell>
        </row>
      </sheetData>
      <sheetData sheetId="3356">
        <row r="1">
          <cell r="A1" t="str">
            <v>ITEM</v>
          </cell>
        </row>
      </sheetData>
      <sheetData sheetId="3357">
        <row r="1">
          <cell r="A1" t="str">
            <v>EQUIPO</v>
          </cell>
        </row>
      </sheetData>
      <sheetData sheetId="3358">
        <row r="1">
          <cell r="A1" t="str">
            <v>ADMINISTRACION</v>
          </cell>
        </row>
      </sheetData>
      <sheetData sheetId="3359">
        <row r="1">
          <cell r="A1" t="str">
            <v>EQUIPO</v>
          </cell>
        </row>
      </sheetData>
      <sheetData sheetId="3360">
        <row r="1">
          <cell r="A1" t="str">
            <v>ADMINISTRACION</v>
          </cell>
        </row>
      </sheetData>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row r="16">
          <cell r="A16" t="str">
            <v>ABONO 10-30-10</v>
          </cell>
        </row>
      </sheetData>
      <sheetData sheetId="3402"/>
      <sheetData sheetId="3403">
        <row r="16">
          <cell r="A16" t="str">
            <v>ABONO 10-30-10</v>
          </cell>
        </row>
      </sheetData>
      <sheetData sheetId="3404"/>
      <sheetData sheetId="3405">
        <row r="16">
          <cell r="A16" t="str">
            <v>ABONO 10-30-10</v>
          </cell>
        </row>
      </sheetData>
      <sheetData sheetId="3406"/>
      <sheetData sheetId="3407"/>
      <sheetData sheetId="3408">
        <row r="6">
          <cell r="A6" t="str">
            <v>TOPÓGRAFO</v>
          </cell>
        </row>
      </sheetData>
      <sheetData sheetId="3409" refreshError="1"/>
      <sheetData sheetId="3410" refreshError="1"/>
      <sheetData sheetId="3411" refreshError="1"/>
      <sheetData sheetId="3412" refreshError="1"/>
      <sheetData sheetId="3413" refreshError="1"/>
      <sheetData sheetId="3414" refreshError="1"/>
      <sheetData sheetId="3415"/>
      <sheetData sheetId="3416" refreshError="1"/>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sheetData sheetId="3447" refreshError="1"/>
      <sheetData sheetId="3448">
        <row r="1">
          <cell r="A1" t="str">
            <v>Name</v>
          </cell>
        </row>
      </sheetData>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row r="1">
          <cell r="A1" t="str">
            <v>Name</v>
          </cell>
        </row>
      </sheetData>
      <sheetData sheetId="3475"/>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row r="1">
          <cell r="A1" t="str">
            <v>EQUIPO</v>
          </cell>
        </row>
      </sheetData>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sheetData sheetId="3549" refreshError="1"/>
      <sheetData sheetId="3550" refreshError="1"/>
      <sheetData sheetId="3551">
        <row r="1">
          <cell r="A1" t="str">
            <v>ITEM</v>
          </cell>
        </row>
      </sheetData>
      <sheetData sheetId="3552" refreshError="1"/>
      <sheetData sheetId="3553">
        <row r="1">
          <cell r="A1" t="str">
            <v>ADMINISTRACION</v>
          </cell>
        </row>
      </sheetData>
      <sheetData sheetId="3554"/>
      <sheetData sheetId="3555"/>
      <sheetData sheetId="3556"/>
      <sheetData sheetId="3557"/>
      <sheetData sheetId="3558">
        <row r="1">
          <cell r="A1" t="str">
            <v>ITEM</v>
          </cell>
        </row>
      </sheetData>
      <sheetData sheetId="3559">
        <row r="1">
          <cell r="A1" t="str">
            <v>EQUIPO</v>
          </cell>
        </row>
      </sheetData>
      <sheetData sheetId="3560">
        <row r="1">
          <cell r="A1" t="str">
            <v>INSTITUTO NACIONAL DE VIAS</v>
          </cell>
        </row>
      </sheetData>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row r="4">
          <cell r="E4" t="str">
            <v>GUPCO</v>
          </cell>
        </row>
      </sheetData>
      <sheetData sheetId="3572">
        <row r="1">
          <cell r="A1" t="str">
            <v>ITEM</v>
          </cell>
        </row>
      </sheetData>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ow r="1">
          <cell r="A1" t="str">
            <v>ADMINISTRACION</v>
          </cell>
        </row>
      </sheetData>
      <sheetData sheetId="3597" refreshError="1"/>
      <sheetData sheetId="3598">
        <row r="5">
          <cell r="A5">
            <v>1</v>
          </cell>
        </row>
      </sheetData>
      <sheetData sheetId="3599" refreshError="1"/>
      <sheetData sheetId="3600" refreshError="1"/>
      <sheetData sheetId="3601">
        <row r="3">
          <cell r="A3">
            <v>1</v>
          </cell>
        </row>
      </sheetData>
      <sheetData sheetId="3602"/>
      <sheetData sheetId="3603"/>
      <sheetData sheetId="3604">
        <row r="1">
          <cell r="A1" t="str">
            <v>ITEM</v>
          </cell>
        </row>
      </sheetData>
      <sheetData sheetId="3605">
        <row r="1">
          <cell r="A1" t="str">
            <v>ADMINISTRACION</v>
          </cell>
        </row>
      </sheetData>
      <sheetData sheetId="3606"/>
      <sheetData sheetId="3607">
        <row r="1">
          <cell r="A1" t="str">
            <v>LISTADO DE INSUMOS GENERAL</v>
          </cell>
        </row>
      </sheetData>
      <sheetData sheetId="3608"/>
      <sheetData sheetId="3609"/>
      <sheetData sheetId="3610"/>
      <sheetData sheetId="3611"/>
      <sheetData sheetId="3612">
        <row r="1">
          <cell r="A1" t="str">
            <v>ITEM</v>
          </cell>
        </row>
      </sheetData>
      <sheetData sheetId="3613">
        <row r="1">
          <cell r="A1" t="str">
            <v>EQUIPO</v>
          </cell>
        </row>
      </sheetData>
      <sheetData sheetId="3614">
        <row r="1">
          <cell r="A1" t="str">
            <v>ADMINISTRACION</v>
          </cell>
        </row>
      </sheetData>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ow r="1">
          <cell r="A1" t="str">
            <v>INSTITUTO NACIONAL DE VIAS</v>
          </cell>
        </row>
      </sheetData>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efreshError="1"/>
      <sheetData sheetId="3685" refreshError="1"/>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sheetData sheetId="3722"/>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refreshError="1"/>
      <sheetData sheetId="3793" refreshError="1"/>
      <sheetData sheetId="3794"/>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sheetData sheetId="3806"/>
      <sheetData sheetId="3807"/>
      <sheetData sheetId="3808"/>
      <sheetData sheetId="3809"/>
      <sheetData sheetId="3810"/>
      <sheetData sheetId="3811"/>
      <sheetData sheetId="3812"/>
      <sheetData sheetId="3813">
        <row r="1">
          <cell r="A1" t="str">
            <v>ITEM</v>
          </cell>
        </row>
      </sheetData>
      <sheetData sheetId="3814">
        <row r="1">
          <cell r="A1" t="str">
            <v>EQUIPO</v>
          </cell>
        </row>
      </sheetData>
      <sheetData sheetId="3815">
        <row r="1">
          <cell r="A1" t="str">
            <v>ADMINISTRACION</v>
          </cell>
        </row>
      </sheetData>
      <sheetData sheetId="3816"/>
      <sheetData sheetId="3817">
        <row r="168">
          <cell r="D168">
            <v>0.16</v>
          </cell>
        </row>
      </sheetData>
      <sheetData sheetId="3818">
        <row r="168">
          <cell r="D168">
            <v>0.16</v>
          </cell>
        </row>
      </sheetData>
      <sheetData sheetId="3819">
        <row r="7">
          <cell r="B7">
            <v>1</v>
          </cell>
        </row>
      </sheetData>
      <sheetData sheetId="3820">
        <row r="7">
          <cell r="B7">
            <v>1</v>
          </cell>
        </row>
      </sheetData>
      <sheetData sheetId="3821">
        <row r="33">
          <cell r="G33">
            <v>0.59504299999999999</v>
          </cell>
        </row>
      </sheetData>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ow r="1">
          <cell r="A1" t="str">
            <v>EQUIPO</v>
          </cell>
        </row>
      </sheetData>
      <sheetData sheetId="3834">
        <row r="1">
          <cell r="A1" t="str">
            <v>ADMINISTRACION</v>
          </cell>
        </row>
      </sheetData>
      <sheetData sheetId="3835">
        <row r="1">
          <cell r="A1" t="str">
            <v>ADMINISTRACION</v>
          </cell>
        </row>
      </sheetData>
      <sheetData sheetId="3836">
        <row r="1">
          <cell r="A1" t="str">
            <v>ADMINISTRACION</v>
          </cell>
        </row>
      </sheetData>
      <sheetData sheetId="3837"/>
      <sheetData sheetId="3838">
        <row r="1">
          <cell r="A1" t="str">
            <v>ADMINISTRACION</v>
          </cell>
        </row>
      </sheetData>
      <sheetData sheetId="3839"/>
      <sheetData sheetId="3840">
        <row r="1">
          <cell r="A1" t="str">
            <v>INSTITUTO NACIONAL DE VIAS</v>
          </cell>
        </row>
      </sheetData>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ow r="1">
          <cell r="A1" t="str">
            <v>ADMINISTRACION</v>
          </cell>
        </row>
      </sheetData>
      <sheetData sheetId="3858">
        <row r="1">
          <cell r="A1" t="str">
            <v>ADMINISTRACION</v>
          </cell>
        </row>
      </sheetData>
      <sheetData sheetId="3859" refreshError="1"/>
      <sheetData sheetId="3860"/>
      <sheetData sheetId="3861" refreshError="1"/>
      <sheetData sheetId="3862">
        <row r="1">
          <cell r="A1" t="str">
            <v>ADMINISTRACION</v>
          </cell>
        </row>
      </sheetData>
      <sheetData sheetId="3863">
        <row r="1">
          <cell r="A1" t="str">
            <v>EQUIPO</v>
          </cell>
        </row>
      </sheetData>
      <sheetData sheetId="3864">
        <row r="1">
          <cell r="A1" t="str">
            <v>ADMINISTRACION</v>
          </cell>
        </row>
      </sheetData>
      <sheetData sheetId="3865">
        <row r="1">
          <cell r="A1" t="str">
            <v>ADMINISTRACION</v>
          </cell>
        </row>
      </sheetData>
      <sheetData sheetId="3866"/>
      <sheetData sheetId="3867"/>
      <sheetData sheetId="3868">
        <row r="1">
          <cell r="A1" t="str">
            <v>ITEM</v>
          </cell>
        </row>
      </sheetData>
      <sheetData sheetId="3869">
        <row r="1">
          <cell r="A1" t="str">
            <v>ADMINISTRACION</v>
          </cell>
        </row>
      </sheetData>
      <sheetData sheetId="3870">
        <row r="1">
          <cell r="A1" t="str">
            <v>ITEM</v>
          </cell>
        </row>
      </sheetData>
      <sheetData sheetId="3871">
        <row r="1">
          <cell r="A1" t="str">
            <v>EQUIPO</v>
          </cell>
        </row>
      </sheetData>
      <sheetData sheetId="3872">
        <row r="1">
          <cell r="A1" t="str">
            <v>ADMINISTRACION</v>
          </cell>
        </row>
      </sheetData>
      <sheetData sheetId="3873">
        <row r="1">
          <cell r="A1" t="str">
            <v>INSTITUTO NACIONAL DE VIAS</v>
          </cell>
        </row>
      </sheetData>
      <sheetData sheetId="3874" refreshError="1"/>
      <sheetData sheetId="3875" refreshError="1"/>
      <sheetData sheetId="3876">
        <row r="3">
          <cell r="A3">
            <v>1</v>
          </cell>
        </row>
      </sheetData>
      <sheetData sheetId="3877">
        <row r="4">
          <cell r="G4">
            <v>39</v>
          </cell>
        </row>
      </sheetData>
      <sheetData sheetId="3878"/>
      <sheetData sheetId="3879">
        <row r="1">
          <cell r="A1" t="str">
            <v>ITEM</v>
          </cell>
        </row>
      </sheetData>
      <sheetData sheetId="3880">
        <row r="1">
          <cell r="A1" t="str">
            <v>EQUIPO</v>
          </cell>
        </row>
      </sheetData>
      <sheetData sheetId="3881">
        <row r="1">
          <cell r="A1" t="str">
            <v>ITEM</v>
          </cell>
        </row>
      </sheetData>
      <sheetData sheetId="3882">
        <row r="1">
          <cell r="A1" t="str">
            <v>EQUIPO</v>
          </cell>
        </row>
      </sheetData>
      <sheetData sheetId="3883">
        <row r="1">
          <cell r="A1" t="str">
            <v>ADMINISTRACION</v>
          </cell>
        </row>
      </sheetData>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sheetData sheetId="3931" refreshError="1"/>
      <sheetData sheetId="3932" refreshError="1"/>
      <sheetData sheetId="3933" refreshError="1"/>
      <sheetData sheetId="3934" refreshError="1"/>
      <sheetData sheetId="3935"/>
      <sheetData sheetId="3936" refreshError="1"/>
      <sheetData sheetId="3937" refreshError="1"/>
      <sheetData sheetId="3938" refreshError="1"/>
      <sheetData sheetId="3939" refreshError="1"/>
      <sheetData sheetId="3940" refreshError="1"/>
      <sheetData sheetId="3941" refreshError="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ow r="1">
          <cell r="A1" t="str">
            <v>EQUIPO</v>
          </cell>
        </row>
      </sheetData>
      <sheetData sheetId="3953"/>
      <sheetData sheetId="3954">
        <row r="1">
          <cell r="A1" t="str">
            <v>EQUIPO</v>
          </cell>
        </row>
      </sheetData>
      <sheetData sheetId="3955">
        <row r="1">
          <cell r="A1" t="str">
            <v>ADMINISTRACION</v>
          </cell>
        </row>
      </sheetData>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sheetData sheetId="4173"/>
      <sheetData sheetId="4174"/>
      <sheetData sheetId="4175"/>
      <sheetData sheetId="4176">
        <row r="21">
          <cell r="G21" t="b">
            <v>0</v>
          </cell>
        </row>
      </sheetData>
      <sheetData sheetId="4177"/>
      <sheetData sheetId="4178">
        <row r="4">
          <cell r="B4" t="str">
            <v/>
          </cell>
        </row>
      </sheetData>
      <sheetData sheetId="4179">
        <row r="21">
          <cell r="G21" t="b">
            <v>0</v>
          </cell>
        </row>
      </sheetData>
      <sheetData sheetId="4180">
        <row r="21">
          <cell r="G21" t="b">
            <v>0</v>
          </cell>
        </row>
      </sheetData>
      <sheetData sheetId="4181"/>
      <sheetData sheetId="4182"/>
      <sheetData sheetId="4183">
        <row r="18">
          <cell r="C18">
            <v>7000</v>
          </cell>
        </row>
      </sheetData>
      <sheetData sheetId="4184">
        <row r="5">
          <cell r="A5" t="str">
            <v>Desperdicio</v>
          </cell>
        </row>
      </sheetData>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sheetData sheetId="4194"/>
      <sheetData sheetId="4195"/>
      <sheetData sheetId="4196"/>
      <sheetData sheetId="4197">
        <row r="4">
          <cell r="B4">
            <v>39886</v>
          </cell>
        </row>
      </sheetData>
      <sheetData sheetId="4198">
        <row r="5">
          <cell r="E5" t="str">
            <v>CANTIDAD</v>
          </cell>
        </row>
      </sheetData>
      <sheetData sheetId="4199"/>
      <sheetData sheetId="4200"/>
      <sheetData sheetId="4201"/>
      <sheetData sheetId="4202">
        <row r="18">
          <cell r="C18">
            <v>7000</v>
          </cell>
        </row>
      </sheetData>
      <sheetData sheetId="4203"/>
      <sheetData sheetId="4204">
        <row r="4">
          <cell r="B4">
            <v>39886</v>
          </cell>
        </row>
      </sheetData>
      <sheetData sheetId="4205"/>
      <sheetData sheetId="4206">
        <row r="18">
          <cell r="C18">
            <v>7000</v>
          </cell>
        </row>
      </sheetData>
      <sheetData sheetId="4207"/>
      <sheetData sheetId="4208" refreshError="1"/>
      <sheetData sheetId="4209"/>
      <sheetData sheetId="4210" refreshError="1"/>
      <sheetData sheetId="4211">
        <row r="6">
          <cell r="H6">
            <v>1</v>
          </cell>
        </row>
      </sheetData>
      <sheetData sheetId="4212"/>
      <sheetData sheetId="4213"/>
      <sheetData sheetId="4214"/>
      <sheetData sheetId="4215"/>
      <sheetData sheetId="4216"/>
      <sheetData sheetId="4217"/>
      <sheetData sheetId="4218"/>
      <sheetData sheetId="4219"/>
      <sheetData sheetId="4220"/>
      <sheetData sheetId="4221">
        <row r="4">
          <cell r="B4">
            <v>39886</v>
          </cell>
        </row>
      </sheetData>
      <sheetData sheetId="4222"/>
      <sheetData sheetId="4223"/>
      <sheetData sheetId="4224"/>
      <sheetData sheetId="4225"/>
      <sheetData sheetId="4226"/>
      <sheetData sheetId="4227">
        <row r="16">
          <cell r="A16" t="str">
            <v>ABONO 10-30-10</v>
          </cell>
        </row>
      </sheetData>
      <sheetData sheetId="4228">
        <row r="4">
          <cell r="B4">
            <v>39886</v>
          </cell>
        </row>
      </sheetData>
      <sheetData sheetId="4229"/>
      <sheetData sheetId="4230">
        <row r="1">
          <cell r="A1" t="str">
            <v>INSTITUTO NACIONAL DE VIAS</v>
          </cell>
        </row>
      </sheetData>
      <sheetData sheetId="4231"/>
      <sheetData sheetId="4232"/>
      <sheetData sheetId="4233"/>
      <sheetData sheetId="4234"/>
      <sheetData sheetId="4235"/>
      <sheetData sheetId="4236">
        <row r="4">
          <cell r="B4" t="str">
            <v/>
          </cell>
        </row>
      </sheetData>
      <sheetData sheetId="4237"/>
      <sheetData sheetId="4238">
        <row r="16">
          <cell r="A16" t="str">
            <v>ABONO 10-30-10</v>
          </cell>
        </row>
      </sheetData>
      <sheetData sheetId="4239"/>
      <sheetData sheetId="4240">
        <row r="4">
          <cell r="B4" t="str">
            <v/>
          </cell>
        </row>
      </sheetData>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ow r="36">
          <cell r="G36">
            <v>310000.00000097335</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6">
          <cell r="A6" t="str">
            <v>TOPÓGRAFO</v>
          </cell>
        </row>
      </sheetData>
      <sheetData sheetId="4297"/>
      <sheetData sheetId="4298"/>
      <sheetData sheetId="4299"/>
      <sheetData sheetId="4300"/>
      <sheetData sheetId="4301"/>
      <sheetData sheetId="4302"/>
      <sheetData sheetId="4303"/>
      <sheetData sheetId="4304">
        <row r="5">
          <cell r="E5" t="str">
            <v>CANTIDAD</v>
          </cell>
        </row>
      </sheetData>
      <sheetData sheetId="4305">
        <row r="5">
          <cell r="E5" t="str">
            <v>CANTIDAD</v>
          </cell>
        </row>
      </sheetData>
      <sheetData sheetId="4306">
        <row r="5">
          <cell r="E5" t="str">
            <v>CANTIDAD</v>
          </cell>
        </row>
      </sheetData>
      <sheetData sheetId="4307">
        <row r="5">
          <cell r="E5" t="str">
            <v>CANTIDAD</v>
          </cell>
        </row>
      </sheetData>
      <sheetData sheetId="4308">
        <row r="5">
          <cell r="E5" t="str">
            <v>CANTIDAD</v>
          </cell>
        </row>
      </sheetData>
      <sheetData sheetId="4309">
        <row r="5">
          <cell r="E5" t="str">
            <v>CANTIDAD</v>
          </cell>
        </row>
      </sheetData>
      <sheetData sheetId="4310">
        <row r="5">
          <cell r="E5" t="str">
            <v>CANTIDAD</v>
          </cell>
        </row>
      </sheetData>
      <sheetData sheetId="4311"/>
      <sheetData sheetId="4312"/>
      <sheetData sheetId="4313"/>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ow r="2">
          <cell r="A2" t="str">
            <v>ACTA No</v>
          </cell>
        </row>
      </sheetData>
      <sheetData sheetId="4797">
        <row r="1">
          <cell r="B1" t="str">
            <v>CTO-102-2002</v>
          </cell>
        </row>
      </sheetData>
      <sheetData sheetId="4798"/>
      <sheetData sheetId="4799">
        <row r="1">
          <cell r="B1" t="str">
            <v>CTO-102-2002</v>
          </cell>
        </row>
      </sheetData>
      <sheetData sheetId="4800"/>
      <sheetData sheetId="4801"/>
      <sheetData sheetId="4802"/>
      <sheetData sheetId="4803"/>
      <sheetData sheetId="4804"/>
      <sheetData sheetId="4805"/>
      <sheetData sheetId="4806"/>
      <sheetData sheetId="4807"/>
      <sheetData sheetId="4808"/>
      <sheetData sheetId="4809">
        <row r="2">
          <cell r="A2" t="str">
            <v>ACTA No</v>
          </cell>
        </row>
      </sheetData>
      <sheetData sheetId="4810">
        <row r="33">
          <cell r="C33">
            <v>0.77967625899280601</v>
          </cell>
        </row>
      </sheetData>
      <sheetData sheetId="4811"/>
      <sheetData sheetId="4812"/>
      <sheetData sheetId="4813"/>
      <sheetData sheetId="4814">
        <row r="1">
          <cell r="B1" t="str">
            <v>CTO-102-2002</v>
          </cell>
        </row>
      </sheetData>
      <sheetData sheetId="4815"/>
      <sheetData sheetId="4816"/>
      <sheetData sheetId="4817"/>
      <sheetData sheetId="4818">
        <row r="2">
          <cell r="A2" t="str">
            <v>ACTA No</v>
          </cell>
        </row>
      </sheetData>
      <sheetData sheetId="4819">
        <row r="1">
          <cell r="B1" t="str">
            <v>CTO-102-2002</v>
          </cell>
        </row>
      </sheetData>
      <sheetData sheetId="4820">
        <row r="33">
          <cell r="C33">
            <v>0.77967625899280601</v>
          </cell>
        </row>
      </sheetData>
      <sheetData sheetId="4821"/>
      <sheetData sheetId="4822"/>
      <sheetData sheetId="4823"/>
      <sheetData sheetId="4824">
        <row r="1">
          <cell r="B1" t="str">
            <v>CTO-102-2002</v>
          </cell>
        </row>
      </sheetData>
      <sheetData sheetId="4825"/>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sheetData sheetId="4926"/>
      <sheetData sheetId="4927">
        <row r="1">
          <cell r="A1" t="str">
            <v>ADMINISTRACION</v>
          </cell>
        </row>
      </sheetData>
      <sheetData sheetId="4928">
        <row r="14">
          <cell r="D14">
            <v>38504</v>
          </cell>
        </row>
      </sheetData>
      <sheetData sheetId="4929"/>
      <sheetData sheetId="4930"/>
      <sheetData sheetId="4931">
        <row r="14">
          <cell r="D14">
            <v>38504</v>
          </cell>
        </row>
      </sheetData>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ow r="1">
          <cell r="A1" t="str">
            <v>Name</v>
          </cell>
        </row>
      </sheetData>
      <sheetData sheetId="5293"/>
      <sheetData sheetId="5294"/>
      <sheetData sheetId="5295">
        <row r="8">
          <cell r="A8">
            <v>2.1</v>
          </cell>
        </row>
      </sheetData>
      <sheetData sheetId="5296">
        <row r="8">
          <cell r="A8">
            <v>3.1</v>
          </cell>
        </row>
      </sheetData>
      <sheetData sheetId="5297"/>
      <sheetData sheetId="5298"/>
      <sheetData sheetId="5299">
        <row r="2">
          <cell r="A2" t="str">
            <v>(ºF)</v>
          </cell>
        </row>
      </sheetData>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ow r="33">
          <cell r="C33">
            <v>0.77967625899280601</v>
          </cell>
        </row>
      </sheetData>
      <sheetData sheetId="536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363"/>
      <sheetData sheetId="5364"/>
      <sheetData sheetId="5365"/>
      <sheetData sheetId="5366">
        <row r="1">
          <cell r="A1" t="str">
            <v>ADMINISTRACION</v>
          </cell>
        </row>
      </sheetData>
      <sheetData sheetId="5367">
        <row r="3">
          <cell r="A3">
            <v>1</v>
          </cell>
        </row>
      </sheetData>
      <sheetData sheetId="5368">
        <row r="33">
          <cell r="C33">
            <v>0.77967625899280601</v>
          </cell>
        </row>
      </sheetData>
      <sheetData sheetId="5369">
        <row r="1">
          <cell r="A1" t="str">
            <v>ITEM</v>
          </cell>
        </row>
      </sheetData>
      <sheetData sheetId="5370">
        <row r="1">
          <cell r="A1" t="str">
            <v>EQUIPO</v>
          </cell>
        </row>
      </sheetData>
      <sheetData sheetId="5371">
        <row r="1">
          <cell r="A1" t="str">
            <v>ADMINISTRACION</v>
          </cell>
        </row>
      </sheetData>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sheetData sheetId="5446">
        <row r="1">
          <cell r="A1" t="str">
            <v>EQUIPO</v>
          </cell>
        </row>
      </sheetData>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sheetData sheetId="5461"/>
      <sheetData sheetId="5462"/>
      <sheetData sheetId="5463"/>
      <sheetData sheetId="5464">
        <row r="1">
          <cell r="C1">
            <v>0.2</v>
          </cell>
        </row>
      </sheetData>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sheetData sheetId="5491">
        <row r="4">
          <cell r="B4">
            <v>39886</v>
          </cell>
        </row>
      </sheetData>
      <sheetData sheetId="5492"/>
      <sheetData sheetId="5493"/>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sheetData sheetId="5509"/>
      <sheetData sheetId="5510"/>
      <sheetData sheetId="5511"/>
      <sheetData sheetId="5512"/>
      <sheetData sheetId="5513"/>
      <sheetData sheetId="5514"/>
      <sheetData sheetId="5515"/>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sheetData sheetId="5552"/>
      <sheetData sheetId="5553">
        <row r="1">
          <cell r="A1" t="str">
            <v>ITEM</v>
          </cell>
        </row>
      </sheetData>
      <sheetData sheetId="5554">
        <row r="1">
          <cell r="A1" t="str">
            <v>ADMINISTRACION</v>
          </cell>
        </row>
      </sheetData>
      <sheetData sheetId="5555"/>
      <sheetData sheetId="5556"/>
      <sheetData sheetId="5557"/>
      <sheetData sheetId="5558"/>
      <sheetData sheetId="5559"/>
      <sheetData sheetId="5560"/>
      <sheetData sheetId="5561">
        <row r="1">
          <cell r="A1" t="str">
            <v>ADMINISTRACION</v>
          </cell>
        </row>
      </sheetData>
      <sheetData sheetId="5562"/>
      <sheetData sheetId="5563">
        <row r="1">
          <cell r="A1" t="str">
            <v>ITEM</v>
          </cell>
        </row>
      </sheetData>
      <sheetData sheetId="5564">
        <row r="1">
          <cell r="A1" t="str">
            <v>EQUIPO</v>
          </cell>
        </row>
      </sheetData>
      <sheetData sheetId="5565">
        <row r="1">
          <cell r="A1" t="str">
            <v>ADMINISTRACION</v>
          </cell>
        </row>
      </sheetData>
      <sheetData sheetId="5566">
        <row r="1">
          <cell r="A1" t="str">
            <v>ITEM</v>
          </cell>
        </row>
      </sheetData>
      <sheetData sheetId="5567">
        <row r="1">
          <cell r="A1" t="str">
            <v>EQUIPO</v>
          </cell>
        </row>
      </sheetData>
      <sheetData sheetId="5568">
        <row r="1">
          <cell r="A1" t="str">
            <v>ADMINISTRACION</v>
          </cell>
        </row>
      </sheetData>
      <sheetData sheetId="5569">
        <row r="1">
          <cell r="A1" t="str">
            <v>EQUIPO</v>
          </cell>
        </row>
      </sheetData>
      <sheetData sheetId="5570"/>
      <sheetData sheetId="5571"/>
      <sheetData sheetId="5572">
        <row r="1">
          <cell r="A1" t="str">
            <v>ITEM</v>
          </cell>
        </row>
      </sheetData>
      <sheetData sheetId="5573">
        <row r="1">
          <cell r="A1" t="str">
            <v>EQUIPO</v>
          </cell>
        </row>
      </sheetData>
      <sheetData sheetId="5574">
        <row r="1">
          <cell r="A1" t="str">
            <v>ITEM</v>
          </cell>
        </row>
      </sheetData>
      <sheetData sheetId="5575">
        <row r="1">
          <cell r="A1" t="str">
            <v>EQUIPO</v>
          </cell>
        </row>
      </sheetData>
      <sheetData sheetId="5576">
        <row r="1">
          <cell r="A1" t="str">
            <v>ADMINISTRACION</v>
          </cell>
        </row>
      </sheetData>
      <sheetData sheetId="5577"/>
      <sheetData sheetId="5578"/>
      <sheetData sheetId="5579"/>
      <sheetData sheetId="5580"/>
      <sheetData sheetId="5581"/>
      <sheetData sheetId="5582">
        <row r="1">
          <cell r="A1" t="str">
            <v>ITEM</v>
          </cell>
        </row>
      </sheetData>
      <sheetData sheetId="5583">
        <row r="1">
          <cell r="A1" t="str">
            <v>EQUIPO</v>
          </cell>
        </row>
      </sheetData>
      <sheetData sheetId="5584">
        <row r="1">
          <cell r="A1" t="str">
            <v>ADMINISTRACION</v>
          </cell>
        </row>
      </sheetData>
      <sheetData sheetId="5585"/>
      <sheetData sheetId="5586">
        <row r="1">
          <cell r="A1" t="str">
            <v>ITEM</v>
          </cell>
        </row>
      </sheetData>
      <sheetData sheetId="5587">
        <row r="1">
          <cell r="A1" t="str">
            <v>EQUIPO</v>
          </cell>
        </row>
      </sheetData>
      <sheetData sheetId="5588">
        <row r="1">
          <cell r="A1" t="str">
            <v>ADMINISTRACION</v>
          </cell>
        </row>
      </sheetData>
      <sheetData sheetId="5589"/>
      <sheetData sheetId="5590"/>
      <sheetData sheetId="5591"/>
      <sheetData sheetId="5592"/>
      <sheetData sheetId="5593">
        <row r="1">
          <cell r="A1" t="str">
            <v>ITEM</v>
          </cell>
        </row>
      </sheetData>
      <sheetData sheetId="5594">
        <row r="1">
          <cell r="A1" t="str">
            <v>EQUIPO</v>
          </cell>
        </row>
      </sheetData>
      <sheetData sheetId="5595">
        <row r="1">
          <cell r="A1" t="str">
            <v>ADMINISTRACION</v>
          </cell>
        </row>
      </sheetData>
      <sheetData sheetId="5596">
        <row r="1">
          <cell r="A1" t="str">
            <v>ITEM</v>
          </cell>
        </row>
      </sheetData>
      <sheetData sheetId="5597">
        <row r="1">
          <cell r="A1" t="str">
            <v>EQUIPO</v>
          </cell>
        </row>
      </sheetData>
      <sheetData sheetId="5598">
        <row r="1">
          <cell r="A1" t="str">
            <v>ITEM</v>
          </cell>
        </row>
      </sheetData>
      <sheetData sheetId="5599">
        <row r="1">
          <cell r="A1" t="str">
            <v>EQUIPO</v>
          </cell>
        </row>
      </sheetData>
      <sheetData sheetId="5600">
        <row r="1">
          <cell r="A1" t="str">
            <v>ADMINISTRACION</v>
          </cell>
        </row>
      </sheetData>
      <sheetData sheetId="5601">
        <row r="1">
          <cell r="A1" t="str">
            <v>EQUIPO</v>
          </cell>
        </row>
      </sheetData>
      <sheetData sheetId="5602">
        <row r="1">
          <cell r="A1" t="str">
            <v>ADMINISTRACION</v>
          </cell>
        </row>
      </sheetData>
      <sheetData sheetId="5603"/>
      <sheetData sheetId="5604"/>
      <sheetData sheetId="5605"/>
      <sheetData sheetId="5606">
        <row r="1">
          <cell r="A1" t="str">
            <v>Name</v>
          </cell>
        </row>
      </sheetData>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row r="1">
          <cell r="A1" t="str">
            <v>ITEM</v>
          </cell>
        </row>
      </sheetData>
      <sheetData sheetId="5622">
        <row r="1">
          <cell r="A1" t="str">
            <v>EQUIPO</v>
          </cell>
        </row>
      </sheetData>
      <sheetData sheetId="5623">
        <row r="1">
          <cell r="A1" t="str">
            <v>ADMINISTRACION</v>
          </cell>
        </row>
      </sheetData>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sheetData sheetId="566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refreshError="1"/>
      <sheetData sheetId="5738" refreshError="1"/>
      <sheetData sheetId="5739">
        <row r="1">
          <cell r="A1" t="str">
            <v>INSTITUTO NACIONAL DE VIAS</v>
          </cell>
        </row>
      </sheetData>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ow r="1">
          <cell r="A1" t="str">
            <v>INSTITUTO NACIONAL DE VIAS</v>
          </cell>
        </row>
      </sheetData>
      <sheetData sheetId="5779"/>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sheetData sheetId="5805"/>
      <sheetData sheetId="5806"/>
      <sheetData sheetId="5807"/>
      <sheetData sheetId="5808"/>
      <sheetData sheetId="5809"/>
      <sheetData sheetId="5810">
        <row r="2">
          <cell r="C2">
            <v>2</v>
          </cell>
        </row>
      </sheetData>
      <sheetData sheetId="5811"/>
      <sheetData sheetId="5812">
        <row r="1">
          <cell r="A1" t="str">
            <v>INSTITUTO NACIONAL DE VIAS</v>
          </cell>
        </row>
      </sheetData>
      <sheetData sheetId="5813">
        <row r="7">
          <cell r="A7" t="str">
            <v>NE-CSJM01</v>
          </cell>
        </row>
      </sheetData>
      <sheetData sheetId="5814">
        <row r="1">
          <cell r="B1" t="str">
            <v>CTO-102-2002</v>
          </cell>
        </row>
      </sheetData>
      <sheetData sheetId="5815"/>
      <sheetData sheetId="5816"/>
      <sheetData sheetId="5817"/>
      <sheetData sheetId="5818"/>
      <sheetData sheetId="5819"/>
      <sheetData sheetId="5820"/>
      <sheetData sheetId="5821" refreshError="1"/>
      <sheetData sheetId="5822" refreshError="1"/>
      <sheetData sheetId="5823">
        <row r="2">
          <cell r="A2" t="str">
            <v>ACTA No</v>
          </cell>
        </row>
      </sheetData>
      <sheetData sheetId="5824"/>
      <sheetData sheetId="5825"/>
      <sheetData sheetId="5826"/>
      <sheetData sheetId="5827"/>
      <sheetData sheetId="5828"/>
      <sheetData sheetId="5829"/>
      <sheetData sheetId="5830"/>
      <sheetData sheetId="5831">
        <row r="1">
          <cell r="A1" t="str">
            <v>Name</v>
          </cell>
        </row>
      </sheetData>
      <sheetData sheetId="5832"/>
      <sheetData sheetId="5833">
        <row r="1">
          <cell r="A1" t="str">
            <v>ITEM</v>
          </cell>
        </row>
      </sheetData>
      <sheetData sheetId="5834">
        <row r="1">
          <cell r="A1" t="str">
            <v>EQUIPO</v>
          </cell>
        </row>
      </sheetData>
      <sheetData sheetId="5835"/>
      <sheetData sheetId="5836"/>
      <sheetData sheetId="5837">
        <row r="9">
          <cell r="E9">
            <v>19.379681052981429</v>
          </cell>
        </row>
      </sheetData>
      <sheetData sheetId="5838">
        <row r="7">
          <cell r="B7">
            <v>1</v>
          </cell>
        </row>
      </sheetData>
      <sheetData sheetId="5839">
        <row r="33">
          <cell r="G33">
            <v>0.59504299999999999</v>
          </cell>
        </row>
      </sheetData>
      <sheetData sheetId="5840"/>
      <sheetData sheetId="5841">
        <row r="1">
          <cell r="A1" t="str">
            <v>Name</v>
          </cell>
        </row>
      </sheetData>
      <sheetData sheetId="5842">
        <row r="1">
          <cell r="A1" t="str">
            <v>EQUIPO</v>
          </cell>
        </row>
      </sheetData>
      <sheetData sheetId="5843">
        <row r="1">
          <cell r="A1" t="str">
            <v>LISTADO DE INSUMOS GENERAL</v>
          </cell>
        </row>
      </sheetData>
      <sheetData sheetId="5844">
        <row r="1">
          <cell r="A1" t="str">
            <v>EQUIPO</v>
          </cell>
        </row>
      </sheetData>
      <sheetData sheetId="5845">
        <row r="1">
          <cell r="A1" t="str">
            <v>ADMINISTRACION</v>
          </cell>
        </row>
      </sheetData>
      <sheetData sheetId="5846"/>
      <sheetData sheetId="5847"/>
      <sheetData sheetId="5848"/>
      <sheetData sheetId="5849">
        <row r="1">
          <cell r="A1" t="str">
            <v>INSTITUTO NACIONAL DE VIAS</v>
          </cell>
        </row>
      </sheetData>
      <sheetData sheetId="5850">
        <row r="1">
          <cell r="A1" t="str">
            <v>INSTITUTO NACIONAL DE VIAS</v>
          </cell>
        </row>
      </sheetData>
      <sheetData sheetId="5851"/>
      <sheetData sheetId="5852"/>
      <sheetData sheetId="5853"/>
      <sheetData sheetId="5854"/>
      <sheetData sheetId="5855"/>
      <sheetData sheetId="5856">
        <row r="8">
          <cell r="A8">
            <v>2.1</v>
          </cell>
        </row>
      </sheetData>
      <sheetData sheetId="5857">
        <row r="8">
          <cell r="A8">
            <v>2.1</v>
          </cell>
        </row>
      </sheetData>
      <sheetData sheetId="5858">
        <row r="8">
          <cell r="A8">
            <v>3.1</v>
          </cell>
        </row>
      </sheetData>
      <sheetData sheetId="5859"/>
      <sheetData sheetId="5860"/>
      <sheetData sheetId="5861">
        <row r="1">
          <cell r="A1" t="str">
            <v>ITEM</v>
          </cell>
        </row>
      </sheetData>
      <sheetData sheetId="5862">
        <row r="1">
          <cell r="A1" t="str">
            <v>EQUIPO</v>
          </cell>
        </row>
      </sheetData>
      <sheetData sheetId="5863">
        <row r="1">
          <cell r="A1" t="str">
            <v>ADMINISTRACION</v>
          </cell>
        </row>
      </sheetData>
      <sheetData sheetId="5864">
        <row r="1">
          <cell r="A1" t="str">
            <v>INSTITUTO NACIONAL DE VIAS</v>
          </cell>
        </row>
      </sheetData>
      <sheetData sheetId="5865">
        <row r="1">
          <cell r="A1" t="str">
            <v>ITEM</v>
          </cell>
        </row>
      </sheetData>
      <sheetData sheetId="5866">
        <row r="1">
          <cell r="A1" t="str">
            <v>EQUIPO</v>
          </cell>
        </row>
      </sheetData>
      <sheetData sheetId="5867">
        <row r="1">
          <cell r="A1" t="str">
            <v>ADMINISTRACION</v>
          </cell>
        </row>
      </sheetData>
      <sheetData sheetId="5868"/>
      <sheetData sheetId="5869">
        <row r="1">
          <cell r="A1" t="str">
            <v>LISTADO DE INSUMOS GENERAL</v>
          </cell>
        </row>
      </sheetData>
      <sheetData sheetId="5870">
        <row r="3">
          <cell r="A3">
            <v>1</v>
          </cell>
        </row>
      </sheetData>
      <sheetData sheetId="5871">
        <row r="1">
          <cell r="A1" t="str">
            <v>LISTADO DE INSUMOS GENERAL</v>
          </cell>
        </row>
      </sheetData>
      <sheetData sheetId="5872"/>
      <sheetData sheetId="5873">
        <row r="1">
          <cell r="A1" t="str">
            <v>ITEM</v>
          </cell>
        </row>
      </sheetData>
      <sheetData sheetId="5874">
        <row r="1">
          <cell r="A1" t="str">
            <v>EQUIPO</v>
          </cell>
        </row>
      </sheetData>
      <sheetData sheetId="5875">
        <row r="1">
          <cell r="A1" t="str">
            <v>ADMINISTRACION</v>
          </cell>
        </row>
      </sheetData>
      <sheetData sheetId="5876"/>
      <sheetData sheetId="5877">
        <row r="1">
          <cell r="A1" t="str">
            <v>LISTADO DE INSUMOS GENERAL</v>
          </cell>
        </row>
      </sheetData>
      <sheetData sheetId="5878"/>
      <sheetData sheetId="5879"/>
      <sheetData sheetId="5880">
        <row r="1">
          <cell r="A1" t="str">
            <v>INSTITUTO NACIONAL DE VIAS</v>
          </cell>
        </row>
      </sheetData>
      <sheetData sheetId="5881"/>
      <sheetData sheetId="5882"/>
      <sheetData sheetId="5883"/>
      <sheetData sheetId="5884"/>
      <sheetData sheetId="5885">
        <row r="8">
          <cell r="A8">
            <v>2.1</v>
          </cell>
        </row>
      </sheetData>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sheetData sheetId="5900"/>
      <sheetData sheetId="5901"/>
      <sheetData sheetId="5902"/>
      <sheetData sheetId="5903">
        <row r="1">
          <cell r="A1" t="str">
            <v>ITEM</v>
          </cell>
        </row>
      </sheetData>
      <sheetData sheetId="5904">
        <row r="1">
          <cell r="A1" t="str">
            <v>EQUIPO</v>
          </cell>
        </row>
      </sheetData>
      <sheetData sheetId="5905">
        <row r="1">
          <cell r="A1" t="str">
            <v>ADMINISTRACION</v>
          </cell>
        </row>
      </sheetData>
      <sheetData sheetId="5906"/>
      <sheetData sheetId="5907"/>
      <sheetData sheetId="5908"/>
      <sheetData sheetId="5909"/>
      <sheetData sheetId="5910"/>
      <sheetData sheetId="591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sheetData sheetId="5933"/>
      <sheetData sheetId="5934">
        <row r="2">
          <cell r="A2" t="str">
            <v>HOSPITAL HERNANDO MONCALEANO PERDOMO ETAPA 1</v>
          </cell>
        </row>
      </sheetData>
      <sheetData sheetId="5935"/>
      <sheetData sheetId="5936">
        <row r="2">
          <cell r="A2" t="str">
            <v>HOSPITAL HERNANDO MONCALEANO PERDOMO ETAPA 2 A</v>
          </cell>
        </row>
      </sheetData>
      <sheetData sheetId="5937">
        <row r="2">
          <cell r="A2" t="str">
            <v>HOSPITAL HERNANDO MONCALEANO PERDOMO ETAPA 2B</v>
          </cell>
        </row>
      </sheetData>
      <sheetData sheetId="5938"/>
      <sheetData sheetId="5939"/>
      <sheetData sheetId="5940"/>
      <sheetData sheetId="5941"/>
      <sheetData sheetId="5942"/>
      <sheetData sheetId="5943"/>
      <sheetData sheetId="5944" refreshError="1"/>
      <sheetData sheetId="5945"/>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sheetData sheetId="5961" refreshError="1"/>
      <sheetData sheetId="5962">
        <row r="6">
          <cell r="A6" t="str">
            <v>CO-A1</v>
          </cell>
        </row>
      </sheetData>
      <sheetData sheetId="5963"/>
      <sheetData sheetId="5964">
        <row r="6">
          <cell r="A6" t="str">
            <v>CO-A1</v>
          </cell>
        </row>
      </sheetData>
      <sheetData sheetId="5965">
        <row r="6">
          <cell r="A6" t="str">
            <v>CO-A1</v>
          </cell>
        </row>
      </sheetData>
      <sheetData sheetId="5966" refreshError="1"/>
      <sheetData sheetId="5967"/>
      <sheetData sheetId="5968">
        <row r="4">
          <cell r="E4" t="str">
            <v>GUPCO</v>
          </cell>
        </row>
      </sheetData>
      <sheetData sheetId="5969"/>
      <sheetData sheetId="5970">
        <row r="4">
          <cell r="E4" t="str">
            <v>GUPCO</v>
          </cell>
        </row>
      </sheetData>
      <sheetData sheetId="5971">
        <row r="4">
          <cell r="E4" t="str">
            <v>GUPCO</v>
          </cell>
        </row>
      </sheetData>
      <sheetData sheetId="5972"/>
      <sheetData sheetId="5973"/>
      <sheetData sheetId="5974"/>
      <sheetData sheetId="5975"/>
      <sheetData sheetId="5976"/>
      <sheetData sheetId="5977"/>
      <sheetData sheetId="5978"/>
      <sheetData sheetId="5979"/>
      <sheetData sheetId="5980"/>
      <sheetData sheetId="5981"/>
      <sheetData sheetId="5982"/>
      <sheetData sheetId="5983" refreshError="1"/>
      <sheetData sheetId="5984"/>
      <sheetData sheetId="5985"/>
      <sheetData sheetId="5986"/>
      <sheetData sheetId="5987"/>
      <sheetData sheetId="5988"/>
      <sheetData sheetId="5989"/>
      <sheetData sheetId="5990" refreshError="1"/>
      <sheetData sheetId="5991" refreshError="1"/>
      <sheetData sheetId="5992" refreshError="1"/>
      <sheetData sheetId="5993" refreshError="1"/>
      <sheetData sheetId="5994" refreshError="1"/>
      <sheetData sheetId="5995" refreshError="1"/>
      <sheetData sheetId="5996" refreshError="1"/>
      <sheetData sheetId="5997">
        <row r="2">
          <cell r="A2" t="str">
            <v>(ºF)</v>
          </cell>
        </row>
      </sheetData>
      <sheetData sheetId="5998" refreshError="1"/>
      <sheetData sheetId="5999"/>
      <sheetData sheetId="6000" refreshError="1"/>
      <sheetData sheetId="6001"/>
      <sheetData sheetId="6002"/>
      <sheetData sheetId="6003"/>
      <sheetData sheetId="6004"/>
      <sheetData sheetId="6005"/>
      <sheetData sheetId="6006"/>
      <sheetData sheetId="6007"/>
      <sheetData sheetId="6008"/>
      <sheetData sheetId="6009"/>
      <sheetData sheetId="6010"/>
      <sheetData sheetId="6011" refreshError="1"/>
      <sheetData sheetId="6012"/>
      <sheetData sheetId="6013"/>
      <sheetData sheetId="6014"/>
      <sheetData sheetId="6015"/>
      <sheetData sheetId="6016" refreshError="1"/>
      <sheetData sheetId="6017" refreshError="1"/>
      <sheetData sheetId="6018" refreshError="1"/>
      <sheetData sheetId="6019"/>
      <sheetData sheetId="6020" refreshError="1"/>
      <sheetData sheetId="6021" refreshError="1"/>
      <sheetData sheetId="6022"/>
      <sheetData sheetId="6023"/>
      <sheetData sheetId="6024" refreshError="1"/>
      <sheetData sheetId="6025" refreshError="1"/>
      <sheetData sheetId="6026"/>
      <sheetData sheetId="6027" refreshError="1"/>
      <sheetData sheetId="6028" refreshError="1"/>
      <sheetData sheetId="6029"/>
      <sheetData sheetId="6030"/>
      <sheetData sheetId="6031"/>
      <sheetData sheetId="6032"/>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ow r="4">
          <cell r="B4">
            <v>39886</v>
          </cell>
        </row>
      </sheetData>
      <sheetData sheetId="6065"/>
      <sheetData sheetId="6066"/>
      <sheetData sheetId="6067"/>
      <sheetData sheetId="6068">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6069"/>
      <sheetData sheetId="6070"/>
      <sheetData sheetId="6071"/>
      <sheetData sheetId="6072"/>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sheetData sheetId="6083"/>
      <sheetData sheetId="6084">
        <row r="1">
          <cell r="A1" t="str">
            <v>ITEM</v>
          </cell>
        </row>
      </sheetData>
      <sheetData sheetId="6085">
        <row r="1">
          <cell r="A1" t="str">
            <v>EQUIPO</v>
          </cell>
        </row>
      </sheetData>
      <sheetData sheetId="6086">
        <row r="1">
          <cell r="A1" t="str">
            <v>ADMINISTRACION</v>
          </cell>
        </row>
      </sheetData>
      <sheetData sheetId="6087"/>
      <sheetData sheetId="6088"/>
      <sheetData sheetId="6089"/>
      <sheetData sheetId="6090"/>
      <sheetData sheetId="6091"/>
      <sheetData sheetId="6092"/>
      <sheetData sheetId="6093"/>
      <sheetData sheetId="6094"/>
      <sheetData sheetId="6095"/>
      <sheetData sheetId="6096"/>
      <sheetData sheetId="6097"/>
      <sheetData sheetId="6098">
        <row r="4">
          <cell r="A4">
            <v>0</v>
          </cell>
        </row>
      </sheetData>
      <sheetData sheetId="6099"/>
      <sheetData sheetId="6100">
        <row r="3">
          <cell r="A3">
            <v>5.0999999999999996</v>
          </cell>
        </row>
      </sheetData>
      <sheetData sheetId="6101">
        <row r="4">
          <cell r="A4">
            <v>0</v>
          </cell>
        </row>
      </sheetData>
      <sheetData sheetId="6102">
        <row r="3">
          <cell r="A3">
            <v>5.0999999999999996</v>
          </cell>
        </row>
      </sheetData>
      <sheetData sheetId="6103" refreshError="1"/>
      <sheetData sheetId="6104"/>
      <sheetData sheetId="6105" refreshError="1"/>
      <sheetData sheetId="6106" refreshError="1"/>
      <sheetData sheetId="6107">
        <row r="1">
          <cell r="A1" t="str">
            <v>ADMINISTRACION</v>
          </cell>
        </row>
      </sheetData>
      <sheetData sheetId="6108"/>
      <sheetData sheetId="6109"/>
      <sheetData sheetId="6110"/>
      <sheetData sheetId="6111"/>
      <sheetData sheetId="6112"/>
      <sheetData sheetId="6113"/>
      <sheetData sheetId="6114"/>
      <sheetData sheetId="6115"/>
      <sheetData sheetId="6116"/>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ow r="2">
          <cell r="A2" t="str">
            <v>(ºF)</v>
          </cell>
        </row>
      </sheetData>
      <sheetData sheetId="6161"/>
      <sheetData sheetId="6162">
        <row r="2">
          <cell r="A2" t="str">
            <v>(ºF)</v>
          </cell>
        </row>
      </sheetData>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row r="2">
          <cell r="A2" t="str">
            <v>HOSPITAL HERNANDO MONCALEANO PERDOMO ETAPA 1</v>
          </cell>
        </row>
      </sheetData>
      <sheetData sheetId="6202"/>
      <sheetData sheetId="6203">
        <row r="2">
          <cell r="A2" t="str">
            <v>HOSPITAL HERNANDO MONCALEANO PERDOMO ETAPA 2 A</v>
          </cell>
        </row>
      </sheetData>
      <sheetData sheetId="6204">
        <row r="2">
          <cell r="A2" t="str">
            <v>HOSPITAL HERNANDO MONCALEANO PERDOMO ETAPA 2B</v>
          </cell>
        </row>
      </sheetData>
      <sheetData sheetId="6205"/>
      <sheetData sheetId="6206"/>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ow r="2">
          <cell r="B2">
            <v>1</v>
          </cell>
        </row>
      </sheetData>
      <sheetData sheetId="6276" refreshError="1"/>
      <sheetData sheetId="6277" refreshError="1"/>
      <sheetData sheetId="6278" refreshError="1"/>
      <sheetData sheetId="6279" refreshError="1"/>
      <sheetData sheetId="6280" refreshError="1"/>
      <sheetData sheetId="6281" refreshError="1"/>
      <sheetData sheetId="6282"/>
      <sheetData sheetId="6283"/>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sheetData sheetId="6557"/>
      <sheetData sheetId="6558" refreshError="1"/>
      <sheetData sheetId="6559" refreshError="1"/>
      <sheetData sheetId="6560" refreshError="1"/>
      <sheetData sheetId="6561" refreshError="1"/>
      <sheetData sheetId="6562" refreshError="1"/>
      <sheetData sheetId="6563"/>
      <sheetData sheetId="6564"/>
      <sheetData sheetId="6565"/>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row r="18">
          <cell r="B18" t="str">
            <v>Director de obra</v>
          </cell>
        </row>
      </sheetData>
      <sheetData sheetId="6622"/>
      <sheetData sheetId="6623"/>
      <sheetData sheetId="6624"/>
      <sheetData sheetId="6625">
        <row r="12">
          <cell r="A12" t="str">
            <v>Agua</v>
          </cell>
        </row>
      </sheetData>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row r="159">
          <cell r="C159" t="str">
            <v>HOJA</v>
          </cell>
        </row>
      </sheetData>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sheetData sheetId="6753" refreshError="1"/>
      <sheetData sheetId="6754"/>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sheetData sheetId="6774"/>
      <sheetData sheetId="6775"/>
      <sheetData sheetId="6776"/>
      <sheetData sheetId="6777">
        <row r="103">
          <cell r="C103" t="str">
            <v>EXP</v>
          </cell>
        </row>
      </sheetData>
      <sheetData sheetId="6778" refreshError="1"/>
      <sheetData sheetId="6779"/>
      <sheetData sheetId="6780">
        <row r="147">
          <cell r="B147" t="str">
            <v>SUB TOTAL OBRAS DE  INSTALACIONES ELÉCTRICAS DE LAS ESTACIONES (Urbanismo)</v>
          </cell>
        </row>
      </sheetData>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refreshError="1"/>
      <sheetData sheetId="7160"/>
      <sheetData sheetId="7161"/>
      <sheetData sheetId="7162"/>
      <sheetData sheetId="7163" refreshError="1"/>
      <sheetData sheetId="7164"/>
      <sheetData sheetId="7165">
        <row r="4">
          <cell r="B4">
            <v>39886</v>
          </cell>
        </row>
      </sheetData>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refreshError="1"/>
      <sheetData sheetId="7189" refreshError="1"/>
      <sheetData sheetId="7190" refreshError="1"/>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row r="12">
          <cell r="D12">
            <v>1.1105322714947583</v>
          </cell>
        </row>
      </sheetData>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refreshError="1"/>
      <sheetData sheetId="7281" refreshError="1"/>
      <sheetData sheetId="7282" refreshError="1"/>
      <sheetData sheetId="7283" refreshError="1"/>
      <sheetData sheetId="7284" refreshError="1"/>
      <sheetData sheetId="7285"/>
      <sheetData sheetId="7286" refreshError="1"/>
      <sheetData sheetId="7287"/>
      <sheetData sheetId="7288"/>
      <sheetData sheetId="7289"/>
      <sheetData sheetId="7290"/>
      <sheetData sheetId="7291"/>
      <sheetData sheetId="7292"/>
      <sheetData sheetId="7293" refreshError="1"/>
      <sheetData sheetId="7294" refreshError="1"/>
      <sheetData sheetId="7295" refreshError="1"/>
      <sheetData sheetId="7296"/>
      <sheetData sheetId="7297" refreshError="1"/>
      <sheetData sheetId="7298"/>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sheetData sheetId="7324" refreshError="1"/>
      <sheetData sheetId="7325" refreshError="1"/>
      <sheetData sheetId="7326" refreshError="1"/>
      <sheetData sheetId="7327"/>
      <sheetData sheetId="7328"/>
      <sheetData sheetId="7329"/>
      <sheetData sheetId="7330"/>
      <sheetData sheetId="7331">
        <row r="14">
          <cell r="D14">
            <v>38504</v>
          </cell>
        </row>
      </sheetData>
      <sheetData sheetId="7332"/>
      <sheetData sheetId="7333"/>
      <sheetData sheetId="7334">
        <row r="14">
          <cell r="D14">
            <v>38504</v>
          </cell>
        </row>
      </sheetData>
      <sheetData sheetId="7335"/>
      <sheetData sheetId="7336"/>
      <sheetData sheetId="7337"/>
      <sheetData sheetId="7338">
        <row r="14">
          <cell r="D14">
            <v>38504</v>
          </cell>
        </row>
      </sheetData>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refreshError="1"/>
      <sheetData sheetId="7355" refreshError="1"/>
      <sheetData sheetId="7356"/>
      <sheetData sheetId="7357"/>
      <sheetData sheetId="7358"/>
      <sheetData sheetId="7359"/>
      <sheetData sheetId="7360"/>
      <sheetData sheetId="7361"/>
      <sheetData sheetId="7362" refreshError="1"/>
      <sheetData sheetId="7363" refreshError="1"/>
      <sheetData sheetId="7364" refreshError="1"/>
      <sheetData sheetId="7365"/>
      <sheetData sheetId="7366" refreshError="1"/>
      <sheetData sheetId="7367"/>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sheetData sheetId="7392" refreshError="1"/>
      <sheetData sheetId="7393" refreshError="1"/>
      <sheetData sheetId="7394" refreshError="1"/>
      <sheetData sheetId="7395"/>
      <sheetData sheetId="7396"/>
      <sheetData sheetId="7397"/>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sheetData sheetId="7456"/>
      <sheetData sheetId="7457">
        <row r="3">
          <cell r="D3" t="str">
            <v xml:space="preserve">Marzo  31/2002 </v>
          </cell>
        </row>
      </sheetData>
      <sheetData sheetId="7458"/>
      <sheetData sheetId="7459"/>
      <sheetData sheetId="7460">
        <row r="5">
          <cell r="B5" t="str">
            <v>MANO DE OBRA MENOR A 10SMLV (sin AIU)</v>
          </cell>
        </row>
      </sheetData>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refreshError="1"/>
      <sheetData sheetId="7481">
        <row r="13">
          <cell r="A13">
            <v>1</v>
          </cell>
        </row>
      </sheetData>
      <sheetData sheetId="7482"/>
      <sheetData sheetId="7483"/>
      <sheetData sheetId="7484"/>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sheetData sheetId="7496"/>
      <sheetData sheetId="7497">
        <row r="1">
          <cell r="W1" t="str">
            <v>TR0001</v>
          </cell>
        </row>
      </sheetData>
      <sheetData sheetId="7498"/>
      <sheetData sheetId="7499"/>
      <sheetData sheetId="7500"/>
      <sheetData sheetId="7501"/>
      <sheetData sheetId="7502"/>
      <sheetData sheetId="7503"/>
      <sheetData sheetId="7504">
        <row r="2">
          <cell r="C2">
            <v>2</v>
          </cell>
        </row>
      </sheetData>
      <sheetData sheetId="7505"/>
      <sheetData sheetId="7506">
        <row r="5">
          <cell r="G5">
            <v>1</v>
          </cell>
        </row>
      </sheetData>
      <sheetData sheetId="7507"/>
      <sheetData sheetId="7508"/>
      <sheetData sheetId="7509"/>
      <sheetData sheetId="7510"/>
      <sheetData sheetId="7511">
        <row r="5">
          <cell r="E5" t="str">
            <v>CANTIDAD</v>
          </cell>
        </row>
      </sheetData>
      <sheetData sheetId="7512">
        <row r="5">
          <cell r="E5" t="str">
            <v>CANTIDAD</v>
          </cell>
        </row>
      </sheetData>
      <sheetData sheetId="7513">
        <row r="5">
          <cell r="E5" t="str">
            <v>CANTIDAD</v>
          </cell>
        </row>
      </sheetData>
      <sheetData sheetId="7514">
        <row r="5">
          <cell r="E5" t="str">
            <v>CANTIDAD</v>
          </cell>
        </row>
      </sheetData>
      <sheetData sheetId="7515">
        <row r="5">
          <cell r="E5" t="str">
            <v>CANTIDAD</v>
          </cell>
        </row>
      </sheetData>
      <sheetData sheetId="7516">
        <row r="5">
          <cell r="E5" t="str">
            <v>CANTIDAD</v>
          </cell>
        </row>
      </sheetData>
      <sheetData sheetId="7517">
        <row r="5">
          <cell r="E5" t="str">
            <v>CANTIDAD</v>
          </cell>
        </row>
      </sheetData>
      <sheetData sheetId="7518"/>
      <sheetData sheetId="7519"/>
      <sheetData sheetId="7520"/>
      <sheetData sheetId="7521"/>
      <sheetData sheetId="7522" refreshError="1"/>
      <sheetData sheetId="7523" refreshError="1"/>
      <sheetData sheetId="7524"/>
      <sheetData sheetId="7525"/>
      <sheetData sheetId="7526"/>
      <sheetData sheetId="7527"/>
      <sheetData sheetId="7528"/>
      <sheetData sheetId="7529"/>
      <sheetData sheetId="7530">
        <row r="9">
          <cell r="E9">
            <v>19.379681052981429</v>
          </cell>
        </row>
      </sheetData>
      <sheetData sheetId="7531">
        <row r="9">
          <cell r="E9">
            <v>19.372852455375334</v>
          </cell>
        </row>
      </sheetData>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sheetData sheetId="7646">
        <row r="52">
          <cell r="B52" t="str">
            <v>ANTICIPO</v>
          </cell>
        </row>
      </sheetData>
      <sheetData sheetId="7647">
        <row r="1">
          <cell r="A1" t="str">
            <v>ITEM</v>
          </cell>
        </row>
      </sheetData>
      <sheetData sheetId="7648">
        <row r="1">
          <cell r="A1" t="str">
            <v>EQUIPO</v>
          </cell>
        </row>
      </sheetData>
      <sheetData sheetId="7649">
        <row r="1">
          <cell r="A1" t="str">
            <v>ADMINISTRACION</v>
          </cell>
        </row>
      </sheetData>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ow r="7">
          <cell r="B7">
            <v>0.1</v>
          </cell>
        </row>
      </sheetData>
      <sheetData sheetId="8181">
        <row r="7">
          <cell r="B7">
            <v>0.1</v>
          </cell>
        </row>
      </sheetData>
      <sheetData sheetId="8182"/>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sheetData sheetId="8397"/>
      <sheetData sheetId="8398"/>
      <sheetData sheetId="8399"/>
      <sheetData sheetId="8400"/>
      <sheetData sheetId="8401"/>
      <sheetData sheetId="8402"/>
      <sheetData sheetId="8403"/>
      <sheetData sheetId="8404"/>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sheetData sheetId="8436">
        <row r="2">
          <cell r="A2">
            <v>0</v>
          </cell>
        </row>
      </sheetData>
      <sheetData sheetId="8437">
        <row r="2">
          <cell r="A2">
            <v>0</v>
          </cell>
        </row>
      </sheetData>
      <sheetData sheetId="8438">
        <row r="2">
          <cell r="A2">
            <v>0</v>
          </cell>
        </row>
      </sheetData>
      <sheetData sheetId="8439">
        <row r="2">
          <cell r="A2">
            <v>0</v>
          </cell>
        </row>
      </sheetData>
      <sheetData sheetId="8440" refreshError="1"/>
      <sheetData sheetId="8441" refreshError="1"/>
      <sheetData sheetId="8442">
        <row r="2">
          <cell r="A2">
            <v>0</v>
          </cell>
        </row>
      </sheetData>
      <sheetData sheetId="8443">
        <row r="2">
          <cell r="A2">
            <v>0</v>
          </cell>
        </row>
      </sheetData>
      <sheetData sheetId="8444">
        <row r="2">
          <cell r="A2">
            <v>0</v>
          </cell>
        </row>
      </sheetData>
      <sheetData sheetId="8445">
        <row r="2">
          <cell r="A2">
            <v>0</v>
          </cell>
        </row>
      </sheetData>
      <sheetData sheetId="8446">
        <row r="2">
          <cell r="A2">
            <v>0</v>
          </cell>
        </row>
      </sheetData>
      <sheetData sheetId="8447">
        <row r="2">
          <cell r="A2">
            <v>0</v>
          </cell>
        </row>
      </sheetData>
      <sheetData sheetId="8448">
        <row r="2">
          <cell r="A2">
            <v>0</v>
          </cell>
        </row>
      </sheetData>
      <sheetData sheetId="8449" refreshError="1"/>
      <sheetData sheetId="8450" refreshError="1"/>
      <sheetData sheetId="8451" refreshError="1"/>
      <sheetData sheetId="8452" refreshError="1"/>
      <sheetData sheetId="8453" refreshError="1"/>
      <sheetData sheetId="8454" refreshError="1"/>
      <sheetData sheetId="8455">
        <row r="2">
          <cell r="A2">
            <v>0</v>
          </cell>
        </row>
      </sheetData>
      <sheetData sheetId="8456">
        <row r="2">
          <cell r="A2">
            <v>0</v>
          </cell>
        </row>
      </sheetData>
      <sheetData sheetId="8457">
        <row r="2">
          <cell r="A2">
            <v>0</v>
          </cell>
        </row>
      </sheetData>
      <sheetData sheetId="8458">
        <row r="2">
          <cell r="A2">
            <v>0</v>
          </cell>
        </row>
      </sheetData>
      <sheetData sheetId="8459">
        <row r="2">
          <cell r="A2">
            <v>0</v>
          </cell>
        </row>
      </sheetData>
      <sheetData sheetId="8460">
        <row r="2">
          <cell r="A2">
            <v>0</v>
          </cell>
        </row>
      </sheetData>
      <sheetData sheetId="8461">
        <row r="2">
          <cell r="A2">
            <v>0</v>
          </cell>
        </row>
      </sheetData>
      <sheetData sheetId="8462">
        <row r="2">
          <cell r="A2">
            <v>0</v>
          </cell>
        </row>
      </sheetData>
      <sheetData sheetId="8463" refreshError="1"/>
      <sheetData sheetId="8464" refreshError="1"/>
      <sheetData sheetId="8465" refreshError="1"/>
      <sheetData sheetId="8466" refreshError="1"/>
      <sheetData sheetId="8467" refreshError="1"/>
      <sheetData sheetId="8468">
        <row r="2">
          <cell r="A2">
            <v>0</v>
          </cell>
        </row>
      </sheetData>
      <sheetData sheetId="8469">
        <row r="2">
          <cell r="A2">
            <v>0</v>
          </cell>
        </row>
      </sheetData>
      <sheetData sheetId="8470">
        <row r="2">
          <cell r="A2">
            <v>0</v>
          </cell>
        </row>
      </sheetData>
      <sheetData sheetId="8471">
        <row r="2">
          <cell r="A2">
            <v>0</v>
          </cell>
        </row>
      </sheetData>
      <sheetData sheetId="8472">
        <row r="2">
          <cell r="A2">
            <v>0</v>
          </cell>
        </row>
      </sheetData>
      <sheetData sheetId="8473">
        <row r="2">
          <cell r="A2">
            <v>0</v>
          </cell>
        </row>
      </sheetData>
      <sheetData sheetId="8474">
        <row r="2">
          <cell r="A2">
            <v>0</v>
          </cell>
        </row>
      </sheetData>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row r="2">
          <cell r="A2">
            <v>0</v>
          </cell>
        </row>
      </sheetData>
      <sheetData sheetId="8501">
        <row r="2">
          <cell r="A2">
            <v>0</v>
          </cell>
        </row>
      </sheetData>
      <sheetData sheetId="8502">
        <row r="2">
          <cell r="A2">
            <v>0</v>
          </cell>
        </row>
      </sheetData>
      <sheetData sheetId="8503">
        <row r="2">
          <cell r="A2">
            <v>0</v>
          </cell>
        </row>
      </sheetData>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row r="2">
          <cell r="A2">
            <v>0</v>
          </cell>
        </row>
      </sheetData>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row r="2">
          <cell r="A2">
            <v>0</v>
          </cell>
        </row>
      </sheetData>
      <sheetData sheetId="8518"/>
      <sheetData sheetId="8519">
        <row r="2">
          <cell r="A2">
            <v>0</v>
          </cell>
        </row>
      </sheetData>
      <sheetData sheetId="8520">
        <row r="2">
          <cell r="A2">
            <v>0</v>
          </cell>
        </row>
      </sheetData>
      <sheetData sheetId="8521">
        <row r="2">
          <cell r="A2">
            <v>0</v>
          </cell>
        </row>
      </sheetData>
      <sheetData sheetId="8522">
        <row r="2">
          <cell r="A2">
            <v>0</v>
          </cell>
        </row>
      </sheetData>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row r="2">
          <cell r="A2">
            <v>0</v>
          </cell>
        </row>
      </sheetData>
      <sheetData sheetId="8529">
        <row r="2">
          <cell r="A2">
            <v>0</v>
          </cell>
        </row>
      </sheetData>
      <sheetData sheetId="8530">
        <row r="2">
          <cell r="A2">
            <v>0</v>
          </cell>
        </row>
      </sheetData>
      <sheetData sheetId="8531">
        <row r="2">
          <cell r="A2">
            <v>0</v>
          </cell>
        </row>
      </sheetData>
      <sheetData sheetId="8532">
        <row r="2">
          <cell r="A2">
            <v>0</v>
          </cell>
        </row>
      </sheetData>
      <sheetData sheetId="8533">
        <row r="2">
          <cell r="A2">
            <v>0</v>
          </cell>
        </row>
      </sheetData>
      <sheetData sheetId="8534">
        <row r="2">
          <cell r="A2">
            <v>0</v>
          </cell>
        </row>
      </sheetData>
      <sheetData sheetId="8535">
        <row r="2">
          <cell r="A2">
            <v>0</v>
          </cell>
        </row>
      </sheetData>
      <sheetData sheetId="8536">
        <row r="2">
          <cell r="A2">
            <v>0</v>
          </cell>
        </row>
      </sheetData>
      <sheetData sheetId="8537">
        <row r="2">
          <cell r="A2">
            <v>0</v>
          </cell>
        </row>
      </sheetData>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row r="2">
          <cell r="A2">
            <v>0</v>
          </cell>
        </row>
      </sheetData>
      <sheetData sheetId="8546">
        <row r="2">
          <cell r="A2">
            <v>0</v>
          </cell>
        </row>
      </sheetData>
      <sheetData sheetId="8547">
        <row r="2">
          <cell r="A2">
            <v>0</v>
          </cell>
        </row>
      </sheetData>
      <sheetData sheetId="8548">
        <row r="2">
          <cell r="A2">
            <v>0</v>
          </cell>
        </row>
      </sheetData>
      <sheetData sheetId="8549">
        <row r="2">
          <cell r="A2">
            <v>0</v>
          </cell>
        </row>
      </sheetData>
      <sheetData sheetId="8550">
        <row r="2">
          <cell r="A2">
            <v>0</v>
          </cell>
        </row>
      </sheetData>
      <sheetData sheetId="8551">
        <row r="2">
          <cell r="A2">
            <v>0</v>
          </cell>
        </row>
      </sheetData>
      <sheetData sheetId="8552" refreshError="1"/>
      <sheetData sheetId="8553" refreshError="1"/>
      <sheetData sheetId="8554" refreshError="1"/>
      <sheetData sheetId="8555" refreshError="1"/>
      <sheetData sheetId="8556" refreshError="1"/>
      <sheetData sheetId="8557" refreshError="1"/>
      <sheetData sheetId="8558" refreshError="1"/>
      <sheetData sheetId="8559">
        <row r="2">
          <cell r="A2">
            <v>0</v>
          </cell>
        </row>
      </sheetData>
      <sheetData sheetId="8560">
        <row r="2">
          <cell r="A2">
            <v>0</v>
          </cell>
        </row>
      </sheetData>
      <sheetData sheetId="8561">
        <row r="2">
          <cell r="A2">
            <v>0</v>
          </cell>
        </row>
      </sheetData>
      <sheetData sheetId="8562">
        <row r="2">
          <cell r="A2">
            <v>0</v>
          </cell>
        </row>
      </sheetData>
      <sheetData sheetId="8563">
        <row r="2">
          <cell r="A2">
            <v>0</v>
          </cell>
        </row>
      </sheetData>
      <sheetData sheetId="8564">
        <row r="2">
          <cell r="A2">
            <v>0</v>
          </cell>
        </row>
      </sheetData>
      <sheetData sheetId="8565">
        <row r="2">
          <cell r="A2">
            <v>0</v>
          </cell>
        </row>
      </sheetData>
      <sheetData sheetId="8566">
        <row r="2">
          <cell r="A2">
            <v>0</v>
          </cell>
        </row>
      </sheetData>
      <sheetData sheetId="8567">
        <row r="2">
          <cell r="A2">
            <v>0</v>
          </cell>
        </row>
      </sheetData>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sheetData sheetId="8610" refreshError="1"/>
      <sheetData sheetId="8611" refreshError="1"/>
      <sheetData sheetId="8612" refreshError="1"/>
      <sheetData sheetId="8613" refreshError="1"/>
      <sheetData sheetId="8614"/>
      <sheetData sheetId="8615" refreshError="1"/>
      <sheetData sheetId="8616" refreshError="1"/>
      <sheetData sheetId="8617" refreshError="1"/>
      <sheetData sheetId="8618" refreshError="1"/>
      <sheetData sheetId="8619"/>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ow r="4">
          <cell r="E4" t="str">
            <v>GUPCO</v>
          </cell>
        </row>
      </sheetData>
      <sheetData sheetId="8851">
        <row r="4">
          <cell r="E4" t="str">
            <v>GUPCO</v>
          </cell>
        </row>
      </sheetData>
      <sheetData sheetId="8852"/>
      <sheetData sheetId="8853"/>
      <sheetData sheetId="8854" refreshError="1"/>
      <sheetData sheetId="8855" refreshError="1"/>
      <sheetData sheetId="8856" refreshError="1"/>
      <sheetData sheetId="8857" refreshError="1"/>
      <sheetData sheetId="8858" refreshError="1"/>
      <sheetData sheetId="8859" refreshError="1"/>
      <sheetData sheetId="8860"/>
      <sheetData sheetId="8861"/>
      <sheetData sheetId="8862" refreshError="1"/>
      <sheetData sheetId="8863"/>
      <sheetData sheetId="8864"/>
      <sheetData sheetId="8865"/>
      <sheetData sheetId="8866"/>
      <sheetData sheetId="8867"/>
      <sheetData sheetId="8868"/>
      <sheetData sheetId="8869"/>
      <sheetData sheetId="8870"/>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sheetData sheetId="8882" refreshError="1"/>
      <sheetData sheetId="8883" refreshError="1"/>
      <sheetData sheetId="8884"/>
      <sheetData sheetId="8885" refreshError="1"/>
      <sheetData sheetId="8886"/>
      <sheetData sheetId="8887"/>
      <sheetData sheetId="8888"/>
      <sheetData sheetId="8889"/>
      <sheetData sheetId="8890">
        <row r="2">
          <cell r="A2" t="str">
            <v>(ºF)</v>
          </cell>
        </row>
      </sheetData>
      <sheetData sheetId="8891">
        <row r="2">
          <cell r="A2" t="str">
            <v>(ºF)</v>
          </cell>
        </row>
      </sheetData>
      <sheetData sheetId="8892" refreshError="1"/>
      <sheetData sheetId="8893"/>
      <sheetData sheetId="8894" refreshError="1"/>
      <sheetData sheetId="8895"/>
      <sheetData sheetId="8896" refreshError="1"/>
      <sheetData sheetId="8897" refreshError="1"/>
      <sheetData sheetId="8898" refreshError="1"/>
      <sheetData sheetId="8899"/>
      <sheetData sheetId="8900"/>
      <sheetData sheetId="8901"/>
      <sheetData sheetId="8902"/>
      <sheetData sheetId="8903"/>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sheetData sheetId="8917"/>
      <sheetData sheetId="8918"/>
      <sheetData sheetId="8919"/>
      <sheetData sheetId="8920"/>
      <sheetData sheetId="8921">
        <row r="4">
          <cell r="E4" t="str">
            <v>GUPCO</v>
          </cell>
        </row>
      </sheetData>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sheetData sheetId="8950"/>
      <sheetData sheetId="8951"/>
      <sheetData sheetId="8952"/>
      <sheetData sheetId="8953"/>
      <sheetData sheetId="8954"/>
      <sheetData sheetId="8955"/>
      <sheetData sheetId="8956"/>
      <sheetData sheetId="8957" refreshError="1"/>
      <sheetData sheetId="8958" refreshError="1"/>
      <sheetData sheetId="8959" refreshError="1"/>
      <sheetData sheetId="8960" refreshError="1"/>
      <sheetData sheetId="8961" refreshError="1"/>
      <sheetData sheetId="8962" refreshError="1"/>
      <sheetData sheetId="8963"/>
      <sheetData sheetId="8964"/>
      <sheetData sheetId="8965"/>
      <sheetData sheetId="8966"/>
      <sheetData sheetId="8967"/>
      <sheetData sheetId="8968"/>
      <sheetData sheetId="8969"/>
      <sheetData sheetId="8970"/>
      <sheetData sheetId="8971"/>
      <sheetData sheetId="8972"/>
      <sheetData sheetId="8973"/>
      <sheetData sheetId="8974" refreshError="1"/>
      <sheetData sheetId="8975" refreshError="1"/>
      <sheetData sheetId="8976" refreshError="1"/>
      <sheetData sheetId="8977" refreshError="1"/>
      <sheetData sheetId="8978" refreshError="1"/>
      <sheetData sheetId="8979"/>
      <sheetData sheetId="8980"/>
      <sheetData sheetId="8981" refreshError="1"/>
      <sheetData sheetId="8982"/>
      <sheetData sheetId="8983">
        <row r="4">
          <cell r="B4">
            <v>39886</v>
          </cell>
        </row>
      </sheetData>
      <sheetData sheetId="8984">
        <row r="4">
          <cell r="B4">
            <v>39886</v>
          </cell>
        </row>
      </sheetData>
      <sheetData sheetId="8985"/>
      <sheetData sheetId="8986"/>
      <sheetData sheetId="8987"/>
      <sheetData sheetId="8988"/>
      <sheetData sheetId="8989"/>
      <sheetData sheetId="8990">
        <row r="4">
          <cell r="B4">
            <v>39886</v>
          </cell>
        </row>
      </sheetData>
      <sheetData sheetId="8991">
        <row r="4">
          <cell r="B4">
            <v>39886</v>
          </cell>
        </row>
      </sheetData>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row r="4">
          <cell r="B4">
            <v>39886</v>
          </cell>
        </row>
      </sheetData>
      <sheetData sheetId="9008">
        <row r="4">
          <cell r="B4">
            <v>39886</v>
          </cell>
        </row>
      </sheetData>
      <sheetData sheetId="9009"/>
      <sheetData sheetId="9010"/>
      <sheetData sheetId="9011"/>
      <sheetData sheetId="9012"/>
      <sheetData sheetId="9013"/>
      <sheetData sheetId="9014">
        <row r="4">
          <cell r="B4">
            <v>39886</v>
          </cell>
        </row>
      </sheetData>
      <sheetData sheetId="9015" refreshError="1"/>
      <sheetData sheetId="9016"/>
      <sheetData sheetId="9017"/>
      <sheetData sheetId="9018"/>
      <sheetData sheetId="9019"/>
      <sheetData sheetId="9020"/>
      <sheetData sheetId="9021">
        <row r="1">
          <cell r="A1" t="str">
            <v>INSTITUTO NACIONAL DE VIAS</v>
          </cell>
        </row>
      </sheetData>
      <sheetData sheetId="9022"/>
      <sheetData sheetId="9023"/>
      <sheetData sheetId="9024"/>
      <sheetData sheetId="9025"/>
      <sheetData sheetId="9026"/>
      <sheetData sheetId="9027"/>
      <sheetData sheetId="9028">
        <row r="4">
          <cell r="B4">
            <v>39886</v>
          </cell>
        </row>
      </sheetData>
      <sheetData sheetId="9029">
        <row r="4">
          <cell r="B4">
            <v>39886</v>
          </cell>
        </row>
      </sheetData>
      <sheetData sheetId="9030"/>
      <sheetData sheetId="9031"/>
      <sheetData sheetId="9032"/>
      <sheetData sheetId="9033"/>
      <sheetData sheetId="9034" refreshError="1"/>
      <sheetData sheetId="9035">
        <row r="5">
          <cell r="B5" t="str">
            <v>MANO DE OBRA MENOR A 10SMLV (sin AIU)</v>
          </cell>
        </row>
      </sheetData>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sheetData sheetId="9107"/>
      <sheetData sheetId="9108"/>
      <sheetData sheetId="9109"/>
      <sheetData sheetId="9110">
        <row r="4">
          <cell r="E4" t="str">
            <v>GUPCO</v>
          </cell>
        </row>
      </sheetData>
      <sheetData sheetId="9111">
        <row r="4">
          <cell r="E4" t="str">
            <v>GUPCO</v>
          </cell>
        </row>
      </sheetData>
      <sheetData sheetId="9112"/>
      <sheetData sheetId="9113"/>
      <sheetData sheetId="9114"/>
      <sheetData sheetId="9115"/>
      <sheetData sheetId="9116"/>
      <sheetData sheetId="9117" refreshError="1"/>
      <sheetData sheetId="9118"/>
      <sheetData sheetId="9119" refreshError="1"/>
      <sheetData sheetId="9120" refreshError="1"/>
      <sheetData sheetId="9121" refreshError="1"/>
      <sheetData sheetId="9122" refreshError="1"/>
      <sheetData sheetId="9123">
        <row r="5">
          <cell r="E5" t="str">
            <v>CANTIDAD</v>
          </cell>
        </row>
      </sheetData>
      <sheetData sheetId="9124">
        <row r="5">
          <cell r="E5" t="str">
            <v>CANTIDAD</v>
          </cell>
        </row>
      </sheetData>
      <sheetData sheetId="9125"/>
      <sheetData sheetId="9126"/>
      <sheetData sheetId="9127"/>
      <sheetData sheetId="9128" refreshError="1"/>
      <sheetData sheetId="9129" refreshError="1"/>
      <sheetData sheetId="9130" refreshError="1"/>
      <sheetData sheetId="9131" refreshError="1"/>
      <sheetData sheetId="9132" refreshError="1"/>
      <sheetData sheetId="9133" refreshError="1"/>
      <sheetData sheetId="9134" refreshError="1"/>
      <sheetData sheetId="9135"/>
      <sheetData sheetId="9136"/>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refreshError="1"/>
      <sheetData sheetId="9192"/>
      <sheetData sheetId="9193" refreshError="1"/>
      <sheetData sheetId="9194"/>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sheetData sheetId="9209"/>
      <sheetData sheetId="9210"/>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sheetData sheetId="9221"/>
      <sheetData sheetId="9222"/>
      <sheetData sheetId="9223"/>
      <sheetData sheetId="9224"/>
      <sheetData sheetId="9225"/>
      <sheetData sheetId="9226"/>
      <sheetData sheetId="9227"/>
      <sheetData sheetId="9228"/>
      <sheetData sheetId="9229"/>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sheetData sheetId="9265"/>
      <sheetData sheetId="9266">
        <row r="6">
          <cell r="AB6">
            <v>40179</v>
          </cell>
        </row>
      </sheetData>
      <sheetData sheetId="9267">
        <row r="6">
          <cell r="AB6">
            <v>40179</v>
          </cell>
        </row>
      </sheetData>
      <sheetData sheetId="9268"/>
      <sheetData sheetId="9269"/>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sheetData sheetId="9333"/>
      <sheetData sheetId="9334"/>
      <sheetData sheetId="9335" refreshError="1"/>
      <sheetData sheetId="9336" refreshError="1"/>
      <sheetData sheetId="9337" refreshError="1"/>
      <sheetData sheetId="9338" refreshError="1"/>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row r="4">
          <cell r="E4" t="str">
            <v>GUPCO</v>
          </cell>
        </row>
      </sheetData>
      <sheetData sheetId="9360"/>
      <sheetData sheetId="9361">
        <row r="1">
          <cell r="A1" t="str">
            <v>ITEM</v>
          </cell>
        </row>
      </sheetData>
      <sheetData sheetId="9362">
        <row r="1">
          <cell r="A1" t="str">
            <v>EQUIPO</v>
          </cell>
        </row>
      </sheetData>
      <sheetData sheetId="9363">
        <row r="1">
          <cell r="A1" t="str">
            <v>ADMINISTRACION</v>
          </cell>
        </row>
      </sheetData>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row r="1">
          <cell r="A1" t="str">
            <v>ITEM</v>
          </cell>
        </row>
      </sheetData>
      <sheetData sheetId="9382">
        <row r="1">
          <cell r="A1" t="str">
            <v>EQUIPO</v>
          </cell>
        </row>
      </sheetData>
      <sheetData sheetId="9383">
        <row r="1">
          <cell r="A1" t="str">
            <v>ADMINISTRACION</v>
          </cell>
        </row>
      </sheetData>
      <sheetData sheetId="9384">
        <row r="2">
          <cell r="A2" t="str">
            <v>(ºF)</v>
          </cell>
        </row>
      </sheetData>
      <sheetData sheetId="9385"/>
      <sheetData sheetId="9386"/>
      <sheetData sheetId="9387"/>
      <sheetData sheetId="9388"/>
      <sheetData sheetId="9389">
        <row r="1">
          <cell r="A1" t="str">
            <v>ITEM</v>
          </cell>
        </row>
      </sheetData>
      <sheetData sheetId="9390">
        <row r="1">
          <cell r="A1" t="str">
            <v>EQUIPO</v>
          </cell>
        </row>
      </sheetData>
      <sheetData sheetId="9391">
        <row r="1">
          <cell r="A1" t="str">
            <v>ADMINISTRACION</v>
          </cell>
        </row>
      </sheetData>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sheetData sheetId="9498" refreshError="1"/>
      <sheetData sheetId="9499" refreshError="1"/>
      <sheetData sheetId="9500" refreshError="1"/>
      <sheetData sheetId="9501" refreshError="1"/>
      <sheetData sheetId="9502" refreshError="1"/>
      <sheetData sheetId="9503" refreshError="1"/>
      <sheetData sheetId="9504" refreshError="1"/>
      <sheetData sheetId="9505"/>
      <sheetData sheetId="9506"/>
      <sheetData sheetId="9507">
        <row r="47">
          <cell r="H47">
            <v>13407.454219619998</v>
          </cell>
        </row>
      </sheetData>
      <sheetData sheetId="9508">
        <row r="47">
          <cell r="H47">
            <v>13178.048204541665</v>
          </cell>
        </row>
      </sheetData>
      <sheetData sheetId="9509">
        <row r="47">
          <cell r="H47">
            <v>17098.051632633331</v>
          </cell>
        </row>
      </sheetData>
      <sheetData sheetId="9510">
        <row r="47">
          <cell r="H47">
            <v>13407.454219619998</v>
          </cell>
        </row>
      </sheetData>
      <sheetData sheetId="9511">
        <row r="47">
          <cell r="H47">
            <v>13178.048204541665</v>
          </cell>
        </row>
      </sheetData>
      <sheetData sheetId="9512">
        <row r="47">
          <cell r="H47">
            <v>17098.051632633331</v>
          </cell>
        </row>
      </sheetData>
      <sheetData sheetId="9513">
        <row r="47">
          <cell r="H47">
            <v>13407.454219619998</v>
          </cell>
        </row>
      </sheetData>
      <sheetData sheetId="9514">
        <row r="47">
          <cell r="H47">
            <v>13178.048204541665</v>
          </cell>
        </row>
      </sheetData>
      <sheetData sheetId="9515">
        <row r="47">
          <cell r="H47">
            <v>19729.199486104168</v>
          </cell>
        </row>
      </sheetData>
      <sheetData sheetId="9516">
        <row r="47">
          <cell r="H47">
            <v>38405.002915416662</v>
          </cell>
        </row>
      </sheetData>
      <sheetData sheetId="9517">
        <row r="47">
          <cell r="H47">
            <v>41159.979021230996</v>
          </cell>
        </row>
      </sheetData>
      <sheetData sheetId="9518">
        <row r="47">
          <cell r="H47">
            <v>16020</v>
          </cell>
        </row>
      </sheetData>
      <sheetData sheetId="9519">
        <row r="47">
          <cell r="H47">
            <v>11675</v>
          </cell>
        </row>
      </sheetData>
      <sheetData sheetId="9520">
        <row r="47">
          <cell r="H47">
            <v>382683.1643235588</v>
          </cell>
        </row>
      </sheetData>
      <sheetData sheetId="9521">
        <row r="47">
          <cell r="H47">
            <v>27108.482479999999</v>
          </cell>
        </row>
      </sheetData>
      <sheetData sheetId="9522">
        <row r="47">
          <cell r="H47">
            <v>18945.0351992</v>
          </cell>
        </row>
      </sheetData>
      <sheetData sheetId="9523">
        <row r="47">
          <cell r="H47">
            <v>88016.225274879995</v>
          </cell>
        </row>
      </sheetData>
      <sheetData sheetId="9524">
        <row r="47">
          <cell r="H47">
            <v>11296.680928966078</v>
          </cell>
        </row>
      </sheetData>
      <sheetData sheetId="9525">
        <row r="47">
          <cell r="H47">
            <v>19660.483631249997</v>
          </cell>
        </row>
      </sheetData>
      <sheetData sheetId="9526">
        <row r="47">
          <cell r="H47">
            <v>19660.483631249997</v>
          </cell>
        </row>
      </sheetData>
      <sheetData sheetId="9527">
        <row r="47">
          <cell r="H47">
            <v>19660.483631249997</v>
          </cell>
        </row>
      </sheetData>
      <sheetData sheetId="9528">
        <row r="47">
          <cell r="H47">
            <v>39947.116768272004</v>
          </cell>
        </row>
      </sheetData>
      <sheetData sheetId="9529">
        <row r="47">
          <cell r="H47">
            <v>37450.421970255004</v>
          </cell>
        </row>
      </sheetData>
      <sheetData sheetId="9530">
        <row r="47">
          <cell r="H47">
            <v>5631.4338221939006</v>
          </cell>
        </row>
      </sheetData>
      <sheetData sheetId="9531">
        <row r="47">
          <cell r="H47">
            <v>29691.867138751997</v>
          </cell>
        </row>
      </sheetData>
      <sheetData sheetId="9532">
        <row r="47">
          <cell r="H47">
            <v>10601.359883464</v>
          </cell>
        </row>
      </sheetData>
      <sheetData sheetId="9533">
        <row r="47">
          <cell r="H47">
            <v>16440.07876665</v>
          </cell>
        </row>
      </sheetData>
      <sheetData sheetId="9534">
        <row r="47">
          <cell r="H47">
            <v>7502.6541280530009</v>
          </cell>
        </row>
      </sheetData>
      <sheetData sheetId="9535">
        <row r="47">
          <cell r="H47">
            <v>63269.394041350002</v>
          </cell>
        </row>
      </sheetData>
      <sheetData sheetId="9536">
        <row r="47">
          <cell r="H47">
            <v>38708.912732384997</v>
          </cell>
        </row>
      </sheetData>
      <sheetData sheetId="9537">
        <row r="47">
          <cell r="H47">
            <v>30140.654422727453</v>
          </cell>
        </row>
      </sheetData>
      <sheetData sheetId="9538">
        <row r="47">
          <cell r="H47">
            <v>39628.094655192057</v>
          </cell>
        </row>
      </sheetData>
      <sheetData sheetId="9539">
        <row r="47">
          <cell r="H47">
            <v>38729.542446049003</v>
          </cell>
        </row>
      </sheetData>
      <sheetData sheetId="9540">
        <row r="47">
          <cell r="H47">
            <v>7116.936965586</v>
          </cell>
        </row>
      </sheetData>
      <sheetData sheetId="9541">
        <row r="47">
          <cell r="H47">
            <v>9391.2743470000005</v>
          </cell>
        </row>
      </sheetData>
      <sheetData sheetId="9542">
        <row r="47">
          <cell r="H47">
            <v>8500.0189065630984</v>
          </cell>
        </row>
      </sheetData>
      <sheetData sheetId="9543">
        <row r="47">
          <cell r="H47">
            <v>32499.094423904498</v>
          </cell>
        </row>
      </sheetData>
      <sheetData sheetId="9544">
        <row r="47">
          <cell r="H47">
            <v>51817.028777055006</v>
          </cell>
        </row>
      </sheetData>
      <sheetData sheetId="9545">
        <row r="47">
          <cell r="H47">
            <v>55430.1575333</v>
          </cell>
        </row>
      </sheetData>
      <sheetData sheetId="9546">
        <row r="47">
          <cell r="H47">
            <v>25786.003498499998</v>
          </cell>
        </row>
      </sheetData>
      <sheetData sheetId="9547">
        <row r="47">
          <cell r="H47">
            <v>21993.806973733335</v>
          </cell>
        </row>
      </sheetData>
      <sheetData sheetId="9548">
        <row r="47">
          <cell r="H47">
            <v>21941.348275</v>
          </cell>
        </row>
      </sheetData>
      <sheetData sheetId="9549">
        <row r="47">
          <cell r="H47">
            <v>576269.26239999989</v>
          </cell>
        </row>
      </sheetData>
      <sheetData sheetId="9550">
        <row r="48">
          <cell r="H48">
            <v>640370.66537874995</v>
          </cell>
        </row>
      </sheetData>
      <sheetData sheetId="9551">
        <row r="47">
          <cell r="H47">
            <v>21941.348275</v>
          </cell>
        </row>
      </sheetData>
      <sheetData sheetId="9552">
        <row r="47">
          <cell r="H47">
            <v>576269.26239999989</v>
          </cell>
        </row>
      </sheetData>
      <sheetData sheetId="9553">
        <row r="47">
          <cell r="H47">
            <v>9078.6352040999991</v>
          </cell>
        </row>
      </sheetData>
      <sheetData sheetId="9554">
        <row r="47">
          <cell r="H47">
            <v>21941.348275</v>
          </cell>
        </row>
      </sheetData>
      <sheetData sheetId="9555">
        <row r="47">
          <cell r="H47">
            <v>576269.26239999989</v>
          </cell>
        </row>
      </sheetData>
      <sheetData sheetId="9556">
        <row r="47">
          <cell r="H47">
            <v>9078.6352040999991</v>
          </cell>
        </row>
      </sheetData>
      <sheetData sheetId="9557">
        <row r="49">
          <cell r="H49">
            <v>83961.133243064003</v>
          </cell>
        </row>
      </sheetData>
      <sheetData sheetId="9558">
        <row r="47">
          <cell r="H47">
            <v>14670.136122054002</v>
          </cell>
        </row>
      </sheetData>
      <sheetData sheetId="9559">
        <row r="47">
          <cell r="H47">
            <v>9078.6352040999991</v>
          </cell>
        </row>
      </sheetData>
      <sheetData sheetId="9560">
        <row r="51">
          <cell r="H51">
            <v>117309.4992738</v>
          </cell>
        </row>
      </sheetData>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refreshError="1"/>
      <sheetData sheetId="9619"/>
      <sheetData sheetId="9620" refreshError="1"/>
      <sheetData sheetId="9621"/>
      <sheetData sheetId="9622" refreshError="1"/>
      <sheetData sheetId="9623"/>
      <sheetData sheetId="9624"/>
      <sheetData sheetId="9625"/>
      <sheetData sheetId="9626"/>
      <sheetData sheetId="9627"/>
      <sheetData sheetId="9628"/>
      <sheetData sheetId="9629"/>
      <sheetData sheetId="9630"/>
      <sheetData sheetId="9631" refreshError="1"/>
      <sheetData sheetId="9632"/>
      <sheetData sheetId="9633"/>
      <sheetData sheetId="9634"/>
      <sheetData sheetId="9635">
        <row r="1">
          <cell r="B1" t="str">
            <v>CTO-102-2002</v>
          </cell>
        </row>
      </sheetData>
      <sheetData sheetId="9636"/>
      <sheetData sheetId="9637">
        <row r="6">
          <cell r="A6" t="str">
            <v>CONTRATISTA:</v>
          </cell>
        </row>
      </sheetData>
      <sheetData sheetId="9638" refreshError="1"/>
      <sheetData sheetId="9639" refreshError="1"/>
      <sheetData sheetId="9640" refreshError="1"/>
      <sheetData sheetId="9641">
        <row r="2">
          <cell r="A2" t="str">
            <v>CODIGO</v>
          </cell>
        </row>
      </sheetData>
      <sheetData sheetId="9642"/>
      <sheetData sheetId="9643"/>
      <sheetData sheetId="9644"/>
      <sheetData sheetId="9645"/>
      <sheetData sheetId="9646" refreshError="1"/>
      <sheetData sheetId="9647" refreshError="1"/>
      <sheetData sheetId="9648" refreshError="1"/>
      <sheetData sheetId="9649" refreshError="1"/>
      <sheetData sheetId="9650" refreshError="1"/>
      <sheetData sheetId="9651"/>
      <sheetData sheetId="9652"/>
      <sheetData sheetId="9653"/>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sheetData sheetId="9667" refreshError="1"/>
      <sheetData sheetId="9668" refreshError="1"/>
      <sheetData sheetId="9669" refreshError="1"/>
      <sheetData sheetId="9670"/>
      <sheetData sheetId="9671" refreshError="1"/>
      <sheetData sheetId="9672" refreshError="1"/>
      <sheetData sheetId="9673" refreshError="1"/>
      <sheetData sheetId="9674"/>
      <sheetData sheetId="9675"/>
      <sheetData sheetId="9676"/>
      <sheetData sheetId="9677"/>
      <sheetData sheetId="9678"/>
      <sheetData sheetId="9679"/>
      <sheetData sheetId="9680"/>
      <sheetData sheetId="9681"/>
      <sheetData sheetId="9682"/>
      <sheetData sheetId="9683"/>
      <sheetData sheetId="9684"/>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sheetData sheetId="9695" refreshError="1"/>
      <sheetData sheetId="9696" refreshError="1"/>
      <sheetData sheetId="9697" refreshError="1"/>
      <sheetData sheetId="9698">
        <row r="41">
          <cell r="H41">
            <v>108130</v>
          </cell>
        </row>
      </sheetData>
      <sheetData sheetId="9699" refreshError="1"/>
      <sheetData sheetId="9700">
        <row r="39">
          <cell r="H39">
            <v>61373</v>
          </cell>
        </row>
      </sheetData>
      <sheetData sheetId="9701">
        <row r="39">
          <cell r="H39">
            <v>345846</v>
          </cell>
        </row>
      </sheetData>
      <sheetData sheetId="9702">
        <row r="44">
          <cell r="H44">
            <v>71546</v>
          </cell>
        </row>
      </sheetData>
      <sheetData sheetId="9703">
        <row r="43">
          <cell r="H43">
            <v>373562</v>
          </cell>
        </row>
      </sheetData>
      <sheetData sheetId="9704" refreshError="1"/>
      <sheetData sheetId="9705" refreshError="1"/>
      <sheetData sheetId="9706">
        <row r="41">
          <cell r="H41">
            <v>4080</v>
          </cell>
        </row>
      </sheetData>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sheetData sheetId="9717"/>
      <sheetData sheetId="9718">
        <row r="19">
          <cell r="A19" t="str">
            <v>AGREGADO FINO (ARENA)</v>
          </cell>
        </row>
      </sheetData>
      <sheetData sheetId="9719"/>
      <sheetData sheetId="9720"/>
      <sheetData sheetId="9721"/>
      <sheetData sheetId="9722">
        <row r="1">
          <cell r="A1" t="str">
            <v>ITEM</v>
          </cell>
        </row>
      </sheetData>
      <sheetData sheetId="9723"/>
      <sheetData sheetId="9724">
        <row r="1">
          <cell r="A1" t="str">
            <v>ADMINISTRACION</v>
          </cell>
        </row>
      </sheetData>
      <sheetData sheetId="9725"/>
      <sheetData sheetId="9726"/>
      <sheetData sheetId="9727"/>
      <sheetData sheetId="9728"/>
      <sheetData sheetId="9729"/>
      <sheetData sheetId="9730"/>
      <sheetData sheetId="9731"/>
      <sheetData sheetId="9732"/>
      <sheetData sheetId="9733">
        <row r="1">
          <cell r="A1" t="str">
            <v>EQUIPO</v>
          </cell>
        </row>
      </sheetData>
      <sheetData sheetId="9734" refreshError="1"/>
      <sheetData sheetId="9735" refreshError="1"/>
      <sheetData sheetId="9736">
        <row r="1">
          <cell r="D1" t="str">
            <v xml:space="preserve">Supervendor CODE </v>
          </cell>
        </row>
      </sheetData>
      <sheetData sheetId="9737" refreshError="1"/>
      <sheetData sheetId="9738" refreshError="1"/>
      <sheetData sheetId="9739" refreshError="1"/>
      <sheetData sheetId="9740" refreshError="1"/>
      <sheetData sheetId="9741" refreshError="1"/>
      <sheetData sheetId="9742" refreshError="1"/>
      <sheetData sheetId="9743" refreshError="1"/>
      <sheetData sheetId="9744"/>
      <sheetData sheetId="9745">
        <row r="1">
          <cell r="A1" t="str">
            <v>AMAZONAS</v>
          </cell>
        </row>
      </sheetData>
      <sheetData sheetId="9746"/>
      <sheetData sheetId="9747"/>
      <sheetData sheetId="9748"/>
      <sheetData sheetId="9749">
        <row r="15">
          <cell r="B15">
            <v>1</v>
          </cell>
        </row>
      </sheetData>
      <sheetData sheetId="9750" refreshError="1"/>
      <sheetData sheetId="9751"/>
      <sheetData sheetId="9752" refreshError="1"/>
      <sheetData sheetId="9753"/>
      <sheetData sheetId="9754"/>
      <sheetData sheetId="9755"/>
      <sheetData sheetId="9756">
        <row r="1">
          <cell r="D1" t="str">
            <v xml:space="preserve">Supervendor CODE </v>
          </cell>
        </row>
      </sheetData>
      <sheetData sheetId="9757"/>
      <sheetData sheetId="9758">
        <row r="1">
          <cell r="A1" t="str">
            <v>AMAZONAS</v>
          </cell>
        </row>
      </sheetData>
      <sheetData sheetId="9759"/>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sheetData sheetId="9786"/>
      <sheetData sheetId="9787"/>
      <sheetData sheetId="9788"/>
      <sheetData sheetId="9789"/>
      <sheetData sheetId="9790"/>
      <sheetData sheetId="979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sheetData sheetId="9848"/>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sheetData sheetId="9867" refreshError="1"/>
      <sheetData sheetId="9868" refreshError="1"/>
      <sheetData sheetId="9869"/>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sheetData sheetId="9899" refreshError="1"/>
      <sheetData sheetId="9900"/>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row r="12">
          <cell r="A12" t="str">
            <v>COSTOS DE TRANSPORTE</v>
          </cell>
        </row>
      </sheetData>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row r="1">
          <cell r="A1" t="str">
            <v>ITEM</v>
          </cell>
        </row>
      </sheetData>
      <sheetData sheetId="10132">
        <row r="1">
          <cell r="A1" t="str">
            <v>EQUIPO</v>
          </cell>
        </row>
      </sheetData>
      <sheetData sheetId="10133">
        <row r="1">
          <cell r="A1" t="str">
            <v>ADMINISTRACION</v>
          </cell>
        </row>
      </sheetData>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row r="1">
          <cell r="A1" t="str">
            <v>ITEM</v>
          </cell>
        </row>
      </sheetData>
      <sheetData sheetId="10160">
        <row r="1">
          <cell r="A1" t="str">
            <v>ADMINISTRACION</v>
          </cell>
        </row>
      </sheetData>
      <sheetData sheetId="10161"/>
      <sheetData sheetId="10162"/>
      <sheetData sheetId="10163"/>
      <sheetData sheetId="10164"/>
      <sheetData sheetId="10165"/>
      <sheetData sheetId="10166"/>
      <sheetData sheetId="10167"/>
      <sheetData sheetId="10168">
        <row r="1">
          <cell r="A1" t="str">
            <v>ITEM</v>
          </cell>
        </row>
      </sheetData>
      <sheetData sheetId="10169">
        <row r="1">
          <cell r="A1" t="str">
            <v>EQUIPO</v>
          </cell>
        </row>
      </sheetData>
      <sheetData sheetId="10170">
        <row r="1">
          <cell r="A1" t="str">
            <v>ADMINISTRACION</v>
          </cell>
        </row>
      </sheetData>
      <sheetData sheetId="10171"/>
      <sheetData sheetId="10172"/>
      <sheetData sheetId="10173"/>
      <sheetData sheetId="10174"/>
      <sheetData sheetId="10175"/>
      <sheetData sheetId="10176"/>
      <sheetData sheetId="10177"/>
      <sheetData sheetId="10178"/>
      <sheetData sheetId="10179"/>
      <sheetData sheetId="10180"/>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ow r="9">
          <cell r="B9" t="str">
            <v>TRINA SOLAR 280 W PC14</v>
          </cell>
        </row>
      </sheetData>
      <sheetData sheetId="10196">
        <row r="9">
          <cell r="B9" t="str">
            <v>TRINA SOLAR 280 W PC14</v>
          </cell>
        </row>
      </sheetData>
      <sheetData sheetId="10197">
        <row r="9">
          <cell r="B9" t="str">
            <v>TRINA SOLAR 280 W PC14</v>
          </cell>
        </row>
      </sheetData>
      <sheetData sheetId="10198">
        <row r="1">
          <cell r="W1">
            <v>1</v>
          </cell>
        </row>
      </sheetData>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sheetData sheetId="10659" refreshError="1"/>
      <sheetData sheetId="10660" refreshError="1"/>
      <sheetData sheetId="10661" refreshError="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row r="5">
          <cell r="I5">
            <v>216</v>
          </cell>
        </row>
      </sheetData>
      <sheetData sheetId="10695"/>
      <sheetData sheetId="10696"/>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ow r="1">
          <cell r="C1" t="str">
            <v>OBJETO: REALIZAR LA REHABILITACIÓN DE LA PISTA, OBRAS DE DRENAJE Y MANTENIMIENTO RUTINARIO DE LAS ÁREAS LADO AIRE Y LADO TIERRA DEL AEROPUERTO ANTONIO NARIÑO DE PASTO, NARIÑO.</v>
          </cell>
        </row>
      </sheetData>
      <sheetData sheetId="10779"/>
      <sheetData sheetId="10780"/>
      <sheetData sheetId="10781"/>
      <sheetData sheetId="10782"/>
      <sheetData sheetId="10783"/>
      <sheetData sheetId="10784" refreshError="1"/>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row r="3">
          <cell r="P3" t="str">
            <v>CONSORCIO CICLOINFRAESCTRUCTURA</v>
          </cell>
        </row>
      </sheetData>
      <sheetData sheetId="10798">
        <row r="4">
          <cell r="B4" t="str">
            <v>A-1.1</v>
          </cell>
        </row>
      </sheetData>
      <sheetData sheetId="10799"/>
      <sheetData sheetId="10800"/>
      <sheetData sheetId="10801"/>
      <sheetData sheetId="10802">
        <row r="4">
          <cell r="F4" t="str">
            <v>INDEPORTES</v>
          </cell>
        </row>
      </sheetData>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row r="3">
          <cell r="P3" t="str">
            <v>CONSORCIO CICLOINFRAESCTRUCTURA</v>
          </cell>
        </row>
      </sheetData>
      <sheetData sheetId="11080">
        <row r="4">
          <cell r="B4" t="str">
            <v>A-1.1</v>
          </cell>
        </row>
      </sheetData>
      <sheetData sheetId="11081"/>
      <sheetData sheetId="11082">
        <row r="4">
          <cell r="F4" t="str">
            <v>INDEPORTES</v>
          </cell>
        </row>
      </sheetData>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row r="2">
          <cell r="A2">
            <v>0</v>
          </cell>
        </row>
      </sheetData>
      <sheetData sheetId="11370"/>
      <sheetData sheetId="11371">
        <row r="2">
          <cell r="A2">
            <v>0</v>
          </cell>
        </row>
      </sheetData>
      <sheetData sheetId="11372"/>
      <sheetData sheetId="11373"/>
      <sheetData sheetId="11374"/>
      <sheetData sheetId="11375"/>
      <sheetData sheetId="11376"/>
      <sheetData sheetId="11377"/>
      <sheetData sheetId="11378">
        <row r="2">
          <cell r="A2">
            <v>0</v>
          </cell>
        </row>
      </sheetData>
      <sheetData sheetId="11379"/>
      <sheetData sheetId="11380"/>
      <sheetData sheetId="11381"/>
      <sheetData sheetId="11382"/>
      <sheetData sheetId="11383"/>
      <sheetData sheetId="11384"/>
      <sheetData sheetId="11385">
        <row r="2">
          <cell r="A2">
            <v>0</v>
          </cell>
        </row>
      </sheetData>
      <sheetData sheetId="11386"/>
      <sheetData sheetId="11387">
        <row r="2">
          <cell r="A2">
            <v>0</v>
          </cell>
        </row>
      </sheetData>
      <sheetData sheetId="11388"/>
      <sheetData sheetId="11389"/>
      <sheetData sheetId="11390"/>
      <sheetData sheetId="11391"/>
      <sheetData sheetId="11392"/>
      <sheetData sheetId="11393"/>
      <sheetData sheetId="11394"/>
      <sheetData sheetId="11395"/>
      <sheetData sheetId="11396"/>
      <sheetData sheetId="11397">
        <row r="2">
          <cell r="A2">
            <v>0</v>
          </cell>
        </row>
      </sheetData>
      <sheetData sheetId="11398"/>
      <sheetData sheetId="11399">
        <row r="2">
          <cell r="A2">
            <v>0</v>
          </cell>
        </row>
      </sheetData>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row r="2">
          <cell r="A2">
            <v>0</v>
          </cell>
        </row>
      </sheetData>
      <sheetData sheetId="11421"/>
      <sheetData sheetId="11422"/>
      <sheetData sheetId="11423"/>
      <sheetData sheetId="11424">
        <row r="5">
          <cell r="B5" t="str">
            <v>T1</v>
          </cell>
        </row>
      </sheetData>
      <sheetData sheetId="11425"/>
      <sheetData sheetId="11426"/>
      <sheetData sheetId="11427"/>
      <sheetData sheetId="11428">
        <row r="2">
          <cell r="A2">
            <v>0</v>
          </cell>
        </row>
      </sheetData>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row r="2">
          <cell r="A2">
            <v>0</v>
          </cell>
        </row>
      </sheetData>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row r="2">
          <cell r="A2">
            <v>0</v>
          </cell>
        </row>
      </sheetData>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row r="2">
          <cell r="A2">
            <v>0</v>
          </cell>
        </row>
      </sheetData>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row r="33">
          <cell r="C33">
            <v>0.77967625899280601</v>
          </cell>
        </row>
      </sheetData>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row r="5">
          <cell r="E5" t="str">
            <v>CANTIDAD</v>
          </cell>
        </row>
      </sheetData>
      <sheetData sheetId="12052">
        <row r="5">
          <cell r="E5" t="str">
            <v>CANTIDAD</v>
          </cell>
        </row>
      </sheetData>
      <sheetData sheetId="12053">
        <row r="5">
          <cell r="E5" t="str">
            <v>CANTIDAD</v>
          </cell>
        </row>
      </sheetData>
      <sheetData sheetId="12054"/>
      <sheetData sheetId="12055">
        <row r="5">
          <cell r="E5" t="str">
            <v>CANTIDAD</v>
          </cell>
        </row>
      </sheetData>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row r="1">
          <cell r="B1" t="str">
            <v>CTO-102-2002</v>
          </cell>
        </row>
      </sheetData>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refreshError="1"/>
      <sheetData sheetId="12493" refreshError="1"/>
      <sheetData sheetId="12494" refreshError="1"/>
      <sheetData sheetId="12495"/>
      <sheetData sheetId="12496"/>
      <sheetData sheetId="12497"/>
      <sheetData sheetId="12498"/>
      <sheetData sheetId="12499"/>
      <sheetData sheetId="12500"/>
      <sheetData sheetId="12501"/>
      <sheetData sheetId="12502" refreshError="1"/>
      <sheetData sheetId="12503"/>
      <sheetData sheetId="12504"/>
      <sheetData sheetId="12505"/>
      <sheetData sheetId="12506"/>
      <sheetData sheetId="12507"/>
      <sheetData sheetId="12508"/>
      <sheetData sheetId="12509"/>
      <sheetData sheetId="12510"/>
      <sheetData sheetId="12511"/>
      <sheetData sheetId="12512"/>
      <sheetData sheetId="12513"/>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ow r="5">
          <cell r="W5">
            <v>930157720</v>
          </cell>
        </row>
      </sheetData>
      <sheetData sheetId="12864">
        <row r="17">
          <cell r="I17">
            <v>80484450</v>
          </cell>
        </row>
      </sheetData>
      <sheetData sheetId="12865"/>
      <sheetData sheetId="12866"/>
      <sheetData sheetId="12867" refreshError="1"/>
      <sheetData sheetId="12868" refreshError="1"/>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refreshError="1"/>
      <sheetData sheetId="12902" refreshError="1"/>
      <sheetData sheetId="12903" refreshError="1"/>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refreshError="1"/>
      <sheetData sheetId="13753"/>
      <sheetData sheetId="13754"/>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sheetData sheetId="13863"/>
      <sheetData sheetId="13864"/>
      <sheetData sheetId="13865" refreshError="1"/>
      <sheetData sheetId="13866" refreshError="1"/>
      <sheetData sheetId="13867" refreshError="1"/>
      <sheetData sheetId="13868"/>
      <sheetData sheetId="13869"/>
      <sheetData sheetId="13870"/>
      <sheetData sheetId="13871" refreshError="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row r="4">
          <cell r="B4" t="str">
            <v xml:space="preserve"> Bisagra Pivotante </v>
          </cell>
        </row>
      </sheetData>
      <sheetData sheetId="13887"/>
      <sheetData sheetId="13888"/>
      <sheetData sheetId="13889"/>
      <sheetData sheetId="13890"/>
      <sheetData sheetId="13891"/>
      <sheetData sheetId="13892"/>
      <sheetData sheetId="13893"/>
      <sheetData sheetId="13894"/>
      <sheetData sheetId="13895"/>
      <sheetData sheetId="13896">
        <row r="2">
          <cell r="A2" t="str">
            <v>HOSPITAL HERNANDO MONCALEANO PERDOMO ETAPA 1</v>
          </cell>
        </row>
      </sheetData>
      <sheetData sheetId="13897"/>
      <sheetData sheetId="13898">
        <row r="2">
          <cell r="A2" t="str">
            <v>HOSPITAL HERNANDO MONCALEANO PERDOMO ETAPA 2 A</v>
          </cell>
        </row>
      </sheetData>
      <sheetData sheetId="13899">
        <row r="2">
          <cell r="A2" t="str">
            <v>HOSPITAL HERNANDO MONCALEANO PERDOMO ETAPA 2B</v>
          </cell>
        </row>
      </sheetData>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row r="35">
          <cell r="D35">
            <v>1.85</v>
          </cell>
        </row>
      </sheetData>
      <sheetData sheetId="13916">
        <row r="35">
          <cell r="D35">
            <v>1.85</v>
          </cell>
        </row>
      </sheetData>
      <sheetData sheetId="13917"/>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refreshError="1"/>
      <sheetData sheetId="13957">
        <row r="3">
          <cell r="B3">
            <v>1</v>
          </cell>
        </row>
      </sheetData>
      <sheetData sheetId="13958">
        <row r="3">
          <cell r="B3">
            <v>1</v>
          </cell>
        </row>
      </sheetData>
      <sheetData sheetId="13959">
        <row r="437">
          <cell r="A437" t="str">
            <v>GEOCOMPUESTOS</v>
          </cell>
        </row>
      </sheetData>
      <sheetData sheetId="13960">
        <row r="30">
          <cell r="A30" t="str">
            <v>PRELIMINARES DE OBRA</v>
          </cell>
        </row>
      </sheetData>
      <sheetData sheetId="13961">
        <row r="30">
          <cell r="A30" t="str">
            <v>PRELIMINARES DE OBRA</v>
          </cell>
        </row>
      </sheetData>
      <sheetData sheetId="13962"/>
      <sheetData sheetId="13963"/>
      <sheetData sheetId="13964">
        <row r="5">
          <cell r="C5" t="str">
            <v>OBRAS DE PROTECCIÓN Y ADECUACIÓN DE ORILLA DEL PARQUE  RONDA, EN EL RÍO MAGDALENA, ENTRE EL PUENTE VEHICULAR Y EL PUENTE FÉRREO, MUNICIPIO DE GIRARDOT CUNDINAMARCA</v>
          </cell>
        </row>
      </sheetData>
      <sheetData sheetId="13965">
        <row r="5">
          <cell r="C5" t="str">
            <v>OBRAS DE PROTECCIÓN Y ADECUACIÓN DE ORILLA DEL PARQUE  RONDA, EN EL RÍO MAGDALENA, ENTRE EL PUENTE VEHICULAR Y EL PUENTE FÉRREO, MUNICIPIO DE GIRARDOT CUNDINAMARCA</v>
          </cell>
        </row>
      </sheetData>
      <sheetData sheetId="13966"/>
      <sheetData sheetId="13967"/>
      <sheetData sheetId="13968"/>
      <sheetData sheetId="13969">
        <row r="34">
          <cell r="E34" t="str">
            <v>M3</v>
          </cell>
        </row>
      </sheetData>
      <sheetData sheetId="13970">
        <row r="34">
          <cell r="E34" t="str">
            <v>M3</v>
          </cell>
        </row>
      </sheetData>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row r="52">
          <cell r="B52" t="str">
            <v>ANTICIPO</v>
          </cell>
        </row>
      </sheetData>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refreshError="1"/>
      <sheetData sheetId="14169" refreshError="1"/>
      <sheetData sheetId="14170"/>
      <sheetData sheetId="14171"/>
      <sheetData sheetId="14172"/>
      <sheetData sheetId="14173"/>
      <sheetData sheetId="14174"/>
      <sheetData sheetId="14175" refreshError="1"/>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refreshError="1"/>
      <sheetData sheetId="14189" refreshError="1"/>
      <sheetData sheetId="14190" refreshError="1"/>
      <sheetData sheetId="14191"/>
      <sheetData sheetId="14192"/>
      <sheetData sheetId="14193"/>
      <sheetData sheetId="14194"/>
      <sheetData sheetId="14195"/>
      <sheetData sheetId="14196"/>
      <sheetData sheetId="14197"/>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sheetData sheetId="14224"/>
      <sheetData sheetId="14225"/>
      <sheetData sheetId="14226" refreshError="1"/>
      <sheetData sheetId="14227" refreshError="1"/>
      <sheetData sheetId="14228"/>
      <sheetData sheetId="14229"/>
      <sheetData sheetId="14230"/>
      <sheetData sheetId="14231"/>
      <sheetData sheetId="14232"/>
      <sheetData sheetId="14233" refreshError="1"/>
      <sheetData sheetId="14234" refreshError="1"/>
      <sheetData sheetId="14235"/>
      <sheetData sheetId="14236"/>
      <sheetData sheetId="14237"/>
      <sheetData sheetId="14238">
        <row r="8">
          <cell r="D8" t="str">
            <v>M3</v>
          </cell>
        </row>
      </sheetData>
      <sheetData sheetId="14239"/>
      <sheetData sheetId="14240"/>
      <sheetData sheetId="14241"/>
      <sheetData sheetId="14242"/>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sheetData sheetId="14251"/>
      <sheetData sheetId="14252"/>
      <sheetData sheetId="14253">
        <row r="29">
          <cell r="K29" t="e">
            <v>#DIV/0!</v>
          </cell>
        </row>
      </sheetData>
      <sheetData sheetId="14254">
        <row r="52">
          <cell r="H52">
            <v>1</v>
          </cell>
        </row>
      </sheetData>
      <sheetData sheetId="14255"/>
      <sheetData sheetId="14256"/>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sheetData sheetId="14269">
        <row r="1">
          <cell r="A1">
            <v>112200000000</v>
          </cell>
        </row>
      </sheetData>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row r="32">
          <cell r="G32">
            <v>840272.12500000012</v>
          </cell>
        </row>
      </sheetData>
      <sheetData sheetId="14288"/>
      <sheetData sheetId="14289"/>
      <sheetData sheetId="14290"/>
      <sheetData sheetId="14291">
        <row r="11">
          <cell r="B11">
            <v>75500</v>
          </cell>
        </row>
      </sheetData>
      <sheetData sheetId="14292"/>
      <sheetData sheetId="14293"/>
      <sheetData sheetId="14294"/>
      <sheetData sheetId="14295"/>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sheetData sheetId="14309"/>
      <sheetData sheetId="14310"/>
      <sheetData sheetId="14311"/>
      <sheetData sheetId="14312"/>
      <sheetData sheetId="14313"/>
      <sheetData sheetId="14314"/>
      <sheetData sheetId="14315"/>
      <sheetData sheetId="14316">
        <row r="5">
          <cell r="B5" t="str">
            <v>Compras</v>
          </cell>
        </row>
      </sheetData>
      <sheetData sheetId="14317"/>
      <sheetData sheetId="14318"/>
      <sheetData sheetId="14319">
        <row r="4">
          <cell r="I4" t="str">
            <v>DESCRIPCION DEL INSUMO</v>
          </cell>
        </row>
      </sheetData>
      <sheetData sheetId="14320"/>
      <sheetData sheetId="14321"/>
      <sheetData sheetId="14322">
        <row r="10">
          <cell r="AZ10">
            <v>90</v>
          </cell>
        </row>
      </sheetData>
      <sheetData sheetId="14323"/>
      <sheetData sheetId="14324"/>
      <sheetData sheetId="14325">
        <row r="93">
          <cell r="C93" t="str">
            <v>AGUA</v>
          </cell>
        </row>
      </sheetData>
      <sheetData sheetId="14326">
        <row r="15">
          <cell r="D15" t="str">
            <v>PRELIMINARES</v>
          </cell>
        </row>
      </sheetData>
      <sheetData sheetId="14327"/>
      <sheetData sheetId="14328">
        <row r="6">
          <cell r="A6" t="str">
            <v>CODIGO INTERNO</v>
          </cell>
        </row>
      </sheetData>
      <sheetData sheetId="14329"/>
      <sheetData sheetId="14330">
        <row r="1">
          <cell r="A1" t="str">
            <v>CONCESION SABANA DE OCCIDENTE</v>
          </cell>
        </row>
      </sheetData>
      <sheetData sheetId="14331">
        <row r="10">
          <cell r="B10">
            <v>118</v>
          </cell>
        </row>
      </sheetData>
      <sheetData sheetId="14332"/>
      <sheetData sheetId="14333">
        <row r="7">
          <cell r="B7" t="str">
            <v>CODIGO EN BASE GENERAL SIGE</v>
          </cell>
        </row>
      </sheetData>
      <sheetData sheetId="14334">
        <row r="3">
          <cell r="A3">
            <v>1</v>
          </cell>
        </row>
      </sheetData>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row r="5">
          <cell r="B5" t="str">
            <v>ITEM</v>
          </cell>
        </row>
      </sheetData>
      <sheetData sheetId="14699" refreshError="1"/>
      <sheetData sheetId="14700" refreshError="1"/>
      <sheetData sheetId="14701" refreshError="1"/>
      <sheetData sheetId="14702" refreshError="1"/>
      <sheetData sheetId="14703" refreshError="1"/>
      <sheetData sheetId="14704" refreshError="1"/>
      <sheetData sheetId="14705">
        <row r="56">
          <cell r="A56" t="str">
            <v>RG</v>
          </cell>
        </row>
      </sheetData>
      <sheetData sheetId="14706" refreshError="1"/>
      <sheetData sheetId="14707"/>
      <sheetData sheetId="14708">
        <row r="3">
          <cell r="A3" t="str">
            <v>CODIGO</v>
          </cell>
        </row>
      </sheetData>
      <sheetData sheetId="14709">
        <row r="1">
          <cell r="A1" t="str">
            <v>kk</v>
          </cell>
        </row>
      </sheetData>
      <sheetData sheetId="14710"/>
      <sheetData sheetId="14711"/>
      <sheetData sheetId="14712"/>
      <sheetData sheetId="14713"/>
      <sheetData sheetId="14714">
        <row r="4">
          <cell r="A4">
            <v>120</v>
          </cell>
        </row>
      </sheetData>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sheetData sheetId="14723" refreshError="1"/>
      <sheetData sheetId="14724" refreshError="1"/>
      <sheetData sheetId="14725"/>
      <sheetData sheetId="14726"/>
      <sheetData sheetId="14727"/>
      <sheetData sheetId="14728"/>
      <sheetData sheetId="14729"/>
      <sheetData sheetId="14730"/>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sheetData sheetId="14743">
        <row r="16">
          <cell r="J16">
            <v>3948.9811440000003</v>
          </cell>
        </row>
      </sheetData>
      <sheetData sheetId="14744">
        <row r="16">
          <cell r="K16">
            <v>5069.7440900000001</v>
          </cell>
        </row>
      </sheetData>
      <sheetData sheetId="14745">
        <row r="34">
          <cell r="I34">
            <v>50844.36</v>
          </cell>
        </row>
      </sheetData>
      <sheetData sheetId="14746"/>
      <sheetData sheetId="14747" refreshError="1"/>
      <sheetData sheetId="14748"/>
      <sheetData sheetId="14749"/>
      <sheetData sheetId="14750"/>
      <sheetData sheetId="14751"/>
      <sheetData sheetId="14752"/>
      <sheetData sheetId="14753"/>
      <sheetData sheetId="14754"/>
      <sheetData sheetId="14755"/>
      <sheetData sheetId="14756"/>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ow r="9">
          <cell r="C9">
            <v>0.9</v>
          </cell>
        </row>
      </sheetData>
      <sheetData sheetId="14781"/>
      <sheetData sheetId="14782">
        <row r="1">
          <cell r="A1">
            <v>25</v>
          </cell>
        </row>
      </sheetData>
      <sheetData sheetId="14783"/>
      <sheetData sheetId="14784"/>
      <sheetData sheetId="14785"/>
      <sheetData sheetId="14786"/>
      <sheetData sheetId="14787"/>
      <sheetData sheetId="14788"/>
      <sheetData sheetId="14789"/>
      <sheetData sheetId="14790"/>
      <sheetData sheetId="14791"/>
      <sheetData sheetId="14792"/>
      <sheetData sheetId="14793" refreshError="1"/>
      <sheetData sheetId="14794" refreshError="1"/>
      <sheetData sheetId="14795" refreshError="1"/>
      <sheetData sheetId="14796" refreshError="1"/>
      <sheetData sheetId="14797" refreshError="1"/>
      <sheetData sheetId="14798"/>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sheetData sheetId="14864"/>
      <sheetData sheetId="14865"/>
      <sheetData sheetId="14866"/>
      <sheetData sheetId="14867"/>
      <sheetData sheetId="14868"/>
      <sheetData sheetId="14869"/>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refreshError="1"/>
      <sheetData sheetId="14964"/>
      <sheetData sheetId="14965"/>
      <sheetData sheetId="14966"/>
      <sheetData sheetId="14967"/>
      <sheetData sheetId="14968"/>
      <sheetData sheetId="14969"/>
      <sheetData sheetId="14970"/>
      <sheetData sheetId="14971" refreshError="1"/>
      <sheetData sheetId="14972"/>
      <sheetData sheetId="14973"/>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row r="3">
          <cell r="A3">
            <v>4.0999999999999996</v>
          </cell>
        </row>
      </sheetData>
      <sheetData sheetId="15065">
        <row r="3">
          <cell r="A3">
            <v>5.0999999999999996</v>
          </cell>
        </row>
      </sheetData>
      <sheetData sheetId="15066"/>
      <sheetData sheetId="15067"/>
      <sheetData sheetId="15068"/>
      <sheetData sheetId="15069">
        <row r="1">
          <cell r="A1" t="str">
            <v>MEZCLA PARA CONCRETOS</v>
          </cell>
        </row>
      </sheetData>
      <sheetData sheetId="15070"/>
      <sheetData sheetId="15071"/>
      <sheetData sheetId="15072"/>
      <sheetData sheetId="15073"/>
      <sheetData sheetId="15074">
        <row r="3">
          <cell r="C3" t="str">
            <v>ACOPLE ROSCADO P/ TUBERÍA  FLEX</v>
          </cell>
        </row>
      </sheetData>
      <sheetData sheetId="15075"/>
      <sheetData sheetId="15076"/>
      <sheetData sheetId="15077">
        <row r="3">
          <cell r="A3">
            <v>4.0999999999999996</v>
          </cell>
        </row>
      </sheetData>
      <sheetData sheetId="15078">
        <row r="3">
          <cell r="A3">
            <v>5.0999999999999996</v>
          </cell>
        </row>
      </sheetData>
      <sheetData sheetId="15079" refreshError="1"/>
      <sheetData sheetId="15080"/>
      <sheetData sheetId="15081">
        <row r="1">
          <cell r="A1" t="str">
            <v>MEZCLA PARA CONCRETOS</v>
          </cell>
        </row>
      </sheetData>
      <sheetData sheetId="15082"/>
      <sheetData sheetId="15083"/>
      <sheetData sheetId="15084"/>
      <sheetData sheetId="15085"/>
      <sheetData sheetId="15086">
        <row r="3">
          <cell r="C3" t="str">
            <v>ACOPLE ROSCADO P/ TUBERÍA  FLEX</v>
          </cell>
        </row>
      </sheetData>
      <sheetData sheetId="15087"/>
      <sheetData sheetId="15088"/>
      <sheetData sheetId="15089"/>
      <sheetData sheetId="15090"/>
      <sheetData sheetId="15091">
        <row r="7">
          <cell r="D7" t="str">
            <v>V/UNITARIO COSTO DIRECTO</v>
          </cell>
        </row>
      </sheetData>
      <sheetData sheetId="15092"/>
      <sheetData sheetId="15093">
        <row r="3">
          <cell r="C3" t="str">
            <v>ACOPLE ROSCADO P/ TUBERÍA  FLEX</v>
          </cell>
        </row>
      </sheetData>
      <sheetData sheetId="15094"/>
      <sheetData sheetId="15095"/>
      <sheetData sheetId="15096"/>
      <sheetData sheetId="15097"/>
      <sheetData sheetId="15098"/>
      <sheetData sheetId="15099"/>
      <sheetData sheetId="15100"/>
      <sheetData sheetId="15101">
        <row r="6">
          <cell r="B6">
            <v>38355</v>
          </cell>
        </row>
      </sheetData>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row r="3">
          <cell r="A3">
            <v>4.0999999999999996</v>
          </cell>
        </row>
      </sheetData>
      <sheetData sheetId="15121">
        <row r="3">
          <cell r="A3">
            <v>5.0999999999999996</v>
          </cell>
        </row>
      </sheetData>
      <sheetData sheetId="15122"/>
      <sheetData sheetId="15123"/>
      <sheetData sheetId="15124"/>
      <sheetData sheetId="15125">
        <row r="1">
          <cell r="A1" t="str">
            <v>MEZCLA PARA CONCRETOS</v>
          </cell>
        </row>
      </sheetData>
      <sheetData sheetId="15126"/>
      <sheetData sheetId="15127"/>
      <sheetData sheetId="15128"/>
      <sheetData sheetId="15129"/>
      <sheetData sheetId="15130"/>
      <sheetData sheetId="15131"/>
      <sheetData sheetId="15132"/>
      <sheetData sheetId="15133"/>
      <sheetData sheetId="15134"/>
      <sheetData sheetId="15135">
        <row r="7">
          <cell r="D7" t="str">
            <v>V/UNITARIO COSTO DIRECTO</v>
          </cell>
        </row>
      </sheetData>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refreshError="1"/>
      <sheetData sheetId="15251" refreshError="1"/>
      <sheetData sheetId="15252" refreshError="1"/>
      <sheetData sheetId="15253" refreshError="1"/>
      <sheetData sheetId="15254" refreshError="1"/>
      <sheetData sheetId="15255" refreshError="1"/>
      <sheetData sheetId="15256" refreshError="1"/>
      <sheetData sheetId="15257" refreshError="1"/>
      <sheetData sheetId="15258" refreshError="1"/>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sheetData sheetId="15477"/>
      <sheetData sheetId="15478"/>
      <sheetData sheetId="15479"/>
      <sheetData sheetId="15480"/>
      <sheetData sheetId="15481" refreshError="1"/>
      <sheetData sheetId="15482"/>
      <sheetData sheetId="15483"/>
      <sheetData sheetId="15484"/>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ow r="1">
          <cell r="W1">
            <v>1</v>
          </cell>
        </row>
      </sheetData>
      <sheetData sheetId="15500">
        <row r="9">
          <cell r="B9" t="str">
            <v>TRINA SOLAR 280 W PC14</v>
          </cell>
        </row>
      </sheetData>
      <sheetData sheetId="15501">
        <row r="9">
          <cell r="B9" t="str">
            <v>TRINA SOLAR 280 W PC14</v>
          </cell>
        </row>
      </sheetData>
      <sheetData sheetId="15502">
        <row r="9">
          <cell r="B9" t="str">
            <v>TRINA SOLAR 280 W PC14</v>
          </cell>
        </row>
      </sheetData>
      <sheetData sheetId="15503">
        <row r="9">
          <cell r="B9" t="str">
            <v>TRINA SOLAR 280 W PC14</v>
          </cell>
        </row>
      </sheetData>
      <sheetData sheetId="15504">
        <row r="9">
          <cell r="B9" t="str">
            <v>TRINA SOLAR 280 W PC14</v>
          </cell>
        </row>
      </sheetData>
      <sheetData sheetId="15505"/>
      <sheetData sheetId="15506"/>
      <sheetData sheetId="15507"/>
      <sheetData sheetId="15508"/>
      <sheetData sheetId="15509"/>
      <sheetData sheetId="15510"/>
      <sheetData sheetId="15511"/>
      <sheetData sheetId="15512"/>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sheetData sheetId="15553"/>
      <sheetData sheetId="15554"/>
      <sheetData sheetId="15555"/>
      <sheetData sheetId="15556"/>
      <sheetData sheetId="15557"/>
      <sheetData sheetId="15558"/>
      <sheetData sheetId="15559"/>
      <sheetData sheetId="15560"/>
      <sheetData sheetId="15561">
        <row r="9">
          <cell r="B9" t="str">
            <v>TRINA SOLAR 280 W PC14</v>
          </cell>
        </row>
      </sheetData>
      <sheetData sheetId="15562">
        <row r="9">
          <cell r="B9" t="str">
            <v>TRINA SOLAR 280 W PC14</v>
          </cell>
        </row>
      </sheetData>
      <sheetData sheetId="15563">
        <row r="9">
          <cell r="B9" t="str">
            <v>TRINA SOLAR 280 W PC14</v>
          </cell>
        </row>
      </sheetData>
      <sheetData sheetId="15564">
        <row r="9">
          <cell r="B9" t="str">
            <v>TRINA SOLAR 280 W PC14</v>
          </cell>
        </row>
      </sheetData>
      <sheetData sheetId="15565"/>
      <sheetData sheetId="15566"/>
      <sheetData sheetId="15567"/>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sheetData sheetId="15640" refreshError="1"/>
      <sheetData sheetId="1564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sheetData sheetId="15655" refreshError="1"/>
      <sheetData sheetId="15656" refreshError="1"/>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refreshError="1"/>
      <sheetData sheetId="15723"/>
      <sheetData sheetId="15724" refreshError="1"/>
      <sheetData sheetId="15725" refreshError="1"/>
      <sheetData sheetId="15726" refreshError="1"/>
      <sheetData sheetId="15727" refreshError="1"/>
      <sheetData sheetId="15728" refreshError="1"/>
      <sheetData sheetId="15729" refreshError="1"/>
      <sheetData sheetId="15730">
        <row r="3">
          <cell r="A3">
            <v>1</v>
          </cell>
        </row>
      </sheetData>
      <sheetData sheetId="15731">
        <row r="4">
          <cell r="G4">
            <v>39</v>
          </cell>
        </row>
      </sheetData>
      <sheetData sheetId="15732"/>
      <sheetData sheetId="15733">
        <row r="2">
          <cell r="A2">
            <v>2</v>
          </cell>
        </row>
      </sheetData>
      <sheetData sheetId="15734"/>
      <sheetData sheetId="15735">
        <row r="6">
          <cell r="G6">
            <v>32</v>
          </cell>
        </row>
      </sheetData>
      <sheetData sheetId="15736"/>
      <sheetData sheetId="15737"/>
      <sheetData sheetId="15738"/>
      <sheetData sheetId="15739"/>
      <sheetData sheetId="15740"/>
      <sheetData sheetId="15741"/>
      <sheetData sheetId="15742"/>
      <sheetData sheetId="15743"/>
      <sheetData sheetId="15744"/>
      <sheetData sheetId="15745"/>
      <sheetData sheetId="15746"/>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sheetData sheetId="15756"/>
      <sheetData sheetId="15757"/>
      <sheetData sheetId="15758"/>
      <sheetData sheetId="15759">
        <row r="103">
          <cell r="C103" t="str">
            <v>EXP</v>
          </cell>
        </row>
      </sheetData>
      <sheetData sheetId="15760"/>
      <sheetData sheetId="15761"/>
      <sheetData sheetId="15762">
        <row r="147">
          <cell r="B147" t="str">
            <v>SUB TOTAL OBRAS DE  INSTALACIONES ELÉCTRICAS DE LAS ESTACIONES (Urbanismo)</v>
          </cell>
        </row>
      </sheetData>
      <sheetData sheetId="15763">
        <row r="1">
          <cell r="A1" t="str">
            <v>CODIGO EQUIPO</v>
          </cell>
        </row>
      </sheetData>
      <sheetData sheetId="15764"/>
      <sheetData sheetId="15765"/>
      <sheetData sheetId="15766"/>
      <sheetData sheetId="15767"/>
      <sheetData sheetId="15768"/>
      <sheetData sheetId="15769"/>
      <sheetData sheetId="15770"/>
      <sheetData sheetId="15771">
        <row r="3">
          <cell r="A3">
            <v>1</v>
          </cell>
        </row>
      </sheetData>
      <sheetData sheetId="15772">
        <row r="4">
          <cell r="G4">
            <v>39</v>
          </cell>
        </row>
      </sheetData>
      <sheetData sheetId="15773"/>
      <sheetData sheetId="15774">
        <row r="2">
          <cell r="A2">
            <v>2</v>
          </cell>
        </row>
      </sheetData>
      <sheetData sheetId="15775">
        <row r="5">
          <cell r="I5">
            <v>216</v>
          </cell>
        </row>
      </sheetData>
      <sheetData sheetId="15776"/>
      <sheetData sheetId="15777"/>
      <sheetData sheetId="15778">
        <row r="6">
          <cell r="G6">
            <v>32</v>
          </cell>
        </row>
      </sheetData>
      <sheetData sheetId="15779"/>
      <sheetData sheetId="15780"/>
      <sheetData sheetId="15781"/>
      <sheetData sheetId="15782"/>
      <sheetData sheetId="15783"/>
      <sheetData sheetId="15784"/>
      <sheetData sheetId="15785"/>
      <sheetData sheetId="15786" refreshError="1"/>
      <sheetData sheetId="15787"/>
      <sheetData sheetId="15788" refreshError="1"/>
      <sheetData sheetId="15789" refreshError="1"/>
      <sheetData sheetId="15790" refreshError="1"/>
      <sheetData sheetId="15791">
        <row r="11">
          <cell r="EI11">
            <v>407</v>
          </cell>
        </row>
      </sheetData>
      <sheetData sheetId="15792"/>
      <sheetData sheetId="15793" refreshError="1"/>
      <sheetData sheetId="15794"/>
      <sheetData sheetId="15795"/>
      <sheetData sheetId="15796"/>
      <sheetData sheetId="15797"/>
      <sheetData sheetId="15798"/>
      <sheetData sheetId="15799"/>
      <sheetData sheetId="15800"/>
      <sheetData sheetId="15801"/>
      <sheetData sheetId="15802"/>
      <sheetData sheetId="15803">
        <row r="11">
          <cell r="EI11">
            <v>0</v>
          </cell>
        </row>
      </sheetData>
      <sheetData sheetId="15804"/>
      <sheetData sheetId="15805"/>
      <sheetData sheetId="15806"/>
      <sheetData sheetId="15807"/>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sheetData sheetId="15823"/>
      <sheetData sheetId="15824" refreshError="1"/>
      <sheetData sheetId="15825" refreshError="1"/>
      <sheetData sheetId="15826"/>
      <sheetData sheetId="15827"/>
      <sheetData sheetId="15828"/>
      <sheetData sheetId="15829"/>
      <sheetData sheetId="15830"/>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sheetData sheetId="15848"/>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sheetData sheetId="15862"/>
      <sheetData sheetId="15863"/>
      <sheetData sheetId="15864"/>
      <sheetData sheetId="15865"/>
      <sheetData sheetId="15866"/>
      <sheetData sheetId="15867"/>
      <sheetData sheetId="15868"/>
      <sheetData sheetId="15869"/>
      <sheetData sheetId="15870"/>
      <sheetData sheetId="15871"/>
      <sheetData sheetId="15872" refreshError="1"/>
      <sheetData sheetId="15873"/>
      <sheetData sheetId="15874" refreshError="1"/>
      <sheetData sheetId="15875" refreshError="1"/>
      <sheetData sheetId="15876"/>
      <sheetData sheetId="15877"/>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sheetData sheetId="15914"/>
      <sheetData sheetId="15915"/>
      <sheetData sheetId="15916"/>
      <sheetData sheetId="15917"/>
      <sheetData sheetId="15918"/>
      <sheetData sheetId="15919"/>
      <sheetData sheetId="15920"/>
      <sheetData sheetId="15921"/>
      <sheetData sheetId="15922" refreshError="1"/>
      <sheetData sheetId="15923" refreshError="1"/>
      <sheetData sheetId="15924" refreshError="1"/>
      <sheetData sheetId="15925" refreshError="1"/>
      <sheetData sheetId="15926"/>
      <sheetData sheetId="15927" refreshError="1"/>
      <sheetData sheetId="15928" refreshError="1"/>
      <sheetData sheetId="15929">
        <row r="11">
          <cell r="C11" t="str">
            <v>Carril</v>
          </cell>
        </row>
      </sheetData>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ow r="1">
          <cell r="A1" t="str">
            <v>CIVCALZADA</v>
          </cell>
        </row>
      </sheetData>
      <sheetData sheetId="15956"/>
      <sheetData sheetId="15957"/>
      <sheetData sheetId="15958"/>
      <sheetData sheetId="15959"/>
      <sheetData sheetId="15960">
        <row r="2">
          <cell r="S2" t="str">
            <v>EJE</v>
          </cell>
        </row>
      </sheetData>
      <sheetData sheetId="15961"/>
      <sheetData sheetId="15962"/>
      <sheetData sheetId="15963"/>
      <sheetData sheetId="15964" refreshError="1"/>
      <sheetData sheetId="15965"/>
      <sheetData sheetId="15966"/>
      <sheetData sheetId="15967" refreshError="1"/>
      <sheetData sheetId="15968"/>
      <sheetData sheetId="15969" refreshError="1"/>
      <sheetData sheetId="15970"/>
      <sheetData sheetId="15971"/>
      <sheetData sheetId="15972"/>
      <sheetData sheetId="15973"/>
      <sheetData sheetId="15974"/>
      <sheetData sheetId="15975"/>
      <sheetData sheetId="15976"/>
      <sheetData sheetId="15977" refreshError="1"/>
      <sheetData sheetId="15978" refreshError="1"/>
      <sheetData sheetId="15979" refreshError="1"/>
      <sheetData sheetId="15980" refreshError="1"/>
      <sheetData sheetId="15981"/>
      <sheetData sheetId="15982"/>
      <sheetData sheetId="15983"/>
      <sheetData sheetId="15984"/>
      <sheetData sheetId="15985"/>
      <sheetData sheetId="15986"/>
      <sheetData sheetId="15987"/>
      <sheetData sheetId="15988"/>
      <sheetData sheetId="15989"/>
      <sheetData sheetId="15990"/>
      <sheetData sheetId="15991"/>
      <sheetData sheetId="15992"/>
      <sheetData sheetId="15993"/>
      <sheetData sheetId="15994"/>
      <sheetData sheetId="15995"/>
      <sheetData sheetId="15996"/>
      <sheetData sheetId="15997" refreshError="1"/>
      <sheetData sheetId="15998" refreshError="1"/>
      <sheetData sheetId="15999"/>
      <sheetData sheetId="16000"/>
      <sheetData sheetId="16001"/>
      <sheetData sheetId="16002"/>
      <sheetData sheetId="16003"/>
      <sheetData sheetId="16004"/>
      <sheetData sheetId="16005">
        <row r="14">
          <cell r="D14" t="str">
            <v>Tamiz</v>
          </cell>
        </row>
      </sheetData>
      <sheetData sheetId="16006"/>
      <sheetData sheetId="16007"/>
      <sheetData sheetId="16008"/>
      <sheetData sheetId="16009"/>
      <sheetData sheetId="16010"/>
      <sheetData sheetId="16011"/>
      <sheetData sheetId="16012"/>
      <sheetData sheetId="16013"/>
      <sheetData sheetId="16014"/>
      <sheetData sheetId="16015"/>
      <sheetData sheetId="16016"/>
      <sheetData sheetId="16017"/>
      <sheetData sheetId="16018"/>
      <sheetData sheetId="16019"/>
      <sheetData sheetId="16020"/>
      <sheetData sheetId="16021"/>
      <sheetData sheetId="16022"/>
      <sheetData sheetId="16023"/>
      <sheetData sheetId="16024"/>
      <sheetData sheetId="16025"/>
      <sheetData sheetId="16026"/>
      <sheetData sheetId="16027"/>
      <sheetData sheetId="16028"/>
      <sheetData sheetId="16029"/>
      <sheetData sheetId="16030"/>
      <sheetData sheetId="16031"/>
      <sheetData sheetId="16032"/>
      <sheetData sheetId="16033"/>
      <sheetData sheetId="16034"/>
      <sheetData sheetId="16035"/>
      <sheetData sheetId="16036"/>
      <sheetData sheetId="16037"/>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sheetData sheetId="16047"/>
      <sheetData sheetId="16048"/>
      <sheetData sheetId="16049"/>
      <sheetData sheetId="16050"/>
      <sheetData sheetId="16051"/>
      <sheetData sheetId="16052"/>
      <sheetData sheetId="16053"/>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sheetData sheetId="16067"/>
      <sheetData sheetId="16068"/>
      <sheetData sheetId="16069"/>
      <sheetData sheetId="16070"/>
      <sheetData sheetId="1607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refreshError="1"/>
      <sheetData sheetId="16112"/>
      <sheetData sheetId="16113"/>
      <sheetData sheetId="16114"/>
      <sheetData sheetId="16115"/>
      <sheetData sheetId="16116"/>
      <sheetData sheetId="16117"/>
      <sheetData sheetId="16118"/>
      <sheetData sheetId="16119"/>
      <sheetData sheetId="16120"/>
      <sheetData sheetId="16121"/>
      <sheetData sheetId="16122"/>
      <sheetData sheetId="16123"/>
      <sheetData sheetId="16124"/>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ow r="10">
          <cell r="M10">
            <v>2.7679999999999998</v>
          </cell>
        </row>
      </sheetData>
      <sheetData sheetId="16314" refreshError="1"/>
      <sheetData sheetId="16315" refreshError="1"/>
      <sheetData sheetId="16316" refreshError="1"/>
      <sheetData sheetId="16317" refreshError="1"/>
      <sheetData sheetId="16318" refreshError="1"/>
      <sheetData sheetId="16319" refreshError="1"/>
      <sheetData sheetId="16320"/>
      <sheetData sheetId="16321" refreshError="1"/>
      <sheetData sheetId="16322">
        <row r="1">
          <cell r="A1" t="str">
            <v>ADMINISTRACION</v>
          </cell>
        </row>
      </sheetData>
      <sheetData sheetId="16323"/>
      <sheetData sheetId="16324"/>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sheetData sheetId="16351"/>
      <sheetData sheetId="16352"/>
      <sheetData sheetId="16353"/>
      <sheetData sheetId="16354"/>
      <sheetData sheetId="16355"/>
      <sheetData sheetId="16356"/>
      <sheetData sheetId="16357"/>
      <sheetData sheetId="16358"/>
      <sheetData sheetId="16359"/>
      <sheetData sheetId="16360"/>
      <sheetData sheetId="16361"/>
      <sheetData sheetId="16362"/>
      <sheetData sheetId="16363"/>
      <sheetData sheetId="16364"/>
      <sheetData sheetId="16365"/>
      <sheetData sheetId="16366"/>
      <sheetData sheetId="16367"/>
      <sheetData sheetId="16368"/>
      <sheetData sheetId="16369"/>
      <sheetData sheetId="16370"/>
      <sheetData sheetId="16371"/>
      <sheetData sheetId="16372"/>
      <sheetData sheetId="16373"/>
      <sheetData sheetId="16374"/>
      <sheetData sheetId="16375"/>
      <sheetData sheetId="16376"/>
      <sheetData sheetId="16377"/>
      <sheetData sheetId="16378"/>
      <sheetData sheetId="16379"/>
      <sheetData sheetId="16380"/>
      <sheetData sheetId="16381"/>
      <sheetData sheetId="16382"/>
      <sheetData sheetId="16383"/>
      <sheetData sheetId="16384"/>
      <sheetData sheetId="16385"/>
      <sheetData sheetId="16386"/>
      <sheetData sheetId="16387"/>
      <sheetData sheetId="16388"/>
      <sheetData sheetId="16389"/>
      <sheetData sheetId="16390"/>
      <sheetData sheetId="16391"/>
      <sheetData sheetId="16392"/>
      <sheetData sheetId="16393"/>
      <sheetData sheetId="16394"/>
      <sheetData sheetId="16395"/>
      <sheetData sheetId="16396"/>
      <sheetData sheetId="16397"/>
      <sheetData sheetId="16398"/>
      <sheetData sheetId="16399"/>
      <sheetData sheetId="16400"/>
      <sheetData sheetId="16401"/>
      <sheetData sheetId="16402"/>
      <sheetData sheetId="16403"/>
      <sheetData sheetId="16404"/>
      <sheetData sheetId="16405"/>
      <sheetData sheetId="16406"/>
      <sheetData sheetId="16407"/>
      <sheetData sheetId="16408"/>
      <sheetData sheetId="16409"/>
      <sheetData sheetId="16410"/>
      <sheetData sheetId="16411"/>
      <sheetData sheetId="16412"/>
      <sheetData sheetId="16413"/>
      <sheetData sheetId="16414"/>
      <sheetData sheetId="16415"/>
      <sheetData sheetId="16416"/>
      <sheetData sheetId="16417"/>
      <sheetData sheetId="16418"/>
      <sheetData sheetId="16419"/>
      <sheetData sheetId="16420"/>
      <sheetData sheetId="16421"/>
      <sheetData sheetId="16422"/>
      <sheetData sheetId="16423"/>
      <sheetData sheetId="16424"/>
      <sheetData sheetId="16425"/>
      <sheetData sheetId="16426"/>
      <sheetData sheetId="16427"/>
      <sheetData sheetId="16428"/>
      <sheetData sheetId="16429"/>
      <sheetData sheetId="16430"/>
      <sheetData sheetId="16431"/>
      <sheetData sheetId="16432"/>
      <sheetData sheetId="16433"/>
      <sheetData sheetId="16434"/>
      <sheetData sheetId="16435"/>
      <sheetData sheetId="16436"/>
      <sheetData sheetId="16437"/>
      <sheetData sheetId="16438"/>
      <sheetData sheetId="16439"/>
      <sheetData sheetId="16440"/>
      <sheetData sheetId="16441"/>
      <sheetData sheetId="16442"/>
      <sheetData sheetId="16443"/>
      <sheetData sheetId="16444"/>
      <sheetData sheetId="16445"/>
      <sheetData sheetId="16446"/>
      <sheetData sheetId="16447"/>
      <sheetData sheetId="16448"/>
      <sheetData sheetId="16449"/>
      <sheetData sheetId="16450"/>
      <sheetData sheetId="16451"/>
      <sheetData sheetId="16452"/>
      <sheetData sheetId="16453"/>
      <sheetData sheetId="16454"/>
      <sheetData sheetId="16455"/>
      <sheetData sheetId="16456"/>
      <sheetData sheetId="16457"/>
      <sheetData sheetId="16458"/>
      <sheetData sheetId="16459"/>
      <sheetData sheetId="16460"/>
      <sheetData sheetId="16461"/>
      <sheetData sheetId="16462"/>
      <sheetData sheetId="16463"/>
      <sheetData sheetId="16464"/>
      <sheetData sheetId="16465"/>
      <sheetData sheetId="16466"/>
      <sheetData sheetId="16467"/>
      <sheetData sheetId="16468"/>
      <sheetData sheetId="16469"/>
      <sheetData sheetId="16470"/>
      <sheetData sheetId="16471"/>
      <sheetData sheetId="16472"/>
      <sheetData sheetId="16473"/>
      <sheetData sheetId="16474"/>
      <sheetData sheetId="16475"/>
      <sheetData sheetId="16476"/>
      <sheetData sheetId="16477"/>
      <sheetData sheetId="16478"/>
      <sheetData sheetId="16479"/>
      <sheetData sheetId="16480"/>
      <sheetData sheetId="16481"/>
      <sheetData sheetId="16482"/>
      <sheetData sheetId="16483"/>
      <sheetData sheetId="16484"/>
      <sheetData sheetId="16485"/>
      <sheetData sheetId="16486"/>
      <sheetData sheetId="16487"/>
      <sheetData sheetId="16488"/>
      <sheetData sheetId="16489"/>
      <sheetData sheetId="16490"/>
      <sheetData sheetId="16491"/>
      <sheetData sheetId="16492"/>
      <sheetData sheetId="16493"/>
      <sheetData sheetId="16494"/>
      <sheetData sheetId="16495"/>
      <sheetData sheetId="16496"/>
      <sheetData sheetId="16497"/>
      <sheetData sheetId="16498"/>
      <sheetData sheetId="16499"/>
      <sheetData sheetId="16500"/>
      <sheetData sheetId="16501"/>
      <sheetData sheetId="16502"/>
      <sheetData sheetId="16503"/>
      <sheetData sheetId="16504"/>
      <sheetData sheetId="16505"/>
      <sheetData sheetId="16506"/>
      <sheetData sheetId="16507"/>
      <sheetData sheetId="16508"/>
      <sheetData sheetId="16509"/>
      <sheetData sheetId="16510"/>
      <sheetData sheetId="16511"/>
      <sheetData sheetId="16512"/>
      <sheetData sheetId="16513"/>
      <sheetData sheetId="16514"/>
      <sheetData sheetId="16515"/>
      <sheetData sheetId="16516"/>
      <sheetData sheetId="16517"/>
      <sheetData sheetId="16518"/>
      <sheetData sheetId="16519"/>
      <sheetData sheetId="16520"/>
      <sheetData sheetId="16521"/>
      <sheetData sheetId="16522"/>
      <sheetData sheetId="16523"/>
      <sheetData sheetId="16524"/>
      <sheetData sheetId="16525"/>
      <sheetData sheetId="16526"/>
      <sheetData sheetId="16527"/>
      <sheetData sheetId="16528"/>
      <sheetData sheetId="16529"/>
      <sheetData sheetId="16530"/>
      <sheetData sheetId="16531"/>
      <sheetData sheetId="16532"/>
      <sheetData sheetId="16533"/>
      <sheetData sheetId="16534"/>
      <sheetData sheetId="16535"/>
      <sheetData sheetId="16536"/>
      <sheetData sheetId="16537"/>
      <sheetData sheetId="16538"/>
      <sheetData sheetId="16539"/>
      <sheetData sheetId="16540"/>
      <sheetData sheetId="16541"/>
      <sheetData sheetId="16542"/>
      <sheetData sheetId="16543"/>
      <sheetData sheetId="16544"/>
      <sheetData sheetId="16545"/>
      <sheetData sheetId="16546"/>
      <sheetData sheetId="16547"/>
      <sheetData sheetId="16548"/>
      <sheetData sheetId="16549"/>
      <sheetData sheetId="16550"/>
      <sheetData sheetId="16551"/>
      <sheetData sheetId="16552"/>
      <sheetData sheetId="16553"/>
      <sheetData sheetId="16554"/>
      <sheetData sheetId="16555"/>
      <sheetData sheetId="16556"/>
      <sheetData sheetId="16557"/>
      <sheetData sheetId="16558"/>
      <sheetData sheetId="16559"/>
      <sheetData sheetId="16560"/>
      <sheetData sheetId="16561"/>
      <sheetData sheetId="16562"/>
      <sheetData sheetId="16563"/>
      <sheetData sheetId="16564"/>
      <sheetData sheetId="16565"/>
      <sheetData sheetId="16566"/>
      <sheetData sheetId="16567"/>
      <sheetData sheetId="16568"/>
      <sheetData sheetId="16569"/>
      <sheetData sheetId="16570"/>
      <sheetData sheetId="16571"/>
      <sheetData sheetId="16572"/>
      <sheetData sheetId="16573"/>
      <sheetData sheetId="16574" refreshError="1"/>
      <sheetData sheetId="16575" refreshError="1"/>
      <sheetData sheetId="16576" refreshError="1"/>
      <sheetData sheetId="16577" refreshError="1"/>
      <sheetData sheetId="16578"/>
      <sheetData sheetId="16579"/>
      <sheetData sheetId="16580"/>
      <sheetData sheetId="16581"/>
      <sheetData sheetId="16582"/>
      <sheetData sheetId="16583"/>
      <sheetData sheetId="16584"/>
      <sheetData sheetId="16585"/>
      <sheetData sheetId="16586"/>
      <sheetData sheetId="16587"/>
      <sheetData sheetId="16588"/>
      <sheetData sheetId="16589"/>
      <sheetData sheetId="16590"/>
      <sheetData sheetId="16591"/>
      <sheetData sheetId="16592"/>
      <sheetData sheetId="16593"/>
      <sheetData sheetId="16594"/>
      <sheetData sheetId="16595"/>
      <sheetData sheetId="16596"/>
      <sheetData sheetId="16597"/>
      <sheetData sheetId="16598"/>
      <sheetData sheetId="16599"/>
      <sheetData sheetId="16600"/>
      <sheetData sheetId="16601"/>
      <sheetData sheetId="16602"/>
      <sheetData sheetId="16603"/>
      <sheetData sheetId="16604"/>
      <sheetData sheetId="16605"/>
      <sheetData sheetId="16606"/>
      <sheetData sheetId="16607"/>
      <sheetData sheetId="16608"/>
      <sheetData sheetId="16609"/>
      <sheetData sheetId="16610"/>
      <sheetData sheetId="16611"/>
      <sheetData sheetId="16612"/>
      <sheetData sheetId="16613"/>
      <sheetData sheetId="16614"/>
      <sheetData sheetId="16615"/>
      <sheetData sheetId="16616"/>
      <sheetData sheetId="16617"/>
      <sheetData sheetId="16618"/>
      <sheetData sheetId="16619"/>
      <sheetData sheetId="16620"/>
      <sheetData sheetId="16621"/>
      <sheetData sheetId="16622"/>
      <sheetData sheetId="16623"/>
      <sheetData sheetId="16624"/>
      <sheetData sheetId="16625"/>
      <sheetData sheetId="16626"/>
      <sheetData sheetId="16627"/>
      <sheetData sheetId="16628"/>
      <sheetData sheetId="16629"/>
      <sheetData sheetId="16630"/>
      <sheetData sheetId="16631"/>
      <sheetData sheetId="16632"/>
      <sheetData sheetId="16633"/>
      <sheetData sheetId="16634" refreshError="1"/>
      <sheetData sheetId="16635"/>
      <sheetData sheetId="16636"/>
      <sheetData sheetId="16637"/>
      <sheetData sheetId="16638"/>
      <sheetData sheetId="16639"/>
      <sheetData sheetId="16640"/>
      <sheetData sheetId="16641"/>
      <sheetData sheetId="16642"/>
      <sheetData sheetId="16643"/>
      <sheetData sheetId="16644"/>
      <sheetData sheetId="16645"/>
      <sheetData sheetId="16646"/>
      <sheetData sheetId="16647"/>
      <sheetData sheetId="16648"/>
      <sheetData sheetId="16649"/>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sheetData sheetId="16661" refreshError="1"/>
      <sheetData sheetId="16662">
        <row r="2">
          <cell r="A2">
            <v>0</v>
          </cell>
        </row>
      </sheetData>
      <sheetData sheetId="16663">
        <row r="2">
          <cell r="A2">
            <v>0</v>
          </cell>
        </row>
      </sheetData>
      <sheetData sheetId="16664">
        <row r="2">
          <cell r="A2">
            <v>0</v>
          </cell>
        </row>
      </sheetData>
      <sheetData sheetId="16665">
        <row r="2">
          <cell r="A2">
            <v>0</v>
          </cell>
        </row>
      </sheetData>
      <sheetData sheetId="16666">
        <row r="2">
          <cell r="A2">
            <v>0</v>
          </cell>
        </row>
      </sheetData>
      <sheetData sheetId="16667">
        <row r="2">
          <cell r="A2">
            <v>0</v>
          </cell>
        </row>
      </sheetData>
      <sheetData sheetId="16668">
        <row r="2">
          <cell r="A2">
            <v>0</v>
          </cell>
        </row>
      </sheetData>
      <sheetData sheetId="16669">
        <row r="2">
          <cell r="A2">
            <v>0</v>
          </cell>
        </row>
      </sheetData>
      <sheetData sheetId="16670">
        <row r="2">
          <cell r="A2">
            <v>0</v>
          </cell>
        </row>
      </sheetData>
      <sheetData sheetId="16671">
        <row r="2">
          <cell r="A2">
            <v>0</v>
          </cell>
        </row>
      </sheetData>
      <sheetData sheetId="16672">
        <row r="2">
          <cell r="A2">
            <v>0</v>
          </cell>
        </row>
      </sheetData>
      <sheetData sheetId="16673"/>
      <sheetData sheetId="16674">
        <row r="2">
          <cell r="A2">
            <v>0</v>
          </cell>
        </row>
      </sheetData>
      <sheetData sheetId="16675">
        <row r="2">
          <cell r="A2">
            <v>0</v>
          </cell>
        </row>
      </sheetData>
      <sheetData sheetId="16676">
        <row r="2">
          <cell r="A2">
            <v>0</v>
          </cell>
        </row>
      </sheetData>
      <sheetData sheetId="16677">
        <row r="2">
          <cell r="A2">
            <v>0</v>
          </cell>
        </row>
      </sheetData>
      <sheetData sheetId="16678">
        <row r="2">
          <cell r="A2">
            <v>0</v>
          </cell>
        </row>
      </sheetData>
      <sheetData sheetId="16679">
        <row r="2">
          <cell r="A2">
            <v>0</v>
          </cell>
        </row>
      </sheetData>
      <sheetData sheetId="16680"/>
      <sheetData sheetId="16681"/>
      <sheetData sheetId="16682"/>
      <sheetData sheetId="16683"/>
      <sheetData sheetId="16684"/>
      <sheetData sheetId="16685"/>
      <sheetData sheetId="16686">
        <row r="2">
          <cell r="A2">
            <v>0</v>
          </cell>
        </row>
      </sheetData>
      <sheetData sheetId="16687">
        <row r="2">
          <cell r="A2">
            <v>0</v>
          </cell>
        </row>
      </sheetData>
      <sheetData sheetId="16688">
        <row r="2">
          <cell r="A2">
            <v>0</v>
          </cell>
        </row>
      </sheetData>
      <sheetData sheetId="16689">
        <row r="2">
          <cell r="A2">
            <v>0</v>
          </cell>
        </row>
      </sheetData>
      <sheetData sheetId="16690">
        <row r="2">
          <cell r="A2">
            <v>0</v>
          </cell>
        </row>
      </sheetData>
      <sheetData sheetId="16691">
        <row r="2">
          <cell r="A2">
            <v>0</v>
          </cell>
        </row>
      </sheetData>
      <sheetData sheetId="16692">
        <row r="2">
          <cell r="A2">
            <v>0</v>
          </cell>
        </row>
      </sheetData>
      <sheetData sheetId="16693">
        <row r="2">
          <cell r="A2">
            <v>0</v>
          </cell>
        </row>
      </sheetData>
      <sheetData sheetId="16694">
        <row r="2">
          <cell r="A2">
            <v>0</v>
          </cell>
        </row>
      </sheetData>
      <sheetData sheetId="16695">
        <row r="2">
          <cell r="A2">
            <v>0</v>
          </cell>
        </row>
      </sheetData>
      <sheetData sheetId="16696">
        <row r="2">
          <cell r="A2">
            <v>0</v>
          </cell>
        </row>
      </sheetData>
      <sheetData sheetId="16697">
        <row r="2">
          <cell r="A2">
            <v>0</v>
          </cell>
        </row>
      </sheetData>
      <sheetData sheetId="16698">
        <row r="2">
          <cell r="A2">
            <v>0</v>
          </cell>
        </row>
      </sheetData>
      <sheetData sheetId="16699">
        <row r="2">
          <cell r="A2">
            <v>0</v>
          </cell>
        </row>
      </sheetData>
      <sheetData sheetId="16700">
        <row r="2">
          <cell r="A2">
            <v>0</v>
          </cell>
        </row>
      </sheetData>
      <sheetData sheetId="16701">
        <row r="2">
          <cell r="A2">
            <v>0</v>
          </cell>
        </row>
      </sheetData>
      <sheetData sheetId="16702">
        <row r="2">
          <cell r="A2">
            <v>0</v>
          </cell>
        </row>
      </sheetData>
      <sheetData sheetId="16703">
        <row r="2">
          <cell r="A2">
            <v>0</v>
          </cell>
        </row>
      </sheetData>
      <sheetData sheetId="16704">
        <row r="2">
          <cell r="A2">
            <v>0</v>
          </cell>
        </row>
      </sheetData>
      <sheetData sheetId="16705">
        <row r="2">
          <cell r="A2">
            <v>0</v>
          </cell>
        </row>
      </sheetData>
      <sheetData sheetId="16706">
        <row r="2">
          <cell r="A2">
            <v>0</v>
          </cell>
        </row>
      </sheetData>
      <sheetData sheetId="16707">
        <row r="2">
          <cell r="A2">
            <v>0</v>
          </cell>
        </row>
      </sheetData>
      <sheetData sheetId="16708">
        <row r="2">
          <cell r="A2">
            <v>0</v>
          </cell>
        </row>
      </sheetData>
      <sheetData sheetId="16709">
        <row r="2">
          <cell r="A2">
            <v>0</v>
          </cell>
        </row>
      </sheetData>
      <sheetData sheetId="16710">
        <row r="2">
          <cell r="A2">
            <v>0</v>
          </cell>
        </row>
      </sheetData>
      <sheetData sheetId="16711">
        <row r="2">
          <cell r="A2">
            <v>0</v>
          </cell>
        </row>
      </sheetData>
      <sheetData sheetId="16712">
        <row r="2">
          <cell r="A2">
            <v>0</v>
          </cell>
        </row>
      </sheetData>
      <sheetData sheetId="16713">
        <row r="2">
          <cell r="A2">
            <v>0</v>
          </cell>
        </row>
      </sheetData>
      <sheetData sheetId="16714">
        <row r="2">
          <cell r="A2">
            <v>0</v>
          </cell>
        </row>
      </sheetData>
      <sheetData sheetId="16715">
        <row r="2">
          <cell r="A2">
            <v>0</v>
          </cell>
        </row>
      </sheetData>
      <sheetData sheetId="16716">
        <row r="2">
          <cell r="A2">
            <v>0</v>
          </cell>
        </row>
      </sheetData>
      <sheetData sheetId="16717">
        <row r="2">
          <cell r="A2">
            <v>0</v>
          </cell>
        </row>
      </sheetData>
      <sheetData sheetId="16718">
        <row r="2">
          <cell r="A2">
            <v>0</v>
          </cell>
        </row>
      </sheetData>
      <sheetData sheetId="16719">
        <row r="2">
          <cell r="A2">
            <v>0</v>
          </cell>
        </row>
      </sheetData>
      <sheetData sheetId="16720">
        <row r="2">
          <cell r="A2">
            <v>0</v>
          </cell>
        </row>
      </sheetData>
      <sheetData sheetId="16721"/>
      <sheetData sheetId="16722">
        <row r="2">
          <cell r="A2">
            <v>0</v>
          </cell>
        </row>
      </sheetData>
      <sheetData sheetId="16723">
        <row r="2">
          <cell r="A2">
            <v>0</v>
          </cell>
        </row>
      </sheetData>
      <sheetData sheetId="16724">
        <row r="2">
          <cell r="A2">
            <v>0</v>
          </cell>
        </row>
      </sheetData>
      <sheetData sheetId="16725">
        <row r="2">
          <cell r="A2">
            <v>0</v>
          </cell>
        </row>
      </sheetData>
      <sheetData sheetId="16726">
        <row r="2">
          <cell r="A2">
            <v>0</v>
          </cell>
        </row>
      </sheetData>
      <sheetData sheetId="16727">
        <row r="2">
          <cell r="A2">
            <v>0</v>
          </cell>
        </row>
      </sheetData>
      <sheetData sheetId="16728">
        <row r="2">
          <cell r="A2">
            <v>0</v>
          </cell>
        </row>
      </sheetData>
      <sheetData sheetId="16729">
        <row r="2">
          <cell r="A2">
            <v>0</v>
          </cell>
        </row>
      </sheetData>
      <sheetData sheetId="16730">
        <row r="2">
          <cell r="A2">
            <v>0</v>
          </cell>
        </row>
      </sheetData>
      <sheetData sheetId="16731">
        <row r="2">
          <cell r="A2">
            <v>0</v>
          </cell>
        </row>
      </sheetData>
      <sheetData sheetId="16732">
        <row r="2">
          <cell r="A2">
            <v>0</v>
          </cell>
        </row>
      </sheetData>
      <sheetData sheetId="16733">
        <row r="2">
          <cell r="A2">
            <v>0</v>
          </cell>
        </row>
      </sheetData>
      <sheetData sheetId="16734">
        <row r="2">
          <cell r="A2">
            <v>0</v>
          </cell>
        </row>
      </sheetData>
      <sheetData sheetId="16735">
        <row r="2">
          <cell r="A2">
            <v>0</v>
          </cell>
        </row>
      </sheetData>
      <sheetData sheetId="16736">
        <row r="2">
          <cell r="A2">
            <v>0</v>
          </cell>
        </row>
      </sheetData>
      <sheetData sheetId="16737">
        <row r="2">
          <cell r="A2">
            <v>0</v>
          </cell>
        </row>
      </sheetData>
      <sheetData sheetId="16738">
        <row r="2">
          <cell r="A2">
            <v>0</v>
          </cell>
        </row>
      </sheetData>
      <sheetData sheetId="16739">
        <row r="2">
          <cell r="A2">
            <v>0</v>
          </cell>
        </row>
      </sheetData>
      <sheetData sheetId="16740">
        <row r="2">
          <cell r="A2">
            <v>0</v>
          </cell>
        </row>
      </sheetData>
      <sheetData sheetId="16741"/>
      <sheetData sheetId="16742">
        <row r="2">
          <cell r="A2">
            <v>0</v>
          </cell>
        </row>
      </sheetData>
      <sheetData sheetId="16743">
        <row r="2">
          <cell r="A2">
            <v>0</v>
          </cell>
        </row>
      </sheetData>
      <sheetData sheetId="16744">
        <row r="2">
          <cell r="A2">
            <v>0</v>
          </cell>
        </row>
      </sheetData>
      <sheetData sheetId="16745">
        <row r="2">
          <cell r="A2">
            <v>0</v>
          </cell>
        </row>
      </sheetData>
      <sheetData sheetId="16746">
        <row r="2">
          <cell r="A2">
            <v>0</v>
          </cell>
        </row>
      </sheetData>
      <sheetData sheetId="16747">
        <row r="2">
          <cell r="A2">
            <v>0</v>
          </cell>
        </row>
      </sheetData>
      <sheetData sheetId="16748">
        <row r="2">
          <cell r="A2">
            <v>0</v>
          </cell>
        </row>
      </sheetData>
      <sheetData sheetId="16749"/>
      <sheetData sheetId="16750"/>
      <sheetData sheetId="16751"/>
      <sheetData sheetId="16752"/>
      <sheetData sheetId="16753"/>
      <sheetData sheetId="16754"/>
      <sheetData sheetId="16755"/>
      <sheetData sheetId="16756"/>
      <sheetData sheetId="16757"/>
      <sheetData sheetId="16758"/>
      <sheetData sheetId="16759"/>
      <sheetData sheetId="16760"/>
      <sheetData sheetId="16761"/>
      <sheetData sheetId="16762"/>
      <sheetData sheetId="16763"/>
      <sheetData sheetId="16764"/>
      <sheetData sheetId="16765"/>
      <sheetData sheetId="16766"/>
      <sheetData sheetId="16767"/>
      <sheetData sheetId="16768"/>
      <sheetData sheetId="16769"/>
      <sheetData sheetId="16770"/>
      <sheetData sheetId="16771"/>
      <sheetData sheetId="16772"/>
      <sheetData sheetId="16773"/>
      <sheetData sheetId="16774"/>
      <sheetData sheetId="16775"/>
      <sheetData sheetId="16776"/>
      <sheetData sheetId="16777"/>
      <sheetData sheetId="16778"/>
      <sheetData sheetId="16779">
        <row r="2">
          <cell r="A2">
            <v>0</v>
          </cell>
        </row>
      </sheetData>
      <sheetData sheetId="16780">
        <row r="2">
          <cell r="A2">
            <v>0</v>
          </cell>
        </row>
      </sheetData>
      <sheetData sheetId="16781">
        <row r="2">
          <cell r="A2">
            <v>0</v>
          </cell>
        </row>
      </sheetData>
      <sheetData sheetId="16782">
        <row r="2">
          <cell r="A2">
            <v>0</v>
          </cell>
        </row>
      </sheetData>
      <sheetData sheetId="16783">
        <row r="2">
          <cell r="A2">
            <v>0</v>
          </cell>
        </row>
      </sheetData>
      <sheetData sheetId="16784">
        <row r="2">
          <cell r="A2">
            <v>0</v>
          </cell>
        </row>
      </sheetData>
      <sheetData sheetId="16785">
        <row r="2">
          <cell r="A2">
            <v>0</v>
          </cell>
        </row>
      </sheetData>
      <sheetData sheetId="16786"/>
      <sheetData sheetId="16787">
        <row r="2">
          <cell r="A2">
            <v>0</v>
          </cell>
        </row>
      </sheetData>
      <sheetData sheetId="16788">
        <row r="2">
          <cell r="A2">
            <v>0</v>
          </cell>
        </row>
      </sheetData>
      <sheetData sheetId="16789">
        <row r="2">
          <cell r="A2">
            <v>0</v>
          </cell>
        </row>
      </sheetData>
      <sheetData sheetId="16790">
        <row r="2">
          <cell r="A2">
            <v>0</v>
          </cell>
        </row>
      </sheetData>
      <sheetData sheetId="16791">
        <row r="2">
          <cell r="A2">
            <v>0</v>
          </cell>
        </row>
      </sheetData>
      <sheetData sheetId="16792">
        <row r="2">
          <cell r="A2">
            <v>0</v>
          </cell>
        </row>
      </sheetData>
      <sheetData sheetId="16793">
        <row r="2">
          <cell r="A2">
            <v>0</v>
          </cell>
        </row>
      </sheetData>
      <sheetData sheetId="16794" refreshError="1"/>
      <sheetData sheetId="16795" refreshError="1"/>
      <sheetData sheetId="16796" refreshError="1"/>
      <sheetData sheetId="16797" refreshError="1"/>
      <sheetData sheetId="16798" refreshError="1"/>
      <sheetData sheetId="16799" refreshError="1"/>
      <sheetData sheetId="16800" refreshError="1"/>
      <sheetData sheetId="16801" refreshError="1"/>
      <sheetData sheetId="16802" refreshError="1"/>
      <sheetData sheetId="16803" refreshError="1"/>
      <sheetData sheetId="16804" refreshError="1"/>
      <sheetData sheetId="16805" refreshError="1"/>
      <sheetData sheetId="16806" refreshError="1"/>
      <sheetData sheetId="16807" refreshError="1"/>
      <sheetData sheetId="16808" refreshError="1"/>
      <sheetData sheetId="16809" refreshError="1"/>
      <sheetData sheetId="16810" refreshError="1"/>
      <sheetData sheetId="16811" refreshError="1"/>
      <sheetData sheetId="16812" refreshError="1"/>
      <sheetData sheetId="16813">
        <row r="2">
          <cell r="A2">
            <v>0</v>
          </cell>
        </row>
      </sheetData>
      <sheetData sheetId="16814" refreshError="1"/>
      <sheetData sheetId="16815" refreshError="1"/>
      <sheetData sheetId="16816" refreshError="1"/>
      <sheetData sheetId="16817">
        <row r="2">
          <cell r="A2">
            <v>0</v>
          </cell>
        </row>
      </sheetData>
      <sheetData sheetId="16818" refreshError="1"/>
      <sheetData sheetId="16819" refreshError="1"/>
      <sheetData sheetId="16820" refreshError="1"/>
      <sheetData sheetId="16821" refreshError="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sheetData sheetId="16847" refreshError="1"/>
      <sheetData sheetId="16848"/>
      <sheetData sheetId="16849">
        <row r="2">
          <cell r="A2">
            <v>0</v>
          </cell>
        </row>
      </sheetData>
      <sheetData sheetId="16850">
        <row r="2">
          <cell r="A2">
            <v>0</v>
          </cell>
        </row>
      </sheetData>
      <sheetData sheetId="16851">
        <row r="2">
          <cell r="A2">
            <v>0</v>
          </cell>
        </row>
      </sheetData>
      <sheetData sheetId="16852">
        <row r="2">
          <cell r="A2">
            <v>0</v>
          </cell>
        </row>
      </sheetData>
      <sheetData sheetId="16853">
        <row r="2">
          <cell r="A2">
            <v>0</v>
          </cell>
        </row>
      </sheetData>
      <sheetData sheetId="16854">
        <row r="2">
          <cell r="A2">
            <v>0</v>
          </cell>
        </row>
      </sheetData>
      <sheetData sheetId="16855">
        <row r="2">
          <cell r="A2">
            <v>0</v>
          </cell>
        </row>
      </sheetData>
      <sheetData sheetId="16856">
        <row r="2">
          <cell r="A2">
            <v>0</v>
          </cell>
        </row>
      </sheetData>
      <sheetData sheetId="16857">
        <row r="2">
          <cell r="A2">
            <v>0</v>
          </cell>
        </row>
      </sheetData>
      <sheetData sheetId="16858">
        <row r="2">
          <cell r="A2">
            <v>0</v>
          </cell>
        </row>
      </sheetData>
      <sheetData sheetId="16859">
        <row r="2">
          <cell r="A2">
            <v>0</v>
          </cell>
        </row>
      </sheetData>
      <sheetData sheetId="16860">
        <row r="2">
          <cell r="A2">
            <v>0</v>
          </cell>
        </row>
      </sheetData>
      <sheetData sheetId="16861">
        <row r="2">
          <cell r="A2">
            <v>0</v>
          </cell>
        </row>
      </sheetData>
      <sheetData sheetId="16862"/>
      <sheetData sheetId="16863">
        <row r="2">
          <cell r="A2">
            <v>0</v>
          </cell>
        </row>
      </sheetData>
      <sheetData sheetId="16864">
        <row r="2">
          <cell r="A2">
            <v>0</v>
          </cell>
        </row>
      </sheetData>
      <sheetData sheetId="16865">
        <row r="2">
          <cell r="A2">
            <v>0</v>
          </cell>
        </row>
      </sheetData>
      <sheetData sheetId="16866"/>
      <sheetData sheetId="16867">
        <row r="2">
          <cell r="A2">
            <v>0</v>
          </cell>
        </row>
      </sheetData>
      <sheetData sheetId="16868">
        <row r="2">
          <cell r="A2">
            <v>0</v>
          </cell>
        </row>
      </sheetData>
      <sheetData sheetId="16869">
        <row r="2">
          <cell r="A2">
            <v>0</v>
          </cell>
        </row>
      </sheetData>
      <sheetData sheetId="16870"/>
      <sheetData sheetId="16871">
        <row r="2">
          <cell r="A2">
            <v>0</v>
          </cell>
        </row>
      </sheetData>
      <sheetData sheetId="16872">
        <row r="2">
          <cell r="A2">
            <v>0</v>
          </cell>
        </row>
      </sheetData>
      <sheetData sheetId="16873"/>
      <sheetData sheetId="16874"/>
      <sheetData sheetId="16875"/>
      <sheetData sheetId="16876"/>
      <sheetData sheetId="16877"/>
      <sheetData sheetId="16878"/>
      <sheetData sheetId="16879"/>
      <sheetData sheetId="16880"/>
      <sheetData sheetId="16881"/>
      <sheetData sheetId="16882"/>
      <sheetData sheetId="16883"/>
      <sheetData sheetId="16884"/>
      <sheetData sheetId="16885"/>
      <sheetData sheetId="16886"/>
      <sheetData sheetId="16887"/>
      <sheetData sheetId="16888"/>
      <sheetData sheetId="16889"/>
      <sheetData sheetId="16890"/>
      <sheetData sheetId="16891"/>
      <sheetData sheetId="16892"/>
      <sheetData sheetId="16893">
        <row r="2">
          <cell r="A2">
            <v>0</v>
          </cell>
        </row>
      </sheetData>
      <sheetData sheetId="16894">
        <row r="2">
          <cell r="A2">
            <v>0</v>
          </cell>
        </row>
      </sheetData>
      <sheetData sheetId="16895">
        <row r="2">
          <cell r="A2">
            <v>0</v>
          </cell>
        </row>
      </sheetData>
      <sheetData sheetId="16896">
        <row r="2">
          <cell r="A2">
            <v>0</v>
          </cell>
        </row>
      </sheetData>
      <sheetData sheetId="16897">
        <row r="2">
          <cell r="A2">
            <v>0</v>
          </cell>
        </row>
      </sheetData>
      <sheetData sheetId="16898">
        <row r="2">
          <cell r="A2">
            <v>0</v>
          </cell>
        </row>
      </sheetData>
      <sheetData sheetId="16899">
        <row r="2">
          <cell r="A2">
            <v>0</v>
          </cell>
        </row>
      </sheetData>
      <sheetData sheetId="16900">
        <row r="2">
          <cell r="A2">
            <v>0</v>
          </cell>
        </row>
      </sheetData>
      <sheetData sheetId="16901">
        <row r="2">
          <cell r="A2">
            <v>0</v>
          </cell>
        </row>
      </sheetData>
      <sheetData sheetId="16902">
        <row r="2">
          <cell r="A2">
            <v>0</v>
          </cell>
        </row>
      </sheetData>
      <sheetData sheetId="16903">
        <row r="2">
          <cell r="A2">
            <v>0</v>
          </cell>
        </row>
      </sheetData>
      <sheetData sheetId="16904">
        <row r="2">
          <cell r="A2">
            <v>0</v>
          </cell>
        </row>
      </sheetData>
      <sheetData sheetId="16905">
        <row r="2">
          <cell r="A2">
            <v>0</v>
          </cell>
        </row>
      </sheetData>
      <sheetData sheetId="16906">
        <row r="2">
          <cell r="A2">
            <v>0</v>
          </cell>
        </row>
      </sheetData>
      <sheetData sheetId="16907"/>
      <sheetData sheetId="16908"/>
      <sheetData sheetId="16909"/>
      <sheetData sheetId="16910"/>
      <sheetData sheetId="16911"/>
      <sheetData sheetId="16912"/>
      <sheetData sheetId="16913"/>
      <sheetData sheetId="16914"/>
      <sheetData sheetId="16915"/>
      <sheetData sheetId="16916"/>
      <sheetData sheetId="16917"/>
      <sheetData sheetId="16918"/>
      <sheetData sheetId="16919"/>
      <sheetData sheetId="16920"/>
      <sheetData sheetId="16921"/>
      <sheetData sheetId="16922"/>
      <sheetData sheetId="16923"/>
      <sheetData sheetId="16924"/>
      <sheetData sheetId="16925"/>
      <sheetData sheetId="16926"/>
      <sheetData sheetId="16927"/>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sheetData sheetId="16936"/>
      <sheetData sheetId="16937"/>
      <sheetData sheetId="16938"/>
      <sheetData sheetId="16939"/>
      <sheetData sheetId="16940"/>
      <sheetData sheetId="16941">
        <row r="2">
          <cell r="A2">
            <v>0</v>
          </cell>
        </row>
      </sheetData>
      <sheetData sheetId="16942">
        <row r="2">
          <cell r="A2">
            <v>0</v>
          </cell>
        </row>
      </sheetData>
      <sheetData sheetId="16943">
        <row r="2">
          <cell r="A2">
            <v>0</v>
          </cell>
        </row>
      </sheetData>
      <sheetData sheetId="16944">
        <row r="2">
          <cell r="A2">
            <v>0</v>
          </cell>
        </row>
      </sheetData>
      <sheetData sheetId="16945">
        <row r="2">
          <cell r="A2">
            <v>0</v>
          </cell>
        </row>
      </sheetData>
      <sheetData sheetId="16946">
        <row r="2">
          <cell r="A2">
            <v>0</v>
          </cell>
        </row>
      </sheetData>
      <sheetData sheetId="16947">
        <row r="2">
          <cell r="A2">
            <v>0</v>
          </cell>
        </row>
      </sheetData>
      <sheetData sheetId="16948">
        <row r="2">
          <cell r="A2">
            <v>0</v>
          </cell>
        </row>
      </sheetData>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refreshError="1"/>
      <sheetData sheetId="17017" refreshError="1"/>
      <sheetData sheetId="17018" refreshError="1"/>
      <sheetData sheetId="17019" refreshError="1"/>
      <sheetData sheetId="17020" refreshError="1"/>
      <sheetData sheetId="17021" refreshError="1"/>
      <sheetData sheetId="17022" refreshError="1"/>
      <sheetData sheetId="17023" refreshError="1"/>
      <sheetData sheetId="17024" refreshError="1"/>
      <sheetData sheetId="17025" refreshError="1"/>
      <sheetData sheetId="17026" refreshError="1"/>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refreshError="1"/>
      <sheetData sheetId="17059" refreshError="1"/>
      <sheetData sheetId="17060" refreshError="1"/>
      <sheetData sheetId="17061" refreshError="1"/>
      <sheetData sheetId="17062" refreshError="1"/>
      <sheetData sheetId="17063" refreshError="1"/>
      <sheetData sheetId="17064" refreshError="1"/>
      <sheetData sheetId="17065" refreshError="1"/>
      <sheetData sheetId="17066" refreshError="1"/>
      <sheetData sheetId="17067" refreshError="1"/>
      <sheetData sheetId="17068" refreshError="1"/>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refreshError="1"/>
      <sheetData sheetId="17085" refreshError="1"/>
      <sheetData sheetId="17086" refreshError="1"/>
      <sheetData sheetId="17087" refreshError="1"/>
      <sheetData sheetId="17088">
        <row r="2">
          <cell r="A2">
            <v>0</v>
          </cell>
        </row>
      </sheetData>
      <sheetData sheetId="17089">
        <row r="2">
          <cell r="A2">
            <v>0</v>
          </cell>
        </row>
      </sheetData>
      <sheetData sheetId="17090">
        <row r="2">
          <cell r="A2">
            <v>0</v>
          </cell>
        </row>
      </sheetData>
      <sheetData sheetId="17091">
        <row r="2">
          <cell r="A2">
            <v>0</v>
          </cell>
        </row>
      </sheetData>
      <sheetData sheetId="17092">
        <row r="2">
          <cell r="A2">
            <v>0</v>
          </cell>
        </row>
      </sheetData>
      <sheetData sheetId="17093">
        <row r="2">
          <cell r="A2">
            <v>0</v>
          </cell>
        </row>
      </sheetData>
      <sheetData sheetId="17094">
        <row r="2">
          <cell r="A2">
            <v>0</v>
          </cell>
        </row>
      </sheetData>
      <sheetData sheetId="17095">
        <row r="2">
          <cell r="A2">
            <v>0</v>
          </cell>
        </row>
      </sheetData>
      <sheetData sheetId="17096">
        <row r="2">
          <cell r="A2">
            <v>0</v>
          </cell>
        </row>
      </sheetData>
      <sheetData sheetId="17097">
        <row r="2">
          <cell r="A2">
            <v>0</v>
          </cell>
        </row>
      </sheetData>
      <sheetData sheetId="17098">
        <row r="2">
          <cell r="A2">
            <v>0</v>
          </cell>
        </row>
      </sheetData>
      <sheetData sheetId="17099">
        <row r="2">
          <cell r="A2">
            <v>0</v>
          </cell>
        </row>
      </sheetData>
      <sheetData sheetId="17100">
        <row r="2">
          <cell r="A2">
            <v>0</v>
          </cell>
        </row>
      </sheetData>
      <sheetData sheetId="17101">
        <row r="2">
          <cell r="A2">
            <v>0</v>
          </cell>
        </row>
      </sheetData>
      <sheetData sheetId="17102"/>
      <sheetData sheetId="17103"/>
      <sheetData sheetId="17104"/>
      <sheetData sheetId="17105"/>
      <sheetData sheetId="17106"/>
      <sheetData sheetId="17107"/>
      <sheetData sheetId="17108"/>
      <sheetData sheetId="17109"/>
      <sheetData sheetId="17110"/>
      <sheetData sheetId="17111"/>
      <sheetData sheetId="17112"/>
      <sheetData sheetId="17113"/>
      <sheetData sheetId="17114"/>
      <sheetData sheetId="17115"/>
      <sheetData sheetId="17116"/>
      <sheetData sheetId="17117"/>
      <sheetData sheetId="17118"/>
      <sheetData sheetId="17119"/>
      <sheetData sheetId="17120"/>
      <sheetData sheetId="17121"/>
      <sheetData sheetId="17122"/>
      <sheetData sheetId="17123"/>
      <sheetData sheetId="17124"/>
      <sheetData sheetId="17125"/>
      <sheetData sheetId="17126"/>
      <sheetData sheetId="17127">
        <row r="2">
          <cell r="A2">
            <v>0</v>
          </cell>
        </row>
      </sheetData>
      <sheetData sheetId="17128">
        <row r="2">
          <cell r="A2">
            <v>0</v>
          </cell>
        </row>
      </sheetData>
      <sheetData sheetId="17129">
        <row r="2">
          <cell r="A2">
            <v>0</v>
          </cell>
        </row>
      </sheetData>
      <sheetData sheetId="17130">
        <row r="2">
          <cell r="A2">
            <v>0</v>
          </cell>
        </row>
      </sheetData>
      <sheetData sheetId="17131">
        <row r="2">
          <cell r="A2">
            <v>0</v>
          </cell>
        </row>
      </sheetData>
      <sheetData sheetId="17132">
        <row r="2">
          <cell r="A2">
            <v>0</v>
          </cell>
        </row>
      </sheetData>
      <sheetData sheetId="17133">
        <row r="2">
          <cell r="A2">
            <v>0</v>
          </cell>
        </row>
      </sheetData>
      <sheetData sheetId="17134">
        <row r="2">
          <cell r="A2">
            <v>0</v>
          </cell>
        </row>
      </sheetData>
      <sheetData sheetId="17135">
        <row r="2">
          <cell r="A2">
            <v>0</v>
          </cell>
        </row>
      </sheetData>
      <sheetData sheetId="17136">
        <row r="2">
          <cell r="A2">
            <v>0</v>
          </cell>
        </row>
      </sheetData>
      <sheetData sheetId="17137">
        <row r="2">
          <cell r="A2">
            <v>0</v>
          </cell>
        </row>
      </sheetData>
      <sheetData sheetId="17138">
        <row r="2">
          <cell r="A2">
            <v>0</v>
          </cell>
        </row>
      </sheetData>
      <sheetData sheetId="17139">
        <row r="2">
          <cell r="A2">
            <v>0</v>
          </cell>
        </row>
      </sheetData>
      <sheetData sheetId="17140">
        <row r="2">
          <cell r="A2">
            <v>0</v>
          </cell>
        </row>
      </sheetData>
      <sheetData sheetId="17141">
        <row r="2">
          <cell r="A2">
            <v>0</v>
          </cell>
        </row>
      </sheetData>
      <sheetData sheetId="17142">
        <row r="2">
          <cell r="A2">
            <v>0</v>
          </cell>
        </row>
      </sheetData>
      <sheetData sheetId="17143">
        <row r="2">
          <cell r="A2">
            <v>0</v>
          </cell>
        </row>
      </sheetData>
      <sheetData sheetId="17144">
        <row r="2">
          <cell r="A2">
            <v>0</v>
          </cell>
        </row>
      </sheetData>
      <sheetData sheetId="17145">
        <row r="2">
          <cell r="A2">
            <v>0</v>
          </cell>
        </row>
      </sheetData>
      <sheetData sheetId="17146"/>
      <sheetData sheetId="17147"/>
      <sheetData sheetId="17148"/>
      <sheetData sheetId="17149"/>
      <sheetData sheetId="17150"/>
      <sheetData sheetId="17151"/>
      <sheetData sheetId="17152"/>
      <sheetData sheetId="17153"/>
      <sheetData sheetId="17154"/>
      <sheetData sheetId="17155"/>
      <sheetData sheetId="17156"/>
      <sheetData sheetId="17157"/>
      <sheetData sheetId="17158"/>
      <sheetData sheetId="17159"/>
      <sheetData sheetId="17160"/>
      <sheetData sheetId="17161"/>
      <sheetData sheetId="17162"/>
      <sheetData sheetId="17163"/>
      <sheetData sheetId="17164" refreshError="1"/>
      <sheetData sheetId="17165" refreshError="1"/>
      <sheetData sheetId="17166" refreshError="1"/>
      <sheetData sheetId="17167" refreshError="1"/>
      <sheetData sheetId="17168" refreshError="1"/>
      <sheetData sheetId="17169" refreshError="1"/>
      <sheetData sheetId="17170" refreshError="1"/>
      <sheetData sheetId="17171">
        <row r="2">
          <cell r="A2">
            <v>0</v>
          </cell>
        </row>
      </sheetData>
      <sheetData sheetId="17172">
        <row r="2">
          <cell r="A2">
            <v>0</v>
          </cell>
        </row>
      </sheetData>
      <sheetData sheetId="17173">
        <row r="2">
          <cell r="A2">
            <v>0</v>
          </cell>
        </row>
      </sheetData>
      <sheetData sheetId="17174">
        <row r="2">
          <cell r="A2">
            <v>0</v>
          </cell>
        </row>
      </sheetData>
      <sheetData sheetId="17175">
        <row r="2">
          <cell r="A2">
            <v>0</v>
          </cell>
        </row>
      </sheetData>
      <sheetData sheetId="17176">
        <row r="2">
          <cell r="A2">
            <v>0</v>
          </cell>
        </row>
      </sheetData>
      <sheetData sheetId="17177">
        <row r="2">
          <cell r="A2">
            <v>0</v>
          </cell>
        </row>
      </sheetData>
      <sheetData sheetId="17178">
        <row r="2">
          <cell r="A2">
            <v>0</v>
          </cell>
        </row>
      </sheetData>
      <sheetData sheetId="17179">
        <row r="2">
          <cell r="A2">
            <v>0</v>
          </cell>
        </row>
      </sheetData>
      <sheetData sheetId="17180">
        <row r="2">
          <cell r="A2">
            <v>0</v>
          </cell>
        </row>
      </sheetData>
      <sheetData sheetId="17181">
        <row r="2">
          <cell r="A2">
            <v>0</v>
          </cell>
        </row>
      </sheetData>
      <sheetData sheetId="17182">
        <row r="2">
          <cell r="A2">
            <v>0</v>
          </cell>
        </row>
      </sheetData>
      <sheetData sheetId="17183">
        <row r="2">
          <cell r="A2">
            <v>0</v>
          </cell>
        </row>
      </sheetData>
      <sheetData sheetId="17184">
        <row r="2">
          <cell r="A2">
            <v>0</v>
          </cell>
        </row>
      </sheetData>
      <sheetData sheetId="17185">
        <row r="2">
          <cell r="A2">
            <v>0</v>
          </cell>
        </row>
      </sheetData>
      <sheetData sheetId="17186">
        <row r="2">
          <cell r="A2">
            <v>0</v>
          </cell>
        </row>
      </sheetData>
      <sheetData sheetId="17187">
        <row r="2">
          <cell r="A2">
            <v>0</v>
          </cell>
        </row>
      </sheetData>
      <sheetData sheetId="17188">
        <row r="2">
          <cell r="A2">
            <v>0</v>
          </cell>
        </row>
      </sheetData>
      <sheetData sheetId="17189">
        <row r="2">
          <cell r="A2">
            <v>0</v>
          </cell>
        </row>
      </sheetData>
      <sheetData sheetId="17190"/>
      <sheetData sheetId="17191"/>
      <sheetData sheetId="17192"/>
      <sheetData sheetId="17193"/>
      <sheetData sheetId="17194"/>
      <sheetData sheetId="17195"/>
      <sheetData sheetId="17196"/>
      <sheetData sheetId="17197"/>
      <sheetData sheetId="17198"/>
      <sheetData sheetId="17199"/>
      <sheetData sheetId="17200"/>
      <sheetData sheetId="17201"/>
      <sheetData sheetId="17202"/>
      <sheetData sheetId="17203"/>
      <sheetData sheetId="17204"/>
      <sheetData sheetId="17205"/>
      <sheetData sheetId="17206"/>
      <sheetData sheetId="17207"/>
      <sheetData sheetId="17208"/>
      <sheetData sheetId="17209"/>
      <sheetData sheetId="17210"/>
      <sheetData sheetId="17211"/>
      <sheetData sheetId="17212"/>
      <sheetData sheetId="17213"/>
      <sheetData sheetId="17214"/>
      <sheetData sheetId="17215"/>
      <sheetData sheetId="17216"/>
      <sheetData sheetId="17217">
        <row r="2">
          <cell r="A2">
            <v>0</v>
          </cell>
        </row>
      </sheetData>
      <sheetData sheetId="17218">
        <row r="2">
          <cell r="A2">
            <v>0</v>
          </cell>
        </row>
      </sheetData>
      <sheetData sheetId="17219">
        <row r="2">
          <cell r="A2">
            <v>0</v>
          </cell>
        </row>
      </sheetData>
      <sheetData sheetId="17220">
        <row r="2">
          <cell r="A2">
            <v>0</v>
          </cell>
        </row>
      </sheetData>
      <sheetData sheetId="17221">
        <row r="2">
          <cell r="A2">
            <v>0</v>
          </cell>
        </row>
      </sheetData>
      <sheetData sheetId="17222">
        <row r="2">
          <cell r="A2">
            <v>0</v>
          </cell>
        </row>
      </sheetData>
      <sheetData sheetId="17223" refreshError="1"/>
      <sheetData sheetId="17224">
        <row r="2">
          <cell r="A2">
            <v>0</v>
          </cell>
        </row>
      </sheetData>
      <sheetData sheetId="17225"/>
      <sheetData sheetId="17226"/>
      <sheetData sheetId="17227"/>
      <sheetData sheetId="17228"/>
      <sheetData sheetId="17229"/>
      <sheetData sheetId="17230"/>
      <sheetData sheetId="17231"/>
      <sheetData sheetId="17232"/>
      <sheetData sheetId="17233"/>
      <sheetData sheetId="17234"/>
      <sheetData sheetId="17235"/>
      <sheetData sheetId="17236"/>
      <sheetData sheetId="17237"/>
      <sheetData sheetId="17238"/>
      <sheetData sheetId="17239"/>
      <sheetData sheetId="17240"/>
      <sheetData sheetId="17241"/>
      <sheetData sheetId="17242"/>
      <sheetData sheetId="17243"/>
      <sheetData sheetId="17244"/>
      <sheetData sheetId="17245"/>
      <sheetData sheetId="17246"/>
      <sheetData sheetId="17247"/>
      <sheetData sheetId="17248"/>
      <sheetData sheetId="17249"/>
      <sheetData sheetId="17250"/>
      <sheetData sheetId="17251"/>
      <sheetData sheetId="17252"/>
      <sheetData sheetId="17253"/>
      <sheetData sheetId="17254"/>
      <sheetData sheetId="17255"/>
      <sheetData sheetId="17256"/>
      <sheetData sheetId="17257"/>
      <sheetData sheetId="17258"/>
      <sheetData sheetId="17259"/>
      <sheetData sheetId="17260"/>
      <sheetData sheetId="17261"/>
      <sheetData sheetId="17262"/>
      <sheetData sheetId="17263"/>
      <sheetData sheetId="17264">
        <row r="2">
          <cell r="A2">
            <v>0</v>
          </cell>
        </row>
      </sheetData>
      <sheetData sheetId="17265">
        <row r="2">
          <cell r="A2">
            <v>0</v>
          </cell>
        </row>
      </sheetData>
      <sheetData sheetId="17266"/>
      <sheetData sheetId="17267">
        <row r="2">
          <cell r="A2">
            <v>0</v>
          </cell>
        </row>
      </sheetData>
      <sheetData sheetId="17268">
        <row r="2">
          <cell r="A2">
            <v>0</v>
          </cell>
        </row>
      </sheetData>
      <sheetData sheetId="17269">
        <row r="2">
          <cell r="A2">
            <v>0</v>
          </cell>
        </row>
      </sheetData>
      <sheetData sheetId="17270"/>
      <sheetData sheetId="17271"/>
      <sheetData sheetId="17272"/>
      <sheetData sheetId="17273"/>
      <sheetData sheetId="17274"/>
      <sheetData sheetId="17275">
        <row r="2">
          <cell r="A2">
            <v>0</v>
          </cell>
        </row>
      </sheetData>
      <sheetData sheetId="17276">
        <row r="2">
          <cell r="A2">
            <v>0</v>
          </cell>
        </row>
      </sheetData>
      <sheetData sheetId="17277"/>
      <sheetData sheetId="17278"/>
      <sheetData sheetId="17279">
        <row r="2">
          <cell r="A2">
            <v>0</v>
          </cell>
        </row>
      </sheetData>
      <sheetData sheetId="17280">
        <row r="2">
          <cell r="A2">
            <v>0</v>
          </cell>
        </row>
      </sheetData>
      <sheetData sheetId="17281"/>
      <sheetData sheetId="17282"/>
      <sheetData sheetId="17283"/>
      <sheetData sheetId="17284"/>
      <sheetData sheetId="17285"/>
      <sheetData sheetId="17286"/>
      <sheetData sheetId="17287"/>
      <sheetData sheetId="17288"/>
      <sheetData sheetId="17289"/>
      <sheetData sheetId="17290"/>
      <sheetData sheetId="17291"/>
      <sheetData sheetId="17292"/>
      <sheetData sheetId="17293"/>
      <sheetData sheetId="17294"/>
      <sheetData sheetId="17295"/>
      <sheetData sheetId="17296"/>
      <sheetData sheetId="17297"/>
      <sheetData sheetId="17298"/>
      <sheetData sheetId="17299"/>
      <sheetData sheetId="17300"/>
      <sheetData sheetId="17301"/>
      <sheetData sheetId="17302"/>
      <sheetData sheetId="17303"/>
      <sheetData sheetId="17304"/>
      <sheetData sheetId="17305"/>
      <sheetData sheetId="17306"/>
      <sheetData sheetId="17307"/>
      <sheetData sheetId="17308"/>
      <sheetData sheetId="17309"/>
      <sheetData sheetId="17310"/>
      <sheetData sheetId="17311"/>
      <sheetData sheetId="17312"/>
      <sheetData sheetId="17313"/>
      <sheetData sheetId="17314"/>
      <sheetData sheetId="17315"/>
      <sheetData sheetId="17316"/>
      <sheetData sheetId="17317"/>
      <sheetData sheetId="17318"/>
      <sheetData sheetId="17319"/>
      <sheetData sheetId="17320"/>
      <sheetData sheetId="17321"/>
      <sheetData sheetId="17322"/>
      <sheetData sheetId="17323"/>
      <sheetData sheetId="17324"/>
      <sheetData sheetId="17325"/>
      <sheetData sheetId="17326"/>
      <sheetData sheetId="17327"/>
      <sheetData sheetId="17328"/>
      <sheetData sheetId="17329"/>
      <sheetData sheetId="17330"/>
      <sheetData sheetId="17331"/>
      <sheetData sheetId="17332"/>
      <sheetData sheetId="17333"/>
      <sheetData sheetId="17334"/>
      <sheetData sheetId="17335"/>
      <sheetData sheetId="17336"/>
      <sheetData sheetId="17337"/>
      <sheetData sheetId="17338"/>
      <sheetData sheetId="17339"/>
      <sheetData sheetId="17340"/>
      <sheetData sheetId="17341"/>
      <sheetData sheetId="17342"/>
      <sheetData sheetId="17343"/>
      <sheetData sheetId="17344"/>
      <sheetData sheetId="17345"/>
      <sheetData sheetId="17346"/>
      <sheetData sheetId="17347"/>
      <sheetData sheetId="17348"/>
      <sheetData sheetId="17349"/>
      <sheetData sheetId="17350"/>
      <sheetData sheetId="17351"/>
      <sheetData sheetId="17352"/>
      <sheetData sheetId="17353"/>
      <sheetData sheetId="17354"/>
      <sheetData sheetId="17355"/>
      <sheetData sheetId="17356"/>
      <sheetData sheetId="17357"/>
      <sheetData sheetId="17358"/>
      <sheetData sheetId="17359"/>
      <sheetData sheetId="17360" refreshError="1"/>
      <sheetData sheetId="17361" refreshError="1"/>
      <sheetData sheetId="17362" refreshError="1"/>
      <sheetData sheetId="17363" refreshError="1"/>
      <sheetData sheetId="17364" refreshError="1"/>
      <sheetData sheetId="17365" refreshError="1"/>
      <sheetData sheetId="17366" refreshError="1"/>
      <sheetData sheetId="17367" refreshError="1"/>
      <sheetData sheetId="17368" refreshError="1"/>
      <sheetData sheetId="17369" refreshError="1"/>
      <sheetData sheetId="17370" refreshError="1"/>
      <sheetData sheetId="17371" refreshError="1"/>
      <sheetData sheetId="17372" refreshError="1"/>
      <sheetData sheetId="17373" refreshError="1"/>
      <sheetData sheetId="17374" refreshError="1"/>
      <sheetData sheetId="17375"/>
      <sheetData sheetId="17376"/>
      <sheetData sheetId="17377"/>
      <sheetData sheetId="17378"/>
      <sheetData sheetId="17379"/>
      <sheetData sheetId="17380"/>
      <sheetData sheetId="17381"/>
      <sheetData sheetId="17382"/>
      <sheetData sheetId="17383"/>
      <sheetData sheetId="17384"/>
      <sheetData sheetId="17385"/>
      <sheetData sheetId="17386"/>
      <sheetData sheetId="17387"/>
      <sheetData sheetId="17388"/>
      <sheetData sheetId="17389"/>
      <sheetData sheetId="17390"/>
      <sheetData sheetId="17391"/>
      <sheetData sheetId="17392"/>
      <sheetData sheetId="17393"/>
      <sheetData sheetId="17394"/>
      <sheetData sheetId="17395"/>
      <sheetData sheetId="17396"/>
      <sheetData sheetId="1739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ANALISIS DE PRECIOS (Mao) 2014"/>
      <sheetName val="PER"/>
    </sheetNames>
    <definedNames>
      <definedName name="absc"/>
    </definedNames>
    <sheetDataSet>
      <sheetData sheetId="0"/>
      <sheetData sheetId="1"/>
      <sheetData sheetId="2"/>
      <sheetData sheetId="3"/>
      <sheetData sheetId="4"/>
      <sheetData sheetId="5"/>
      <sheetData sheetId="6">
        <row r="1">
          <cell r="A1" t="str">
            <v>CODIGO</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sheetData>
      <sheetData sheetId="8"/>
      <sheetData sheetId="9"/>
      <sheetData sheetId="10"/>
      <sheetData sheetId="11"/>
      <sheetData sheetId="12"/>
      <sheetData sheetId="13">
        <row r="1">
          <cell r="A1" t="str">
            <v>M2</v>
          </cell>
        </row>
      </sheetData>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__aaInformación_GRUPO_4\A_MIn"/>
      <sheetName val="_a  aaInformación GRUPO 4_A MIn"/>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CCIDENTES_DE_1995___1996_xl_3"/>
      <sheetName val="_aCCIDENTES_DE_1995___1996_xl_2"/>
      <sheetName val="0."/>
      <sheetName val="Base_Mater"/>
      <sheetName val="20."/>
      <sheetName val="17."/>
      <sheetName val="11."/>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PU"/>
      <sheetName val="CUMPLIMIENTO"/>
      <sheetName val="ESTADO_VÍA-CRIT_TECNICO"/>
      <sheetName val="\Users\LENOVO\Downloads\a  aaIn"/>
      <sheetName val="CRONOGRAMA INICIAL"/>
      <sheetName val="informe sem no.1"/>
      <sheetName val="informe sem no.2"/>
      <sheetName val="informe sem no.3"/>
      <sheetName val="informe sem no.4"/>
      <sheetName val="REPROGRAMACION 2"/>
      <sheetName val="A. P. U."/>
      <sheetName val="Formulario_N°_43"/>
      <sheetName val="Formulario_N°_44"/>
      <sheetName val="Formulario_N°_45"/>
      <sheetName val="modf "/>
      <sheetName val="1,2 MC"/>
      <sheetName val="3,1 MC"/>
      <sheetName val="3,2 MC"/>
      <sheetName val="4,2 MC"/>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__Sistemas_serv1_xx_Documents a"/>
      <sheetName val="_Mini HP Enero 2015_Proyectos i"/>
      <sheetName val="_C_Users_avargase_AppData_Local"/>
      <sheetName val="_Volumes_USB PIOLIN_Escritorio_"/>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precio-mat-equipos"/>
      <sheetName val="rendimiento"/>
      <sheetName val="LISTADO_"/>
      <sheetName val="M_O_"/>
      <sheetName val="Tabla_CONPES_3714"/>
      <sheetName val="CANT_OBRA"/>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RBOL_DE_PROBLEMAS_final"/>
      <sheetName val="IDENTIFICACION_DEL_PROBLEMA_fin"/>
      <sheetName val="OBJETIVOS_FINALES"/>
      <sheetName val="ESTRUCTURA_DE_PROYECTO"/>
      <sheetName val="OBJETIVOS_ESPECIFICOS_final"/>
      <sheetName val="HISTORICOS_FUEL_OIL_EXP"/>
      <sheetName val="REQUISITOS_INF_INTERVENTORÍA"/>
      <sheetName val="\Users\rosalym\Desktop\BALANCE_"/>
      <sheetName val="\Nuevos_APU_Córdoba\a__aaInform"/>
      <sheetName val="\E\Nuevos_APU_Córdoba\a__aaInfo"/>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Insum"/>
      <sheetName val="ESPEC"/>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ARBOL_DE_PROBLEMAS_final2"/>
      <sheetName val="IDENTIFICACION_DEL_PROBLEMA_fi2"/>
      <sheetName val="OBJETIVOS_FINALES2"/>
      <sheetName val="ESTRUCTURA_DE_PROYECTO2"/>
      <sheetName val="OBJETIVOS_ESPECIFICOS_final2"/>
      <sheetName val="LISTADO_2"/>
      <sheetName val="M_O_2"/>
      <sheetName val="\Users\rosalym\Desktop\BALANCE2"/>
      <sheetName val="HISTORICOS_FUEL_OIL_EXP2"/>
      <sheetName val="\Nuevos_APU_Córdoba\a__aaInfor2"/>
      <sheetName val="\E\Nuevos_APU_Córdoba\a__aaInf2"/>
      <sheetName val="MANO_DE_OBRA2"/>
      <sheetName val="//d_docs_live_net/a__aaInforma2"/>
      <sheetName val="CANT_OBRA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I\AMV___no_borrar\PRESUPUES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GPI_5264"/>
      <sheetName val="VEA_3744"/>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aCCIDENTES_DE_1995_-_1996_xl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G\I\AMV___no_borrar\PRESUPUES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ircuito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sheetData sheetId="285" refreshError="1"/>
      <sheetData sheetId="286"/>
      <sheetData sheetId="287"/>
      <sheetData sheetId="288"/>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refreshError="1"/>
      <sheetData sheetId="661"/>
      <sheetData sheetId="662"/>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refreshError="1"/>
      <sheetData sheetId="1360" refreshError="1"/>
      <sheetData sheetId="1361" refreshError="1"/>
      <sheetData sheetId="1362" refreshError="1"/>
      <sheetData sheetId="1363"/>
      <sheetData sheetId="1364"/>
      <sheetData sheetId="1365"/>
      <sheetData sheetId="1366"/>
      <sheetData sheetId="1367"/>
      <sheetData sheetId="1368"/>
      <sheetData sheetId="1369" refreshError="1"/>
      <sheetData sheetId="1370"/>
      <sheetData sheetId="1371"/>
      <sheetData sheetId="1372"/>
      <sheetData sheetId="1373"/>
      <sheetData sheetId="1374"/>
      <sheetData sheetId="1375"/>
      <sheetData sheetId="1376"/>
      <sheetData sheetId="1377"/>
      <sheetData sheetId="1378" refreshError="1"/>
      <sheetData sheetId="1379" refreshError="1"/>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refreshError="1"/>
      <sheetData sheetId="2351" refreshError="1"/>
      <sheetData sheetId="2352" refreshError="1"/>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sheetData sheetId="2436"/>
      <sheetData sheetId="2437"/>
      <sheetData sheetId="2438"/>
      <sheetData sheetId="2439"/>
      <sheetData sheetId="2440"/>
      <sheetData sheetId="2441"/>
      <sheetData sheetId="2442" refreshError="1"/>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refreshError="1"/>
      <sheetData sheetId="2700" refreshError="1"/>
      <sheetData sheetId="2701" refreshError="1"/>
      <sheetData sheetId="2702" refreshError="1"/>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efreshError="1"/>
      <sheetData sheetId="2881" refreshError="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efreshError="1"/>
      <sheetData sheetId="2967" refreshError="1"/>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efreshError="1"/>
      <sheetData sheetId="386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a  aaInformación]__cceficien_3"/>
      <sheetName val="Materiales"/>
      <sheetName val="Cuadrillas"/>
      <sheetName val="Concretos y morteros"/>
      <sheetName val="Equipo"/>
      <sheetName val="Datos iniciales "/>
      <sheetName val="Transporte"/>
      <sheetName val="M.O."/>
      <sheetName val="Fornato 6"/>
      <sheetName val="[a  aaInformación]__cceficie_10"/>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Users\USUARIO\Downloads\MANTEN"/>
      <sheetName val="Formulario N° 4"/>
      <sheetName val="INDICMICROEMP"/>
      <sheetName val="INDICE"/>
      <sheetName val="Datos"/>
      <sheetName val="Jornal"/>
      <sheetName val="[a  aaInformación][a  aaInforma"/>
      <sheetName val="lisprecios"/>
      <sheetName val="PERSONAL"/>
      <sheetName val="PRESTACIONES SOCIALES"/>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a__aaInformación3"/>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 val="ITEMS"/>
      <sheetName val="[a  aaInformación]__cceficie_61"/>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7"/>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46W9"/>
      <sheetName val="Presentacion"/>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a  aaInformación]__192_168__16"/>
      <sheetName val="[a  aaInformación]__192_168__15"/>
      <sheetName val="[a  aaInformación]__192_168__17"/>
      <sheetName val="ESTADO RED"/>
      <sheetName val="CARRETERAS"/>
      <sheetName val="GENERALIDADES "/>
      <sheetName val="[a  aaInformación]__192_168__18"/>
      <sheetName val="PLAN DE INVERSION ANTICIPO"/>
      <sheetName val="inv mensual"/>
      <sheetName val="borrador flujo inv"/>
      <sheetName val="social-ambiental"/>
      <sheetName val="AU"/>
      <sheetName val="\G\MANTENIMIENTO RUTA 1001_MARZ"/>
      <sheetName val="Hoja 1 "/>
      <sheetName val="Presup_Cancha"/>
      <sheetName val="PROBLEMA"/>
      <sheetName val="Insum"/>
      <sheetName val="Circuitos"/>
      <sheetName val="\C\MANTENIMIENTO RUTA 1001_MARZ"/>
      <sheetName val="\C\C\MANTENIMIENTO RUTA 1001_MA"/>
      <sheetName val="[a  aaInformación]__192_168__19"/>
      <sheetName val="[a  aaInformación]__192_168__20"/>
      <sheetName val="[a  aaInformación]__192_168__21"/>
      <sheetName val="Res-Accide-10"/>
      <sheetName val="acero"/>
      <sheetName val="STRSUMM0"/>
      <sheetName val="CCP,LEYES, Y DEC."/>
      <sheetName val="M_O_"/>
      <sheetName val="//d.docs.live.net/MANTENIMIENTO"/>
      <sheetName val="\MANTENIMIENTO%20RUTA%201001_MA"/>
      <sheetName val="Banderas"/>
      <sheetName val="_Users_USUARIO_Downloads_MANTEN"/>
      <sheetName val="Info-Portaf"/>
      <sheetName val="_F_MANTENIMIENTO RUTA 1001_MARZ"/>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aramtrias"/>
      <sheetName val="EMPRESA"/>
      <sheetName val=""/>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__SERVIDOR_Public2_MANTENIMIENT"/>
      <sheetName val="_I_I_MANTENIMIENTO RUTA 1001_MA"/>
      <sheetName val="_G_I_MANTENIMIENTO RUTA 1001_MA"/>
      <sheetName val="_D_MANTENIMIENTO RUTA 1001_MARZ"/>
      <sheetName val="_G_D_MANTENIMIENTO RUTA 1001_MA"/>
      <sheetName val="_Users_Personal_Downloads_MANTE"/>
      <sheetName val="_a  aaInformación__a  aaInforma"/>
      <sheetName val="_a  aaInformación___cceficien_4"/>
      <sheetName val="_a  aaInformación___cceficien_3"/>
      <sheetName val="_a  aaInformación___cceficiente"/>
      <sheetName val="_a  aaInformación___cceficien_2"/>
      <sheetName val="[a__aaInformación]__cceficie_11"/>
      <sheetName val="[a__aaInformación]//cceficiente"/>
      <sheetName val="[a__aaInformación]__cceficien_7"/>
      <sheetName val="[a__aaInformación]__cceficien_8"/>
      <sheetName val="[a__aaInformación]__cceficien_9"/>
      <sheetName val="[a__aaInformación]__cceficie_10"/>
      <sheetName val="[a__aaInformación]__cceficie_13"/>
      <sheetName val="[a__aaInformación]__cceficie_1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Pc2\amv1-real\MANTENIMIENTO_R"/>
      <sheetName val="[a  aaInformación]__invias_my_3"/>
      <sheetName val="[a  aaInformación]__invias_my_4"/>
      <sheetName val="[a  aaInformación]__invias_my_2"/>
      <sheetName val="Sheet1"/>
      <sheetName val="[a__aaInformación]__cceficie_14"/>
      <sheetName val="[a__aaInformación]__cceficie_16"/>
      <sheetName val="[a__aaInformación]__cceficie_15"/>
      <sheetName val="[a__aaInformación]__cceficie_19"/>
      <sheetName val="[a__aaInformación]__cceficie_18"/>
      <sheetName val="[a__aaInformación]__cceficie_17"/>
      <sheetName val="Listas"/>
      <sheetName val="[a  aaInformación]__ccefici_139"/>
      <sheetName val="[a  aaInformación]__ccefici_138"/>
      <sheetName val="aCCIDENTES_DE_1995_-_19965"/>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4"/>
      <sheetName val="[a__aaInformación]__cceficie_62"/>
      <sheetName val="[a__aaInformación]__cceficie_63"/>
      <sheetName val="[a__aaInformación]__cceficie_65"/>
      <sheetName val="[a__aaInformación]__cceficie_66"/>
      <sheetName val="[a__aaInformación]__cceficie_67"/>
      <sheetName val="[a__aaInformación]__cceficie_71"/>
      <sheetName val="[a__aaInformación]__cceficie_70"/>
      <sheetName val="[a__aaInformación]__cceficie_68"/>
      <sheetName val="[a__aaInformación]__cceficie_69"/>
      <sheetName val="[a__aaInformación]__cceficie_72"/>
      <sheetName val="[a__aaInformación]__cceficie_74"/>
      <sheetName val="[a__aaInformación]__cceficie_73"/>
      <sheetName val="[a__aaInformación]__cceficie_77"/>
      <sheetName val="[a__aaInformación]__cceficie_76"/>
      <sheetName val="[a__aaInformación]__cceficie_75"/>
      <sheetName val="[a__aaInformación]__cceficie_79"/>
      <sheetName val="[a__aaInformación]__cceficie_78"/>
      <sheetName val="[a__aaInformación]__cceficie_80"/>
      <sheetName val="[a__aaInformación]__cceficie_81"/>
      <sheetName val="[a__aaInformación]__cceficie_82"/>
      <sheetName val="[a__aaInformación]__cceficie_87"/>
      <sheetName val="[a__aaInformación]__cceficie_83"/>
      <sheetName val="[a__aaInformación]__cceficie_84"/>
      <sheetName val="[a__aaInformación]__cceficie_85"/>
      <sheetName val="[a__aaInformación]__cceficie_86"/>
      <sheetName val="[a__aaInformación]__cceficie_88"/>
      <sheetName val="[a__aaInformación]__cceficie_92"/>
      <sheetName val="[a__aaInformación]__cceficie_89"/>
      <sheetName val="[a__aaInformación]__cceficie_90"/>
      <sheetName val="[a__aaInformación]__cceficie_91"/>
      <sheetName val="[a__aaInformación]__cceficie_93"/>
      <sheetName val="[a__aaInformación]__cceficie_95"/>
      <sheetName val="[a__aaInformación]__cceficie_94"/>
      <sheetName val="[a__aaInformación]__cceficie_96"/>
      <sheetName val="[a__aaInformación]__cceficie_99"/>
      <sheetName val="[a__aaInformación]__cceficie_97"/>
      <sheetName val="[a__aaInformación]__cceficie_98"/>
      <sheetName val="[a__aaInformación]__ccefici_100"/>
      <sheetName val="[a__aaInformación]__ccefici_107"/>
      <sheetName val="[a__aaInformación]__ccefici_101"/>
      <sheetName val="[a__aaInformación]__ccefici_103"/>
      <sheetName val="[a__aaInformación]__ccefici_102"/>
      <sheetName val="[a__aaInformación]__ccefici_106"/>
      <sheetName val="[a__aaInformación]__ccefici_104"/>
      <sheetName val="[a__aaInformación]__ccefici_105"/>
      <sheetName val="[a__aaInformación]__ccefici_108"/>
      <sheetName val="[a__aaInformación]__ccefici_109"/>
      <sheetName val="[a__aaInformación]__ccefici_110"/>
      <sheetName val="[a__aaInformación]__ccefici_111"/>
      <sheetName val="[a__aaInformación]__ccefici_112"/>
      <sheetName val="[a__aaInformación]__ccefici_113"/>
      <sheetName val="[a__aaInformación]__ccefici_114"/>
      <sheetName val="[a__aaInformación]__ccefici_115"/>
      <sheetName val="[a__aaInformación]__ccefici_116"/>
      <sheetName val="[a__aaInformación]__ccefici_117"/>
      <sheetName val="_MANTENIMIENTO_RUTA_1001_MARZO_"/>
      <sheetName val="_I_MANTENIMIENTO_RUTA_1001_MARZ"/>
      <sheetName val="AJIZAL_3335"/>
      <sheetName val="SABANETA_3335"/>
      <sheetName val="Datos_Generales"/>
      <sheetName val="Itemes_Renovación"/>
      <sheetName val="STA_ROSA"/>
      <sheetName val="días_habiles_2015"/>
      <sheetName val="Ppto_Rev__A"/>
      <sheetName val="[a__aaInformación]__ccefici_118"/>
      <sheetName val="[a__aaInformación]__ccefici_119"/>
      <sheetName val="[a__aaInformación]__ccefici_120"/>
      <sheetName val="[a__aaInformación]__ccefici_122"/>
      <sheetName val="Base_Datos1"/>
      <sheetName val="[a__aaInformación]__ccefici_121"/>
      <sheetName val="\G\MANTENIMIENTO_RUTA_1001_MARZ"/>
      <sheetName val="_F_MANTENIMIENTO_RUTA_1001_MARZ"/>
      <sheetName val="\MANTENIMIENTO_RUTA_1001_MARZO2"/>
      <sheetName val="\I\MANTENIMIENTO_RUTA_1001_MAR2"/>
      <sheetName val="\F\MANTENIMIENTO_RUTA_1001_MAR2"/>
      <sheetName val="ANEXO_IX2"/>
      <sheetName val="[a__aaInformación][a__aaInform1"/>
      <sheetName val="PRESTACIONES_SOCIALES1"/>
      <sheetName val="Formulario_N°_42"/>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n16"/>
      <sheetName val="[a__aaInformación]__192_168_014"/>
      <sheetName val="[a__aaInformación]__192_168_015"/>
      <sheetName val="[a__aaInformación]__192_168_016"/>
      <sheetName val="Itemes_Renovación1"/>
      <sheetName val="STA_ROSA1"/>
      <sheetName val="[a__aaInformación]__192_168__19"/>
      <sheetName val="[a__aaInformación]\\192_168_0_1"/>
      <sheetName val="[a__aaInformación]__192_168__20"/>
      <sheetName val="[a__aaInformación]__192_168__21"/>
      <sheetName val="[a__aaInformación]__192_168__22"/>
      <sheetName val="[a__aaInformación]__192_168__23"/>
      <sheetName val="días_habiles_20151"/>
      <sheetName val="Ppto_Rev__A1"/>
      <sheetName val="\G\MANTENIMIENTO_RUTA_1001_MAR1"/>
      <sheetName val="AJIZAL_33351"/>
      <sheetName val="SABANETA_33351"/>
      <sheetName val="Datos_Generales1"/>
      <sheetName val="_MANTENIMIENTO_RUTA_1001_MARZO1"/>
      <sheetName val="_I_MANTENIMIENTO_RUTA_1001_MAR1"/>
      <sheetName val="_F_MANTENIMIENTO_RUTA_1001_MAR1"/>
      <sheetName val="a__aaInformación11"/>
      <sheetName val="Concretos_y_morteros3"/>
      <sheetName val="Datos_iniciales_3"/>
      <sheetName val="aCCIDENTES_DE_1995_-_19967"/>
      <sheetName val="\MANTENIMIENTO_RUTA_1001_MARZO3"/>
      <sheetName val="\I\MANTENIMIENTO_RUTA_1001_MAR3"/>
      <sheetName val="\F\MANTENIMIENTO_RUTA_1001_MAR3"/>
      <sheetName val="[a__aaInformación]__cceficien25"/>
      <sheetName val="ANEXO_IX3"/>
      <sheetName val="Formulario_N°_43"/>
      <sheetName val="\I\I\MANTENIMIENTO_RUTA_1001_M3"/>
      <sheetName val="\G\I\MANTENIMIENTO_RUTA_1001_M3"/>
      <sheetName val="\D\MANTENIMIENTO_RUTA_1001_MAR3"/>
      <sheetName val="\G\D\MANTENIMIENTO_RUTA_1001_M3"/>
      <sheetName val="Fornato_63"/>
      <sheetName val="[a__aaInformación]__cceficien26"/>
      <sheetName val="[a__aaInformación][a__aaInform3"/>
      <sheetName val="PRESTACIONES_SOCIALES3"/>
      <sheetName val="M_O_3"/>
      <sheetName val="[a__aaInformación]__cceficien27"/>
      <sheetName val="[a__aaInformación]__cceficien28"/>
      <sheetName val="[a__aaInformación]__cceficien29"/>
      <sheetName val="[a__aaInformación]__cceficien30"/>
      <sheetName val="[a__aaInformación]__cceficien31"/>
      <sheetName val="[a__aaInformación]__cceficien32"/>
      <sheetName val="a__aaInformación10"/>
      <sheetName val="aCCIDENTES_DE_1995_-_19966"/>
      <sheetName val="[a__aaInformación][a__aaInform2"/>
      <sheetName val="PRESTACIONES_SOCIALES2"/>
      <sheetName val="Concretos_y_morteros2"/>
      <sheetName val="Datos_iniciales_2"/>
      <sheetName val="M_O_2"/>
      <sheetName val="[a__aaInformación]__cceficien17"/>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n24"/>
      <sheetName val="a__aaInformación12"/>
      <sheetName val="aCCIDENTES_DE_1995_-_19968"/>
      <sheetName val="Concretos_y_morteros4"/>
      <sheetName val="Datos_iniciales_4"/>
      <sheetName val="[a__aaInformación]__cceficien33"/>
      <sheetName val="[a__aaInformación]__cceficien34"/>
      <sheetName val="\MANTENIMIENTO_RUTA_1001_MARZO4"/>
      <sheetName val="\I\MANTENIMIENTO_RUTA_1001_MAR4"/>
      <sheetName val="\F\MANTENIMIENTO_RUTA_1001_MAR4"/>
      <sheetName val="ANEXO_IX4"/>
      <sheetName val="Formulario_N°_44"/>
      <sheetName val="\I\I\MANTENIMIENTO_RUTA_1001_M4"/>
      <sheetName val="\G\I\MANTENIMIENTO_RUTA_1001_M4"/>
      <sheetName val="\D\MANTENIMIENTO_RUTA_1001_MAR4"/>
      <sheetName val="\G\D\MANTENIMIENTO_RUTA_1001_M4"/>
      <sheetName val="Fornato_64"/>
      <sheetName val="[a__aaInformación][a__aaInform4"/>
      <sheetName val="PRESTACIONES_SOCIALES4"/>
      <sheetName val="M_O_4"/>
      <sheetName val="[a__aaInformación]__cceficien35"/>
      <sheetName val="[a__aaInformación]__cceficien36"/>
      <sheetName val="[a__aaInformación]__cceficien37"/>
      <sheetName val="[a__aaInformación]__cceficien38"/>
      <sheetName val="[a__aaInformación]__cceficien39"/>
      <sheetName val="[a__aaInformación]__cceficien40"/>
      <sheetName val="_a  aaInformación___cceficie_15"/>
      <sheetName val="_a  aaInformación___cceficien_6"/>
      <sheetName val="_a  aaInformación___cceficien_5"/>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__aaInformación]__192_168_017"/>
      <sheetName val="a__aaInformaci%C3%B3n2"/>
      <sheetName val="[a__aaInformación]__192_168_018"/>
      <sheetName val="[a__aaInformación]__192_168_019"/>
      <sheetName val="CRA_MODI2"/>
      <sheetName val="[a__aaInformación]__192_168_020"/>
      <sheetName val="[a__aaInformación]__192_168_021"/>
      <sheetName val="[a__aaInformación]__192_168_022"/>
      <sheetName val="[a__aaInformación]__192_168_023"/>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__192_168__24"/>
      <sheetName val="[a__aaInformación]__192_168__25"/>
      <sheetName val="[a__aaInformación]__192_168__26"/>
      <sheetName val="[a__aaInformación]__192_168__27"/>
      <sheetName val="[a__aaInformación]__192_168_025"/>
      <sheetName val="a__aaInformaci%C3%B3n3"/>
      <sheetName val="[a__aaInformación]__192_168_026"/>
      <sheetName val="[a__aaInformación]__192_168_027"/>
      <sheetName val="CRA_MODI3"/>
      <sheetName val="[a__aaInformación]__192_168_028"/>
      <sheetName val="[a__aaInformación]__192_168_029"/>
      <sheetName val="[a__aaInformación]__192_168_030"/>
      <sheetName val="[a__aaInformación]__192_168_031"/>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_a  aaInformación___192_168_0_3"/>
      <sheetName val="_a  aaInformación___192_168_0_2"/>
      <sheetName val="_a  aaInformación___192_168_0_4"/>
      <sheetName val="_a  aaInformación___192_168_0_5"/>
      <sheetName val="_a  aaInformación___192_168_0_6"/>
      <sheetName val="_a  aaInformación___192_168_0_7"/>
      <sheetName val="_a  aaInformación___192_168_0_8"/>
      <sheetName val="_a  aaInformación___192_168_0_9"/>
      <sheetName val="_a  aaInformación___192_168__10"/>
      <sheetName val="_a  aaInformación___192.168.0.4"/>
      <sheetName val="_a  aaInformación___192_168__11"/>
      <sheetName val="_a  aaInformación___192_168__12"/>
      <sheetName val="_a  aaInformación___192_168__13"/>
      <sheetName val="_a  aaInformación___192_168__14"/>
      <sheetName val="_a  aaInformación___192_168__16"/>
      <sheetName val="_a  aaInformación___192_168__15"/>
      <sheetName val="_a  aaInformación___192_168__17"/>
      <sheetName val="_a  aaInformación___192_168__18"/>
      <sheetName val="_a  aaInformación___cceficie_16"/>
      <sheetName val="_a  aaInformación___cceficie_19"/>
      <sheetName val="_a  aaInformación___cceficie_18"/>
      <sheetName val="_a  aaInformación___cceficie_17"/>
      <sheetName val="_a  aaInformación___cceficie_20"/>
      <sheetName val="_a  aaInformación___cceficie_22"/>
      <sheetName val="_a  aaInformación___cceficie_21"/>
      <sheetName val="_a  aaInformación___cceficie_23"/>
      <sheetName val="_a  aaInformación___cceficie_24"/>
      <sheetName val="_a  aaInformación___cceficie_25"/>
      <sheetName val="_a  aaInformación___cceficie_26"/>
      <sheetName val="_a  aaInformación___cceficie_27"/>
      <sheetName val="_a  aaInformación___cceficie_28"/>
      <sheetName val="_a  aaInformación___cceficie_29"/>
      <sheetName val="_a  aaInformación___cceficie_30"/>
      <sheetName val="_a  aaInformación___cceficie_31"/>
      <sheetName val="_a  aaInformación___cceficie_32"/>
      <sheetName val="_a  aaInformación___cceficie_33"/>
      <sheetName val="_a  aaInformación___cceficie_34"/>
      <sheetName val="_a  aaInformación___cceficie_35"/>
      <sheetName val="_a  aaInformación___cceficie_36"/>
      <sheetName val="_a  aaInformación___cceficie_37"/>
      <sheetName val="_a  aaInformación___cceficie_38"/>
      <sheetName val="_a  aaInformación___cceficie_39"/>
      <sheetName val="_a  aaInformación___cceficie_40"/>
      <sheetName val="_G_MANTENIMIENTO RUTA 1001_MARZ"/>
      <sheetName val="_a  aaInformación___cceficie_41"/>
      <sheetName val="_a  aaInformación___cceficie_47"/>
      <sheetName val="_a  aaInformación___cceficie_45"/>
      <sheetName val="_a  aaInformación___cceficie_42"/>
      <sheetName val="_a  aaInformación___cceficie_43"/>
      <sheetName val="_a  aaInformación___cceficie_44"/>
      <sheetName val="_a  aaInformación___cceficie_46"/>
      <sheetName val="_a  aaInformación___cceficie_48"/>
      <sheetName val="_a  aaInformación___cceficie_50"/>
      <sheetName val="_a  aaInformación___cceficie_49"/>
      <sheetName val="_a  aaInformación___cceficie_51"/>
      <sheetName val="_a  aaInformación___cceficie_52"/>
      <sheetName val="_a  aaInformación___cceficie_53"/>
      <sheetName val="_a  aaInformación___cceficie_61"/>
      <sheetName val="CANT. 1RA FASE"/>
      <sheetName val="CANT. 2DA FASE"/>
      <sheetName val="DIMENSIONES NOMINALES"/>
      <sheetName val="#REF!"/>
      <sheetName val="\Users\ANGELICA\Downloads\MANTE"/>
      <sheetName val="Aislamiento"/>
      <sheetName val="área a Compensar"/>
      <sheetName val="Costo de oportunidad"/>
      <sheetName val="Costos Base"/>
      <sheetName val="Monit rest"/>
      <sheetName val="Soc rest"/>
      <sheetName val="Establecimiento"/>
      <sheetName val="Page 1"/>
      <sheetName val="0-Datos de la Obra"/>
      <sheetName val="[a__aaInformación][a__aaInform5"/>
      <sheetName val="PRESTACIONES_SOCIALES5"/>
      <sheetName val="\MANTENIMIENTO_RUTA_1001_MARZO5"/>
      <sheetName val="\I\MANTENIMIENTO_RUTA_1001_MAR5"/>
      <sheetName val="\F\MANTENIMIENTO_RUTA_1001_MAR5"/>
      <sheetName val="Concretos_y_morteros5"/>
      <sheetName val="Datos_iniciales_5"/>
      <sheetName val="ANEXO_IX5"/>
      <sheetName val="M_O_5"/>
      <sheetName val="[a__aaInformación][a__aaInform6"/>
      <sheetName val="PRESTACIONES_SOCIALES6"/>
      <sheetName val="\MANTENIMIENTO_RUTA_1001_MARZO6"/>
      <sheetName val="\I\MANTENIMIENTO_RUTA_1001_MAR6"/>
      <sheetName val="\F\MANTENIMIENTO_RUTA_1001_MAR6"/>
      <sheetName val="Concretos_y_morteros6"/>
      <sheetName val="Datos_iniciales_6"/>
      <sheetName val="ANEXO_IX6"/>
      <sheetName val="M_O_6"/>
      <sheetName val="[a__aaInformación][a__aaInform8"/>
      <sheetName val="PRESTACIONES_SOCIALES8"/>
      <sheetName val="\MANTENIMIENTO_RUTA_1001_MARZO8"/>
      <sheetName val="\I\MANTENIMIENTO_RUTA_1001_MAR8"/>
      <sheetName val="\F\MANTENIMIENTO_RUTA_1001_MAR8"/>
      <sheetName val="Concretos_y_morteros8"/>
      <sheetName val="Datos_iniciales_8"/>
      <sheetName val="ANEXO_IX8"/>
      <sheetName val="M_O_8"/>
      <sheetName val="[a__aaInformación][a__aaInform7"/>
      <sheetName val="PRESTACIONES_SOCIALES7"/>
      <sheetName val="\MANTENIMIENTO_RUTA_1001_MARZO7"/>
      <sheetName val="\I\MANTENIMIENTO_RUTA_1001_MAR7"/>
      <sheetName val="\F\MANTENIMIENTO_RUTA_1001_MAR7"/>
      <sheetName val="Concretos_y_morteros7"/>
      <sheetName val="Datos_iniciales_7"/>
      <sheetName val="ANEXO_IX7"/>
      <sheetName val="M_O_7"/>
      <sheetName val="\\Srballen\proyectos\MANTENIMI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sheetData sheetId="388"/>
      <sheetData sheetId="389"/>
      <sheetData sheetId="390"/>
      <sheetData sheetId="391"/>
      <sheetData sheetId="392"/>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 val="_aCCIDENTES_DE_1995___1996_xl_3"/>
      <sheetName val="_aCCIDENTES_DE_1995___1996_x_10"/>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7"/>
      <sheetName val="_aCCIDENTES_DE_1995___1996_x_16"/>
      <sheetName val="_aCCIDENTES_DE_1995___1996_x_19"/>
      <sheetName val="_aCCIDENTES_DE_1995___1996_x_18"/>
      <sheetName val="_aCCIDENTES_DE_1995___1996_x_38"/>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9"/>
      <sheetName val="_aCCIDENTES_DE_1995___1996_x_40"/>
      <sheetName val="INDICE"/>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LISTADO "/>
      <sheetName val="M.O."/>
      <sheetName val="HISTORICOS FUEL OIL EXP"/>
      <sheetName val="_aCCIDENTES_DE_1995___1996_x_49"/>
      <sheetName val="_aCCIDENTES_DE_1995___1996_x_47"/>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ESTADO VÍA-CRIT.TECNICO"/>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_aCCIDENTES_DE_1995___1996_x_58"/>
      <sheetName val="_aCCIDENTES_DE_1995___1996_x_59"/>
      <sheetName val="_aCCIDENTES_DE_1995___1996_x_60"/>
      <sheetName val="_aCCIDENTES_DE_1995___1996_x_61"/>
      <sheetName val="_aCCIDENTES_DE_1995___1996_x_63"/>
      <sheetName val="_aCCIDENTES_DE_1995___1996_x_62"/>
      <sheetName val="_aCCIDENTES_DE_1995___1996_x_65"/>
      <sheetName val="_aCCIDENTES_DE_1995___1996_x_64"/>
      <sheetName val="_aCCIDENTES_DE_1995___1996_x_66"/>
      <sheetName val="_aCCIDENTES_DE_1995___1996_x_77"/>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Tabla CONPES 371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_133"/>
      <sheetName val="_aCCIDENTES_DE_1995___1996__134"/>
      <sheetName val="_aCCIDENTES_DE_1995___1996__135"/>
      <sheetName val="_aCCIDENTES_DE_1995___1996__137"/>
      <sheetName val="_aCCIDENTES_DE_1995___1996__136"/>
      <sheetName val="BASE"/>
      <sheetName val="PU (2)"/>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IU"/>
      <sheetName val="gp05"/>
      <sheetName val="GP06"/>
      <sheetName val="CRONOGRAMA INICIAL"/>
      <sheetName val="informe sem no.1"/>
      <sheetName val="informe sem no.2"/>
      <sheetName val="informe sem no.3"/>
      <sheetName val="informe sem no.4"/>
      <sheetName val="REPROGRAMACION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_aCCIDENTES_DE_1995___1996__138"/>
      <sheetName val="modf "/>
      <sheetName val="1,2 MC"/>
      <sheetName val="3,1 MC"/>
      <sheetName val="3,2 MC"/>
      <sheetName val="4,2 MC"/>
      <sheetName val="MANO_DE_OBRA1"/>
      <sheetName val="//d_docs_live_net/a__aaInforma1"/>
      <sheetName val="MANO_DE_OBRA3"/>
      <sheetName val="Formulario_N°_43"/>
      <sheetName val="Base_Muestras3"/>
      <sheetName val="//d_docs_live_net/a__aaInforma3"/>
      <sheetName val="MANO_DE_OBRA2"/>
      <sheetName val="//d_docs_live_net/a__aaInforma2"/>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Program"/>
      <sheetName val="BASES"/>
      <sheetName val="REQUISITOS INF INTERVENTORÍA"/>
      <sheetName val="/a  aaInformación GRUPO 4/A MIn"/>
      <sheetName val="_aCCIDENTES_DE_1995___1996__139"/>
      <sheetName val="_aCCIDENTES_DE_1995___1996__140"/>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PUESTA ECONOMICA(Proponente)"/>
      <sheetName val="Par_Dise"/>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1FE7578\aCCIDENTES DE 1995 -"/>
      <sheetName val="2007 Database"/>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CANT_OBRA"/>
      <sheetName val="\Users\ANDRES_FELIPE_MUÑOZ\Down"/>
      <sheetName val="Paral__1"/>
      <sheetName val="Paral__2"/>
      <sheetName val="Paral__3"/>
      <sheetName val="LISTADO_"/>
      <sheetName val="M_O_"/>
      <sheetName val="LISTADO_1"/>
      <sheetName val="M_O_1"/>
      <sheetName val="Res_616"/>
      <sheetName val="liquidacion"/>
      <sheetName val="INFORMES"/>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CANT_OBRA1"/>
      <sheetName val="\Users\ANDRES_FELIPE_MUÑOZ\Dow1"/>
      <sheetName val="\E\a__aaInformación_GRUPO_4\A_1"/>
      <sheetName val="G_G1"/>
      <sheetName val="ACTA_No_1_1"/>
      <sheetName val="ACTA_No_51"/>
      <sheetName val="ACTA_MAYORES_-_GENERAL1"/>
      <sheetName val="HISTORICOS_FUEL_OIL_EXP1"/>
      <sheetName val="PU_(2)1"/>
      <sheetName val="\Nuevos_APU_Córdoba\a__aaInfor1"/>
      <sheetName val="\E\Nuevos_APU_Córdoba\a__aaInf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ACTA_No_1_"/>
      <sheetName val="ACTA_No_5"/>
      <sheetName val="ACTA_MAYORES_-_GENERAL"/>
      <sheetName val="CRONOGRAMA_INICIAL"/>
      <sheetName val="informe_sem_no_1"/>
      <sheetName val="informe_sem_no_2"/>
      <sheetName val="informe_sem_no_3"/>
      <sheetName val="informe_sem_no_4"/>
      <sheetName val="REPROGRAMACION_2"/>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Item"/>
      <sheetName val="CONS"/>
      <sheetName val="31"/>
      <sheetName val="SRN-005"/>
      <sheetName val="Dólar"/>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EMPRESA"/>
      <sheetName val="ITEMS ALCANT."/>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Base Datos"/>
      <sheetName val="0."/>
      <sheetName val="Base_Mater"/>
      <sheetName val="20."/>
      <sheetName val="17."/>
      <sheetName val="11."/>
      <sheetName val=""/>
      <sheetName val="A_A310"/>
      <sheetName val="A_G105"/>
      <sheetName val="A_G200"/>
      <sheetName val="A. P. U."/>
      <sheetName val="PERPER2"/>
      <sheetName val="__Produccion_archivos de domin"/>
      <sheetName val="_a__aaInformación_GRUPO_4_A_MI6"/>
      <sheetName val="_a__aaInformación_GRUPO_4_A_MI8"/>
      <sheetName val="_a__aaInformación_GRUPO_4_A_MI7"/>
      <sheetName val="_a__aaInformación_GRUPO_4_A_MI9"/>
      <sheetName val="_a__aaInformación_GRUPO_4_A_M10"/>
      <sheetName val="_aCCIDENTES_DE_1995_-_1996_xls_"/>
      <sheetName val="_AMV___no_borrar_PRESUPUESTOS_a"/>
      <sheetName val="_I_AMV___no_borrar_PRESUPUESTOS"/>
      <sheetName val="_G_I_AMV___no_borrar_PRESUPUEST"/>
      <sheetName val="_A_a__aaInformación_GRUPO_4_A_M"/>
      <sheetName val="_G_A_a__aaInformación_GRUPO_4_A"/>
      <sheetName val="_Documents_and_Settings_Pedro_"/>
      <sheetName val="__Escritorio_amv_2011_a__aaInfo"/>
      <sheetName val="_Documents_and_Settings_jviteri"/>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_Giovanni_administracion_vial_"/>
      <sheetName val="_MONTO_AGOTABLE_2010_a__aaInfor"/>
      <sheetName val="__Sistemas_serv1_xx_Documents_a"/>
      <sheetName val="_Mini_HP_Enero_2015_Proyectos_i"/>
      <sheetName val="_Volumes_USB_PIOLIN_Escritorio_"/>
      <sheetName val="_Users_USUARIO_Downloads_a__aaI"/>
      <sheetName val="ARBOL_DE_PROBLEMAS_final"/>
      <sheetName val="IDENTIFICACION_DEL_PROBLEMA_fin"/>
      <sheetName val="OBJETIVOS_FINALES"/>
      <sheetName val="ESTRUCTURA_DE_PROYECTO"/>
      <sheetName val="OBJETIVOS_ESPECIFICOS_final"/>
      <sheetName val="COSTOS OFICINA"/>
      <sheetName val="CUMPLIMIENTO"/>
      <sheetName val="\\Phenom_x3\d\ADMINISTRACIÓN VI"/>
      <sheetName val="Recursos"/>
      <sheetName val="\a%20%20aaInformación%20GRUPO%2"/>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Hoja1_(2)6"/>
      <sheetName val="Hoja1_(3)6"/>
      <sheetName val="COSTOS_UNITARIOS9"/>
      <sheetName val="\\B1FE7578\aCCIDENTES_DE_1995_-"/>
      <sheetName val="2007_Database"/>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TA_DE_MODIFICACION__(2)12"/>
      <sheetName val="\a__aaInformación_GRUPO_4\A_M12"/>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Hoja1_(2)7"/>
      <sheetName val="Hoja1_(3)7"/>
      <sheetName val="COSTOS_UNITARIOS10"/>
      <sheetName val="\\B1FE7578\aCCIDENTES_DE_1995_1"/>
      <sheetName val="2007_Database1"/>
      <sheetName val="ARBOL_DE_PROBLEMAS_final1"/>
      <sheetName val="IDENTIFICACION_DEL_PROBLEMA_fi1"/>
      <sheetName val="OBJETIVOS_FINALES1"/>
      <sheetName val="ESTRUCTURA_DE_PROYECTO1"/>
      <sheetName val="OBJETIVOS_ESPECIFICOS_final1"/>
      <sheetName val="ITEMS_ALCANT_10"/>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REQUISITOS_INF_INTERVENTORÍA2"/>
      <sheetName val="COSTOS_UNITARIOS11"/>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DATOS CONTRATO"/>
      <sheetName val="LIQ-NOM"/>
      <sheetName val="NOMINA-1"/>
      <sheetName val="\\AUTOCAD\Doc comp_ Autocad\a  "/>
      <sheetName val="\documentos\Downloads\AUTOCAD\D"/>
      <sheetName val="_Nuevos APU Córdoba_a  aaInform"/>
      <sheetName val="ESTADO_VÍA-CRIT_TECNICO6"/>
      <sheetName val="ESTADO_VÍA-CRIT_TECNICO8"/>
      <sheetName val="ESTADO_VÍA-CRIT_TECNICO7"/>
      <sheetName val="_aCCIDENTES_DE_1995___1996__142"/>
      <sheetName val="_aCCIDENTES_DE_1995___1996__14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sheetData sheetId="382"/>
      <sheetData sheetId="383" refreshError="1"/>
      <sheetData sheetId="384" refreshError="1"/>
      <sheetData sheetId="385" refreshError="1"/>
      <sheetData sheetId="386"/>
      <sheetData sheetId="387"/>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sheetData sheetId="537"/>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refreshError="1"/>
      <sheetData sheetId="627" refreshError="1"/>
      <sheetData sheetId="628"/>
      <sheetData sheetId="629"/>
      <sheetData sheetId="630"/>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sheetData sheetId="1690"/>
      <sheetData sheetId="1691"/>
      <sheetData sheetId="1692"/>
      <sheetData sheetId="1693"/>
      <sheetData sheetId="1694"/>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sheetData sheetId="2588"/>
      <sheetData sheetId="2589"/>
      <sheetData sheetId="2590"/>
      <sheetData sheetId="2591"/>
      <sheetData sheetId="2592"/>
      <sheetData sheetId="2593"/>
      <sheetData sheetId="2594" refreshError="1"/>
      <sheetData sheetId="2595" refreshError="1"/>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sheetData sheetId="2799"/>
      <sheetData sheetId="2800"/>
      <sheetData sheetId="2801"/>
      <sheetData sheetId="2802"/>
      <sheetData sheetId="2803"/>
      <sheetData sheetId="2804"/>
      <sheetData sheetId="2805"/>
      <sheetData sheetId="2806"/>
      <sheetData sheetId="2807"/>
      <sheetData sheetId="2808"/>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refreshError="1"/>
      <sheetData sheetId="2823" refreshError="1"/>
      <sheetData sheetId="2824" refreshError="1"/>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refreshError="1"/>
      <sheetData sheetId="3538" refreshError="1"/>
      <sheetData sheetId="3539" refreshError="1"/>
      <sheetData sheetId="3540" refreshError="1"/>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refreshError="1"/>
      <sheetData sheetId="3690" refreshError="1"/>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sheetData sheetId="3859"/>
      <sheetData sheetId="3860"/>
      <sheetData sheetId="3861"/>
      <sheetData sheetId="3862"/>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sheetData sheetId="3885"/>
      <sheetData sheetId="3886"/>
      <sheetData sheetId="3887"/>
      <sheetData sheetId="3888"/>
      <sheetData sheetId="3889" refreshError="1"/>
      <sheetData sheetId="3890" refreshError="1"/>
      <sheetData sheetId="3891" refreshError="1"/>
      <sheetData sheetId="3892" refreshError="1"/>
      <sheetData sheetId="3893" refreshError="1"/>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refreshError="1"/>
      <sheetData sheetId="616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 val="a__aaInformación_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OPIA (2)"/>
      <sheetName val="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2.1.1"/>
      <sheetName val="2.1.2"/>
      <sheetName val="2.1.3"/>
      <sheetName val="2.1.4"/>
      <sheetName val="2.1,,5"/>
      <sheetName val="2.1.5"/>
      <sheetName val="2.1.6"/>
      <sheetName val="2.1.7"/>
      <sheetName val="2.2.1"/>
      <sheetName val="2.2.2"/>
      <sheetName val="2.2.3"/>
      <sheetName val="2.2.4"/>
      <sheetName val="2.2.5"/>
      <sheetName val="2.2.6"/>
      <sheetName val="2.2.7"/>
      <sheetName val="2.2.8"/>
      <sheetName val="2.3.1"/>
      <sheetName val="2.5.1"/>
      <sheetName val="2.5.2"/>
      <sheetName val="2.5.3"/>
      <sheetName val="2.5.4"/>
      <sheetName val="2.6.1"/>
      <sheetName val="2.6.2"/>
      <sheetName val="2.6.3"/>
      <sheetName val="2.6.4"/>
      <sheetName val="2.6.5"/>
      <sheetName val="2.7.1"/>
      <sheetName val="2.7.2"/>
      <sheetName val="INSUMOS"/>
      <sheetName val="3.1"/>
      <sheetName val="3.2"/>
      <sheetName val="3.3"/>
      <sheetName val="3.4"/>
      <sheetName val="3.5"/>
      <sheetName val="4.1"/>
      <sheetName val="4.2"/>
      <sheetName val="4.3"/>
      <sheetName val="4.4"/>
      <sheetName val="4.5"/>
      <sheetName val="4.6"/>
      <sheetName val="4.7"/>
      <sheetName val="4.8"/>
      <sheetName val="4.9"/>
      <sheetName val="4.10"/>
      <sheetName val="4.11"/>
      <sheetName val="4.12"/>
      <sheetName val="4.13"/>
      <sheetName val="4.14"/>
      <sheetName val="4.15"/>
      <sheetName val="4.16"/>
      <sheetName val="5.1"/>
      <sheetName val="5.2"/>
      <sheetName val="5.3"/>
      <sheetName val="5.4"/>
      <sheetName val="5.5"/>
      <sheetName val="5.6"/>
      <sheetName val="5.7"/>
      <sheetName val="5.8"/>
      <sheetName val="5.9"/>
      <sheetName val="5.10"/>
      <sheetName val="5.11"/>
      <sheetName val="5.12"/>
      <sheetName val="5.13"/>
      <sheetName val="5.14"/>
      <sheetName val="6.1"/>
      <sheetName val="6.2"/>
      <sheetName val="6.3"/>
      <sheetName val="6.4"/>
      <sheetName val="6.5"/>
      <sheetName val="6.6"/>
      <sheetName val="6.7"/>
      <sheetName val="6.8"/>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12.1 "/>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3.1"/>
      <sheetName val="13.2"/>
      <sheetName val="13.3"/>
      <sheetName val="13.4"/>
      <sheetName val="13.5"/>
      <sheetName val="13.6"/>
      <sheetName val="13.7"/>
      <sheetName val="13.8"/>
      <sheetName val="13.9"/>
      <sheetName val="13.10"/>
      <sheetName val="14,1"/>
      <sheetName val="14,2"/>
      <sheetName val="PRESUPUESTO"/>
      <sheetName val="14.3"/>
      <sheetName val="14.4"/>
      <sheetName val="14.5"/>
      <sheetName val="14.6"/>
      <sheetName val="14.7"/>
      <sheetName val="14.8"/>
      <sheetName val="14.9"/>
      <sheetName val="14.10"/>
      <sheetName val="15.1"/>
      <sheetName val="DATOS"/>
      <sheetName val="APU"/>
      <sheetName val="BASICOS"/>
      <sheetName val="INSUMOS APU"/>
      <sheetName val="RESUMEN 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General"/>
      <sheetName val="O.P."/>
      <sheetName val="DATOS"/>
      <sheetName val="Main"/>
      <sheetName val="CorpTax"/>
      <sheetName val="Input"/>
      <sheetName val="46W9"/>
      <sheetName val="DEST. MEDIOS"/>
      <sheetName val="COMBUASF"/>
      <sheetName val="BALCRUDO"/>
      <sheetName val="PRECIOS"/>
      <sheetName val="CARGASPROC."/>
      <sheetName val="G L P  FINAL"/>
      <sheetName val="Resumen"/>
      <sheetName val="API - 21827"/>
      <sheetName val="Presentacion"/>
      <sheetName val="Z209"/>
      <sheetName val="OTRAS OBRAS"/>
      <sheetName val="INSUMOS"/>
      <sheetName val="A.P.U."/>
      <sheetName val="5.2"/>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ACTA DE MODIFICACION  (2)"/>
      <sheetName val="CONT_ADI"/>
      <sheetName val="INDICMICROEMP"/>
      <sheetName val="Seguim-16"/>
      <sheetName val="Informe"/>
      <sheetName val="Informacion"/>
      <sheetName val="MATERIALES"/>
      <sheetName val="aCCIDENTES_DE_1995_-_1996"/>
      <sheetName val="EQUIPOS"/>
      <sheetName val="MANO DE OBRA"/>
      <sheetName val="TRANSPORTE"/>
      <sheetName val="Datos Básicos"/>
      <sheetName val="SALARIOS"/>
      <sheetName val="SUB APU"/>
      <sheetName val="Formulario N° 4"/>
      <sheetName val="EQUIPO"/>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PR 1"/>
      <sheetName val="INDICE"/>
      <sheetName val="COSTOS OFICINA"/>
      <sheetName val="COSTOS CAMPAMENTO"/>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ESTADO VÍA-CRIT.TECNICO"/>
      <sheetName val="aCCIDENTES_DE_1995_-_19963"/>
      <sheetName val="aCCIDENTES_DE_1995_-_19964"/>
      <sheetName val="aCCIDENTES_DE_1995_-_19965"/>
      <sheetName val="aCCIDENTES_DE_1995_-_19967"/>
      <sheetName val="aCCIDENTES_DE_1995_-_19966"/>
      <sheetName val="aCCIDENTES_DE_1995_-_19968"/>
    </sheetNames>
    <definedNames>
      <definedName name="absc"/>
    </defined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refreshError="1"/>
      <sheetData sheetId="85" refreshError="1"/>
      <sheetData sheetId="86" refreshError="1"/>
      <sheetData sheetId="87"/>
      <sheetData sheetId="88"/>
      <sheetData sheetId="89"/>
      <sheetData sheetId="90"/>
      <sheetData sheetId="91"/>
      <sheetData sheetId="9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Seguim-16"/>
      <sheetName val="Informe"/>
      <sheetName val="Hoja1"/>
      <sheetName val="AMC"/>
      <sheetName val="Basico"/>
      <sheetName val="Iva"/>
      <sheetName val="Total"/>
      <sheetName val="amc_acta"/>
      <sheetName val="amc_bas"/>
      <sheetName val="amc_iva"/>
      <sheetName val="amc_total"/>
      <sheetName val="amc_anticip"/>
      <sheetName val="aCCIDENTES DE 1995 - 1996.xls"/>
      <sheetName val="CONT_ADI"/>
      <sheetName val="aCCIDENTES%20DE%201995%20-%2019"/>
      <sheetName val="Informacion"/>
      <sheetName val="Datos"/>
      <sheetName val="MATERIALES"/>
      <sheetName val="items"/>
      <sheetName val="ACTA DE MODIFICACION  (2)"/>
      <sheetName val="#¡REF"/>
      <sheetName val="aCCIDENTES_DE_1995_-_1996"/>
      <sheetName val="EQUIPOS"/>
      <sheetName val="MANO DE OBRA"/>
      <sheetName val="TRANSPORTE"/>
      <sheetName val="\a  aaInformación GRUPO 4\A MIn"/>
      <sheetName val="INDICMICROEMP"/>
      <sheetName val="Datos Básicos"/>
      <sheetName val="SALARIOS"/>
      <sheetName val="SUB APU"/>
      <sheetName val="Formulario N° 4"/>
      <sheetName val="EQUIPO"/>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COSTOS OFICINA"/>
      <sheetName val="COSTOS CAMPAMENTO"/>
      <sheetName val="Cuadrillas"/>
      <sheetName val="Jornal"/>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aCCIDENTES DE 1995 - 1996.xls]"/>
      <sheetName val="aCCIDENTES_DE_1995_-_19963"/>
      <sheetName val="aCCIDENTES_DE_1995_-_19964"/>
      <sheetName val="aCCIDENTES_DE_1995_-_19965"/>
      <sheetName val="aCCIDENTES_DE_1995_-_19966"/>
      <sheetName val="aCCIDENTES_DE_1995_-_19968"/>
      <sheetName val="aCCIDENTES_DE_1995_-_19967"/>
      <sheetName val="aCCIDENTES_DE_1995_-_19969"/>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sheetData sheetId="68" refreshError="1"/>
      <sheetData sheetId="69" refreshError="1"/>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ESOS"/>
      <sheetName val="210.2.2"/>
      <sheetName val="TARIFAS"/>
      <sheetName val="Sheet1"/>
      <sheetName val="PrecRec"/>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PORTADA"/>
      <sheetName val="C_C_"/>
      <sheetName val="59y22%"/>
      <sheetName val="ENTRADAS"/>
      <sheetName val="BALANCE"/>
      <sheetName val="EQ"/>
      <sheetName val="CONTROL S24"/>
      <sheetName val="data"/>
      <sheetName val="Puntos"/>
      <sheetName val="resumen monal"/>
      <sheetName val="Valores Desplegables"/>
      <sheetName val="presup"/>
      <sheetName val="ALTERNATIVA 1"/>
      <sheetName val="MAMPO 1"/>
      <sheetName val="Tabla"/>
      <sheetName val="COSTOS DE TRANSPORTE"/>
      <sheetName val="BOUNDS &amp; ROWS"/>
      <sheetName val="COMPRA MATERIA PRIMA"/>
      <sheetName val="Datos_CO"/>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MI"/>
      <sheetName val="cantidades pH3"/>
      <sheetName val="L. de Constru"/>
      <sheetName val="BUSCADOR"/>
      <sheetName val="Clúster 8"/>
      <sheetName val="Clúster 14"/>
      <sheetName val="LIQ.TRANSPORTE%20DE%20MATERIALE"/>
      <sheetName val="ESTADO RED"/>
      <sheetName val="articulos"/>
      <sheetName val="perfil"/>
      <sheetName val="ESTADO_FINANCIERO"/>
      <sheetName val="BASE_DATOS"/>
      <sheetName val="210_2_2"/>
      <sheetName val="GPI_5267"/>
      <sheetName val="VEA_3747"/>
      <sheetName val="ESTADO_FINANCIERO1"/>
      <sheetName val="BASE_DATOS1"/>
      <sheetName val="210_2_21"/>
      <sheetName val="Data Tables"/>
      <sheetName val="Company"/>
      <sheetName val="SABANA"/>
      <sheetName val="Actmonths"/>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Viabilidad"/>
      <sheetName val="INST"/>
      <sheetName val="EQUI"/>
      <sheetName val="MH"/>
      <sheetName val="MATERIAL"/>
      <sheetName val="7422CW00"/>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CUADRO_CONTROL7"/>
      <sheetName val="AEA-_2647"/>
      <sheetName val="SKG_-4197"/>
      <sheetName val="VEA_3637"/>
      <sheetName val="PALET_DEL_21_FEB_AL_5_MARZ7"/>
      <sheetName val="APU_(22)2"/>
      <sheetName val="O_Civil_A__Base_Zona_A2S42"/>
      <sheetName val="DATA_I2"/>
      <sheetName val="SEÑAL_12"/>
      <sheetName val="Pavement_Data2"/>
      <sheetName val="LIQ_TRANSPORTE%20DE%20MATERIALE"/>
      <sheetName val="CONTROL_S24"/>
      <sheetName val="Valores_Desplegables"/>
      <sheetName val="ALTERNATIVA_1"/>
      <sheetName val="cantidades_pH3"/>
      <sheetName val="resumen_monal"/>
      <sheetName val="COSTOS_DE_TRANSPORTE"/>
      <sheetName val="BOUNDS_&amp;_ROWS"/>
      <sheetName val="COMPRA_MATERIA_PRIMA"/>
      <sheetName val="MAMPO_1"/>
      <sheetName val="Clúster_8"/>
      <sheetName val="Clúster_14"/>
      <sheetName val="CUADRO_CONTROL8"/>
      <sheetName val="GPI_5268"/>
      <sheetName val="AEA-_2648"/>
      <sheetName val="SKG_-4198"/>
      <sheetName val="VEA_3638"/>
      <sheetName val="VEA_3748"/>
      <sheetName val="PALET_DEL_21_FEB_AL_5_MARZ8"/>
      <sheetName val="APU_(22)3"/>
      <sheetName val="O_Civil_A__Base_Zona_A2S43"/>
      <sheetName val="DATA_I3"/>
      <sheetName val="SEÑAL_13"/>
      <sheetName val="Pavement_Data3"/>
      <sheetName val="LIQ_TRANSPORTE%20DE%20MATERIAL1"/>
      <sheetName val="CONTROL_S241"/>
      <sheetName val="Valores_Desplegables1"/>
      <sheetName val="ALTERNATIVA_11"/>
      <sheetName val="cantidades_pH31"/>
      <sheetName val="resumen_monal1"/>
      <sheetName val="COSTOS_DE_TRANSPORTE1"/>
      <sheetName val="BOUNDS_&amp;_ROWS1"/>
      <sheetName val="COMPRA_MATERIA_PRIMA1"/>
      <sheetName val="MAMPO_11"/>
      <sheetName val="Clúster_81"/>
      <sheetName val="Clúster_141"/>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Aula_Completa"/>
      <sheetName val="DATBAND"/>
      <sheetName val="DAT NUC"/>
      <sheetName val="DATOS"/>
      <sheetName val="Nucleos"/>
      <sheetName val="Proc0009m"/>
      <sheetName val="Proc 0009h"/>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2"/>
      <sheetName val="SOPORTES_A_N_2"/>
      <sheetName val="DOMI_STA_CECILIA_II2"/>
      <sheetName val="BALANCE_FINANCIERO2"/>
      <sheetName val="E_MERCANCIA2"/>
      <sheetName val="CONT_INSP_Y_ENSAYO2"/>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 val="Reservas de Petróleo"/>
      <sheetName val="BASE"/>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 sheetId="15"/>
      <sheetData sheetId="16"/>
      <sheetData sheetId="17"/>
      <sheetData sheetId="18"/>
      <sheetData sheetId="19"/>
      <sheetData sheetId="20"/>
      <sheetData sheetId="21">
        <row r="15">
          <cell r="I15">
            <v>0.54751813668079397</v>
          </cell>
        </row>
      </sheetData>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PJ"/>
      <sheetName val="MI"/>
      <sheetName val="BASES"/>
      <sheetName val="46W9"/>
      <sheetName val="Presentacion"/>
      <sheetName val="PRESUPUESTO P"/>
      <sheetName val="PU (2)"/>
      <sheetName val="Hoja16"/>
      <sheetName val="201_71"/>
      <sheetName val="201_151"/>
      <sheetName val="210_2_1_(2)1"/>
      <sheetName val="210_2_21"/>
      <sheetName val="211_11"/>
      <sheetName val="230_2P1"/>
      <sheetName val="320_11"/>
      <sheetName val="500_11"/>
      <sheetName val="600_11"/>
      <sheetName val="600_21"/>
      <sheetName val="600_41"/>
      <sheetName val="600_51"/>
      <sheetName val="610_11"/>
      <sheetName val="630_41"/>
      <sheetName val="630_61"/>
      <sheetName val="630_71"/>
      <sheetName val="640_11"/>
      <sheetName val="661_11"/>
      <sheetName val="673_11"/>
      <sheetName val="673_21"/>
      <sheetName val="681_11"/>
      <sheetName val="700_11"/>
      <sheetName val="700_31"/>
      <sheetName val="701_11"/>
      <sheetName val="710_1_11"/>
      <sheetName val="710_1_41"/>
      <sheetName val="720_11"/>
      <sheetName val="730_11"/>
      <sheetName val="730_21"/>
      <sheetName val="740_11"/>
      <sheetName val="800_21"/>
      <sheetName val="810_1_1"/>
      <sheetName val="900_21"/>
      <sheetName val="900_31"/>
      <sheetName val="200P_ROCERIA1"/>
      <sheetName val="210_2_OTRA1"/>
      <sheetName val="320_21"/>
      <sheetName val="320_31"/>
      <sheetName val="440_1P_COMPRADA1"/>
      <sheetName val="440_2P_COMPRADA1"/>
      <sheetName val="440_3P_COMPRADA1"/>
      <sheetName val="441_1P_COMPRADA1"/>
      <sheetName val="441_2P_COMPRADA1"/>
      <sheetName val="441_3P_COMPRADA1"/>
      <sheetName val="450_1P_COMPRADA1"/>
      <sheetName val="450_1_1"/>
      <sheetName val="450_1P__COMPRADA1"/>
      <sheetName val="450_2,P_COMPRADA1"/>
      <sheetName val="450_3P_COMPRADA1"/>
      <sheetName val="451_1P_COMPRADA1"/>
      <sheetName val="451_2P_COMPRADA1"/>
      <sheetName val="451_3P_COMPRADA1"/>
      <sheetName val="452_1P_COMPRADA1"/>
      <sheetName val="452_2P_COMPRADA1"/>
      <sheetName val="452_3P_COMPRADA1"/>
      <sheetName val="452_4P_COMPRADA1"/>
      <sheetName val="462_2P1"/>
      <sheetName val="621_5P1"/>
      <sheetName val="640_1__1"/>
      <sheetName val="640_21"/>
      <sheetName val="650_3_OTRO1"/>
      <sheetName val="661_TIPO_21"/>
      <sheetName val="GPI_5261"/>
      <sheetName val="VEA_3741"/>
      <sheetName val="PRESUPUESTO_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2">
            <v>0.2</v>
          </cell>
        </row>
      </sheetData>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PU"/>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6"/>
      <sheetName val="_aCCIDENTES_DE_1995___1996_xl_4"/>
      <sheetName val="_aCCIDENTES_DE_1995___1996_xl_3"/>
      <sheetName val="_aCCIDENTES_DE_1995___1996_xl_5"/>
      <sheetName val="_aCCIDENTES_DE_1995___1996_xl_7"/>
      <sheetName val="_aCCIDENTES_DE_1995___1996_xl_8"/>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_Escritorio_amv 2011_a  aaInfo"/>
      <sheetName val="_Users_avargase_AppData_Local_M"/>
      <sheetName val="_AMV _ no borrar_PRESUPUESTOS_a"/>
      <sheetName val="_I_AMV _ no borrar_PRESUPUESTOS"/>
      <sheetName val="_G_I_AMV _ no borrar_PRESUPUEST"/>
      <sheetName val="_A_a  aaInformación GRUPO 4_A M"/>
      <sheetName val="_G_A_a  aaInformación GRUPO 4_A"/>
      <sheetName val="_aCCIDENTES DE 1995 - 1996.xls_"/>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Mini HP Enero 2015_Proyectos i"/>
      <sheetName val="_C_Users_avargase_AppData_Local"/>
      <sheetName val="_Volumes_USB PIOLIN_Escritorio_"/>
      <sheetName val="__Sistemas_serv1_xx_Documents a"/>
      <sheetName val="_Users_USUARIO_Downloads_a  aaI"/>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 val="ACTA No.1 "/>
      <sheetName val="ACTA No.5"/>
      <sheetName val="ACTA MAYORES - GENER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1"/>
    </sheet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 val="ACTA GENER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ESTADO RED"/>
      <sheetName val="strsumm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sheetData sheetId="42">
        <row r="1">
          <cell r="A1" t="str">
            <v>ECOPETROL GERENCIA LLANOS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RESUMEN_ITEMS_(2)"/>
      <sheetName val="RESUMEN_ITEMS"/>
      <sheetName val="OBRAS_PUENTE_ARMADA2"/>
      <sheetName val="ID"/>
      <sheetName val="Listado"/>
      <sheetName val="des_rps"/>
      <sheetName val="AC2-AG96"/>
      <sheetName val="Cuadr."/>
      <sheetName val="otros"/>
      <sheetName val="PRESUPUESTO"/>
      <sheetName val="RESUMEN_ITEMS_(2)1"/>
      <sheetName val="RESUMEN_ITEMS1"/>
      <sheetName val="OBRAS_PUENTE_ARMADA21"/>
      <sheetName val="Cuadr_"/>
      <sheetName val="7422cw0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 DE 1995 - 1996.xls]"/>
      <sheetName val="Lista obra"/>
      <sheetName val="aCCIDENTES_DE_1995_-_1996"/>
      <sheetName val="aCCIDENTES_DE_1995_-_1996_xls"/>
      <sheetName val="ACTA_DE_MODIFICACION__(2)"/>
      <sheetName val="\a__aaInformación_GRUPO_4\A_MIn"/>
      <sheetName val="aCCIDENTES_DE_1995_-_1996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HISTORICOS FUEL OIL EXP"/>
      <sheetName val="G.G"/>
      <sheetName val="CANT OBRA"/>
      <sheetName val="\Users\ANDRES FELIPE MUÑOZ\Down"/>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Nuevos APU Córdoba\a  aaInform"/>
      <sheetName val="\E\Nuevos APU Córdoba\a  aaInfo"/>
      <sheetName val="\Users\JoseGabriel\Documents\Mi"/>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
      <sheetName val="__Escritorio_amv 2011_a  aaInfo"/>
      <sheetName val="__Giovanni_administracion vial_"/>
      <sheetName val="_MONTO AGOTABLE 2010_a  aaInfor"/>
      <sheetName val="_aCCIDENTES DE 1995 - 1996.xls_"/>
      <sheetName val="_a__aaInformación_GRUPO_4_A_MIn"/>
      <sheetName val="_a__aaInformación_GRUPO_4_A_MI1"/>
      <sheetName val="_a__aaInformación_GRUPO_4_A_MI2"/>
      <sheetName val="_A_a  aaInformación GRUPO 4_A M"/>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MV _ no borrar_PRESUPUESTOS_a"/>
      <sheetName val="_I_AMV _ no borrar_PRESUPUESTOS"/>
      <sheetName val="_G_I_AMV _ no borrar_PRESUPUEST"/>
      <sheetName val="_G_A_a  aaInformación GRUPO 4_A"/>
      <sheetName val="_Users_Administrador_Desktop_AM"/>
      <sheetName val="__Sistemas_serv1_xx_Documents a"/>
      <sheetName val="_Users_avargase_AppData_Local_M"/>
      <sheetName val="_Mini HP Enero 2015_Proyectos i"/>
      <sheetName val="_C_Users_avargase_AppData_Local"/>
      <sheetName val="_Volumes_USB PIOLIN_Escritorio_"/>
      <sheetName val="\Users\LENOVO\Downloads\a  aaIn"/>
      <sheetName val="2007 Database"/>
      <sheetName val="COSTOS UNITARIOS"/>
      <sheetName val="CA-2909"/>
      <sheetName val="\C\A\a  aaInformación GRUPO 4\A"/>
      <sheetName val="\G\a  aaInformación GRUPO 4\A M"/>
      <sheetName val="\C\G\a  aaInformación GRUPO 4\A"/>
      <sheetName val="\C\K\a  aaInformación GRUPO 4\A"/>
      <sheetName val="\C\E\a  aaInformación GRUPO 4\A"/>
      <sheetName val="aactividad"/>
      <sheetName val="_aCCIDENTES_DE_1995___1996_xl_8"/>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INGRESOS - CO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refreshError="1"/>
      <sheetData sheetId="467" refreshError="1"/>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 val="_NIVEL_DE_CRITICIDAD"/>
      <sheetName val="REQUISITOS_MINIMOS"/>
      <sheetName val="FACTORES_DE_EVALUACION"/>
      <sheetName val="EVALUACION_DEL_RIESGO"/>
      <sheetName val="MATRIZ_RIESGO_Y_EXPOSICION"/>
      <sheetName val="FACTOR_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 val="Tabla"/>
      <sheetName val="ANALISIS RESUMIDOS"/>
      <sheetName val="INSUMOS"/>
      <sheetName val="Datos Generales"/>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PERSONAL_TOTAL1"/>
      <sheetName val="DESV__5%1"/>
      <sheetName val="PERSONAL_TEMPORAL1"/>
      <sheetName val="DESV__10%1"/>
      <sheetName val="EVOLUCION_PL_PERS1"/>
      <sheetName val="VIC_FINANCIERA1"/>
      <sheetName val="VIC__PERSONAL1"/>
      <sheetName val="VIC__EXPL__Y_PROD_1"/>
      <sheetName val="VIC__COMERCIO_Y_GAS1"/>
      <sheetName val="VIC__TRANSP_1"/>
      <sheetName val="VIC__REF__Y_MERC1"/>
      <sheetName val="ANEXO 7"/>
      <sheetName val="PREACTA(1)"/>
      <sheetName val="ETAPA 50 SMMLV"/>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iuApoSaraBrut2000.xl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Hoja1"/>
      <sheetName val="1"/>
      <sheetName val="MC_SF_GAVIONES"/>
      <sheetName val="A__P__U_"/>
      <sheetName val="Análisis_de_precios"/>
      <sheetName val="ANEXO_7"/>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 val="indice_alfabetico"/>
      <sheetName val="REQUISITOS INF INTERVENTORÍA"/>
      <sheetName val="indice_alfabetico2"/>
      <sheetName val="indice_alfabetico1"/>
      <sheetName val="indice_alfabetico3"/>
      <sheetName val="COMPARATIVO"/>
      <sheetName val="BASICOS"/>
      <sheetName val="SOPORTE"/>
      <sheetName val="PREACTA(1)"/>
      <sheetName val="Res-Accide-10"/>
      <sheetName val="strsumm0"/>
      <sheetName val="__Lucho_transfer lucho_Mis docu"/>
      <sheetName val="Sucre PIR 2008"/>
      <sheetName val="EMPRESA"/>
      <sheetName val="DATOS CONTRATO"/>
      <sheetName val="LIQ-NOM"/>
      <sheetName val="NOMIN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ow r="26">
          <cell r="E26">
            <v>4886</v>
          </cell>
        </row>
      </sheetData>
      <sheetData sheetId="109"/>
      <sheetData sheetId="110"/>
      <sheetData sheetId="111"/>
      <sheetData sheetId="112"/>
      <sheetData sheetId="113"/>
      <sheetData sheetId="114"/>
      <sheetData sheetId="115"/>
      <sheetData sheetId="116"/>
      <sheetData sheetId="117">
        <row r="8">
          <cell r="G8">
            <v>0</v>
          </cell>
        </row>
      </sheetData>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C_SF_GAVIONES"/>
      <sheetName val="ANEXO_7"/>
      <sheetName val="A__P__U_"/>
      <sheetName val="Análisis_de_precios"/>
      <sheetName val="Mat"/>
      <sheetName val="Equi"/>
      <sheetName val="Otros"/>
      <sheetName val="equipos"/>
      <sheetName val="indice alfabetico"/>
      <sheetName val="materiales"/>
      <sheetName val="AiuApoSaraBrut2000.xls"/>
      <sheetName val="\\Lucho\transfer lucho\Mis docu"/>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LACION DE PRECIOS"/>
      <sheetName val="ACTA 6"/>
      <sheetName val="MODIF. 2"/>
      <sheetName val="MODIF. 3"/>
      <sheetName val="MODIF. 4"/>
      <sheetName val="cant"/>
      <sheetName val="par mar19"/>
      <sheetName val="par"/>
      <sheetName val="indice_alfabetico"/>
      <sheetName val="1"/>
      <sheetName val="strsumm0"/>
      <sheetName val="Hoja1"/>
      <sheetName val="PREACTA(1)"/>
      <sheetName val="Sucre PIR 2008"/>
      <sheetName val="datos NO IMPRIMIR"/>
      <sheetName val="__Lucho_transfer lucho_Mis docu"/>
      <sheetName val="PU (2)"/>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ow r="26">
          <cell r="E26">
            <v>4886</v>
          </cell>
        </row>
      </sheetData>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refreshError="1"/>
      <sheetData sheetId="119" refreshError="1"/>
      <sheetData sheetId="120" refreshError="1"/>
      <sheetData sheetId="121" refreshError="1"/>
      <sheetData sheetId="12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CDItem"/>
      <sheetName val="ESTADO RED"/>
      <sheetName val="Plan auditoría"/>
      <sheetName val="Presupuesto"/>
      <sheetName val="INSUMOS"/>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otros"/>
      <sheetName val="Datos"/>
      <sheetName val="Jornal"/>
      <sheetName val="EMPRESA"/>
      <sheetName val="Macro1"/>
      <sheetName val="ANEXO 7"/>
      <sheetName val="MC SF GAVIONES"/>
      <sheetName val="PREC-BASE"/>
      <sheetName val="ACTA PARCIAL No 01"/>
      <sheetName val="FORMATO-FORMATO E PARA EFECTO K"/>
      <sheetName val="FORMATO-FACTOR CT PARA EFECTO K"/>
      <sheetName val="FORMATO - SCE PARA EFECTO DEL K"/>
      <sheetName val="TEXT-ACTA PARCIAL No1"/>
      <sheetName val="Hoja3"/>
      <sheetName val="ARBOL DE PROBLEMAS final"/>
      <sheetName val="IDENTIFICACION DEL PROBLEMA fin"/>
      <sheetName val="OBJETIVOS FINALES"/>
      <sheetName val="ESTRUCTURA DE PROYECTO"/>
      <sheetName val="OBJETIVOS ESPECIFICOS final"/>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tablas"/>
      <sheetName val="__Amd_documentos c_Documentos-W"/>
      <sheetName val="VARIABLES"/>
      <sheetName val="Análisis de precios"/>
      <sheetName val="TARIFAS EQUIPOS"/>
      <sheetName val="EQUIPOS pte"/>
      <sheetName val="Información_de_la_Empresa"/>
      <sheetName val="List__Análisis"/>
      <sheetName val="List__Materiales"/>
      <sheetName val="List__Equipo"/>
      <sheetName val="List__Mano_de_Obra"/>
      <sheetName val="resumen_de_cantidades"/>
      <sheetName val="\\Amd\documentos_c\Documentos-W"/>
      <sheetName val="CONTROL"/>
      <sheetName val="INDICMICROEMP"/>
      <sheetName val="viajes"/>
      <sheetName val="Análisis_de_precios"/>
      <sheetName val="BD100-45"/>
      <sheetName val="EQUIPOS"/>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MC_SF_GAVIONES"/>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PRECIOS"/>
      <sheetName val="precios-básicos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row r="2">
          <cell r="R2">
            <v>0</v>
          </cell>
        </row>
      </sheetData>
      <sheetData sheetId="46"/>
      <sheetData sheetId="47"/>
      <sheetData sheetId="48"/>
      <sheetData sheetId="49"/>
      <sheetData sheetId="50"/>
      <sheetData sheetId="51">
        <row r="2">
          <cell r="R2">
            <v>0</v>
          </cell>
        </row>
      </sheetData>
      <sheetData sheetId="52"/>
      <sheetData sheetId="53"/>
      <sheetData sheetId="54"/>
      <sheetData sheetId="55"/>
      <sheetData sheetId="56"/>
      <sheetData sheetId="57"/>
      <sheetData sheetId="58"/>
      <sheetData sheetId="59"/>
      <sheetData sheetId="60">
        <row r="2">
          <cell r="R2">
            <v>0</v>
          </cell>
        </row>
      </sheetData>
      <sheetData sheetId="61"/>
      <sheetData sheetId="62"/>
      <sheetData sheetId="63">
        <row r="2">
          <cell r="R2">
            <v>0</v>
          </cell>
        </row>
      </sheetData>
      <sheetData sheetId="64">
        <row r="2">
          <cell r="R2">
            <v>0</v>
          </cell>
        </row>
      </sheetData>
      <sheetData sheetId="65"/>
      <sheetData sheetId="66"/>
      <sheetData sheetId="67"/>
      <sheetData sheetId="68"/>
      <sheetData sheetId="69"/>
      <sheetData sheetId="70">
        <row r="2">
          <cell r="R2">
            <v>0</v>
          </cell>
        </row>
      </sheetData>
      <sheetData sheetId="71"/>
      <sheetData sheetId="72"/>
      <sheetData sheetId="73"/>
      <sheetData sheetId="74"/>
      <sheetData sheetId="75"/>
      <sheetData sheetId="76"/>
      <sheetData sheetId="77"/>
      <sheetData sheetId="78">
        <row r="2">
          <cell r="R2">
            <v>0</v>
          </cell>
        </row>
      </sheetData>
      <sheetData sheetId="79"/>
      <sheetData sheetId="80"/>
      <sheetData sheetId="81"/>
      <sheetData sheetId="82"/>
      <sheetData sheetId="83"/>
      <sheetData sheetId="84"/>
      <sheetData sheetId="85">
        <row r="2">
          <cell r="R2">
            <v>0</v>
          </cell>
        </row>
      </sheetData>
      <sheetData sheetId="86"/>
      <sheetData sheetId="87"/>
      <sheetData sheetId="88"/>
      <sheetData sheetId="89"/>
      <sheetData sheetId="90">
        <row r="2">
          <cell r="R2">
            <v>0</v>
          </cell>
        </row>
      </sheetData>
      <sheetData sheetId="91"/>
      <sheetData sheetId="92">
        <row r="2">
          <cell r="R2">
            <v>0</v>
          </cell>
        </row>
      </sheetData>
      <sheetData sheetId="93">
        <row r="2">
          <cell r="R2">
            <v>0</v>
          </cell>
        </row>
      </sheetData>
      <sheetData sheetId="94"/>
      <sheetData sheetId="95">
        <row r="2">
          <cell r="R2">
            <v>0</v>
          </cell>
        </row>
      </sheetData>
      <sheetData sheetId="96">
        <row r="2">
          <cell r="R2">
            <v>0</v>
          </cell>
        </row>
      </sheetData>
      <sheetData sheetId="97"/>
      <sheetData sheetId="98">
        <row r="2">
          <cell r="R2">
            <v>0</v>
          </cell>
        </row>
      </sheetData>
      <sheetData sheetId="99">
        <row r="2">
          <cell r="R2">
            <v>0</v>
          </cell>
        </row>
      </sheetData>
      <sheetData sheetId="100">
        <row r="2">
          <cell r="R2">
            <v>0</v>
          </cell>
        </row>
      </sheetData>
      <sheetData sheetId="101"/>
      <sheetData sheetId="102"/>
      <sheetData sheetId="103">
        <row r="2">
          <cell r="R2">
            <v>0</v>
          </cell>
        </row>
      </sheetData>
      <sheetData sheetId="104"/>
      <sheetData sheetId="105">
        <row r="2">
          <cell r="R2">
            <v>0</v>
          </cell>
        </row>
      </sheetData>
      <sheetData sheetId="106"/>
      <sheetData sheetId="107"/>
      <sheetData sheetId="108">
        <row r="2">
          <cell r="R2">
            <v>0</v>
          </cell>
        </row>
      </sheetData>
      <sheetData sheetId="109"/>
      <sheetData sheetId="110">
        <row r="2">
          <cell r="R2">
            <v>0</v>
          </cell>
        </row>
      </sheetData>
      <sheetData sheetId="111"/>
      <sheetData sheetId="112"/>
      <sheetData sheetId="113"/>
      <sheetData sheetId="114"/>
      <sheetData sheetId="115">
        <row r="2">
          <cell r="R2">
            <v>0</v>
          </cell>
        </row>
      </sheetData>
      <sheetData sheetId="116"/>
      <sheetData sheetId="117"/>
      <sheetData sheetId="118"/>
      <sheetData sheetId="119"/>
      <sheetData sheetId="120">
        <row r="2">
          <cell r="R2">
            <v>0</v>
          </cell>
        </row>
      </sheetData>
      <sheetData sheetId="121">
        <row r="2">
          <cell r="R2">
            <v>0</v>
          </cell>
        </row>
      </sheetData>
      <sheetData sheetId="122">
        <row r="2">
          <cell r="R2">
            <v>0</v>
          </cell>
        </row>
      </sheetData>
      <sheetData sheetId="123">
        <row r="2">
          <cell r="R2">
            <v>0</v>
          </cell>
        </row>
      </sheetData>
      <sheetData sheetId="124"/>
      <sheetData sheetId="125">
        <row r="2">
          <cell r="R2">
            <v>0</v>
          </cell>
        </row>
      </sheetData>
      <sheetData sheetId="126"/>
      <sheetData sheetId="127"/>
      <sheetData sheetId="128"/>
      <sheetData sheetId="129">
        <row r="2">
          <cell r="R2">
            <v>0</v>
          </cell>
        </row>
      </sheetData>
      <sheetData sheetId="130">
        <row r="2">
          <cell r="R2">
            <v>0</v>
          </cell>
        </row>
      </sheetData>
      <sheetData sheetId="131">
        <row r="2">
          <cell r="R2">
            <v>0</v>
          </cell>
        </row>
      </sheetData>
      <sheetData sheetId="132"/>
      <sheetData sheetId="133">
        <row r="2">
          <cell r="R2">
            <v>0</v>
          </cell>
        </row>
      </sheetData>
      <sheetData sheetId="134"/>
      <sheetData sheetId="135">
        <row r="2">
          <cell r="R2">
            <v>0</v>
          </cell>
        </row>
      </sheetData>
      <sheetData sheetId="136"/>
      <sheetData sheetId="137"/>
      <sheetData sheetId="138"/>
      <sheetData sheetId="139"/>
      <sheetData sheetId="140">
        <row r="2">
          <cell r="R2">
            <v>0</v>
          </cell>
        </row>
      </sheetData>
      <sheetData sheetId="141"/>
      <sheetData sheetId="142"/>
      <sheetData sheetId="143"/>
      <sheetData sheetId="144"/>
      <sheetData sheetId="145"/>
      <sheetData sheetId="146"/>
      <sheetData sheetId="147"/>
      <sheetData sheetId="148">
        <row r="2">
          <cell r="R2">
            <v>0</v>
          </cell>
        </row>
      </sheetData>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row r="2">
          <cell r="R2">
            <v>0</v>
          </cell>
        </row>
      </sheetData>
      <sheetData sheetId="166"/>
      <sheetData sheetId="167">
        <row r="2">
          <cell r="R2">
            <v>0</v>
          </cell>
        </row>
      </sheetData>
      <sheetData sheetId="168"/>
      <sheetData sheetId="169">
        <row r="2">
          <cell r="R2">
            <v>0</v>
          </cell>
        </row>
      </sheetData>
      <sheetData sheetId="170"/>
      <sheetData sheetId="171"/>
      <sheetData sheetId="172"/>
      <sheetData sheetId="173">
        <row r="2">
          <cell r="R2">
            <v>0</v>
          </cell>
        </row>
      </sheetData>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ow r="2">
          <cell r="R2">
            <v>0</v>
          </cell>
        </row>
      </sheetData>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2">
          <cell r="R2">
            <v>0</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refreshError="1"/>
      <sheetData sheetId="342" refreshError="1"/>
      <sheetData sheetId="343" refreshError="1"/>
      <sheetData sheetId="344"/>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2">
          <cell r="R2">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2">
          <cell r="R2">
            <v>0</v>
          </cell>
        </row>
      </sheetData>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2">
          <cell r="R2">
            <v>0</v>
          </cell>
        </row>
      </sheetData>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ow r="2">
          <cell r="R2">
            <v>0</v>
          </cell>
        </row>
      </sheetData>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2">
          <cell r="R2">
            <v>0</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ow r="2">
          <cell r="R2">
            <v>0</v>
          </cell>
        </row>
      </sheetData>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ow r="2">
          <cell r="R2">
            <v>0</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 val="Res-Accide-10"/>
    </sheetNames>
    <definedNames>
      <definedName name="absc"/>
    </definedNames>
    <sheetDataSet>
      <sheetData sheetId="0"/>
      <sheetData sheetId="1" refreshError="1"/>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Hoja2"/>
      <sheetName val="PRESUPUESTO OFICIAL (2)"/>
      <sheetName val="EQ"/>
      <sheetName val="MAT"/>
      <sheetName val="TTE "/>
      <sheetName val="MDO"/>
      <sheetName val="FORMATO APU "/>
      <sheetName val="ACTIVIDADES"/>
      <sheetName val="1"/>
      <sheetName val="INP-1"/>
      <sheetName val="2"/>
      <sheetName val="INP-2"/>
      <sheetName val="3"/>
      <sheetName val="INP-3"/>
      <sheetName val="4"/>
      <sheetName val="INP-4"/>
      <sheetName val="5"/>
      <sheetName val="INP-5"/>
      <sheetName val="7"/>
      <sheetName val="11"/>
      <sheetName val="INP-6"/>
      <sheetName val="12"/>
      <sheetName val="INP-7"/>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OFERTA "/>
      <sheetName val="ANALISIS ACTIVIDADES "/>
    </sheetNames>
    <sheetDataSet>
      <sheetData sheetId="0"/>
      <sheetData sheetId="1">
        <row r="111">
          <cell r="A111" t="str">
            <v xml:space="preserve">FRANJAS DE CIRCULACIÓN </v>
          </cell>
        </row>
        <row r="112">
          <cell r="A112" t="str">
            <v>ESTANCIAS URBANAS</v>
          </cell>
        </row>
      </sheetData>
      <sheetData sheetId="2">
        <row r="77">
          <cell r="D77" t="str">
            <v>DESMONTE Y REINSTALACIÓN DE MANTO PERMANENTE PARA PROTECCIÓN DE TALUDES EN ROCA</v>
          </cell>
          <cell r="E77" t="str">
            <v xml:space="preserve">Metro Cuadrado </v>
          </cell>
        </row>
        <row r="78">
          <cell r="D78" t="str">
            <v xml:space="preserve">SUMINISTRO E INSTALACIÓN ADOQUIN EN CONCRETO BICAPA PEATONAL EN COLOR 20*20*6. SEGÚN NORMA NTC 2007. INCLUYE TRANSPORTE Y DESCARGUE </v>
          </cell>
          <cell r="E78" t="str">
            <v xml:space="preserve">Metro Cuadrado </v>
          </cell>
        </row>
        <row r="79">
          <cell r="D79" t="str">
            <v xml:space="preserve">SUMINISTRO E INSTALACIÓN ADOQUIN EN CONCRETO BICAPA PEATONAL EN COLOR 10*20*6. SEGÚN NORMA NTC 2007. INCLUYE TRANSPORTE Y DESCARGUE </v>
          </cell>
          <cell r="E79" t="str">
            <v xml:space="preserve">Metro Cuadrado </v>
          </cell>
        </row>
        <row r="80">
          <cell r="D80" t="str">
            <v xml:space="preserve">SUMINISTRO E INSTALACIÓN LOSETA TACTIL GUIA EN CONCRETO  PEATONAL EN COLOR 20*20*6. SEGÚN NORMA NTC 2007. INCLUYE TRANSPORTE Y DESCARGUE </v>
          </cell>
          <cell r="E80" t="str">
            <v>Metro Lineal</v>
          </cell>
        </row>
        <row r="81">
          <cell r="D81" t="str">
            <v>SUMINISTRO E INSTALACIÓN DE BORDILLO PREFABRICADO 10*20*80</v>
          </cell>
          <cell r="E81" t="str">
            <v>Metro Lineal</v>
          </cell>
        </row>
        <row r="82">
          <cell r="D82" t="str">
            <v>CONFORMACIÓN Y COMPACTACIÓN SUBRASANTE</v>
          </cell>
          <cell r="E82" t="str">
            <v xml:space="preserve">Metro Cuadrado </v>
          </cell>
        </row>
        <row r="83">
          <cell r="D83" t="str">
            <v>BORDILLO FUNDIDO EN SITIO DE 10x20 CM</v>
          </cell>
          <cell r="E83" t="str">
            <v xml:space="preserve">Metro Lineal </v>
          </cell>
        </row>
        <row r="84">
          <cell r="D84" t="str">
            <v>TRANSLADO DE SEÑALES VIALES</v>
          </cell>
          <cell r="E84" t="str">
            <v>Unidad</v>
          </cell>
        </row>
        <row r="85">
          <cell r="D85">
            <v>0</v>
          </cell>
          <cell r="E85">
            <v>0</v>
          </cell>
        </row>
        <row r="86">
          <cell r="D86">
            <v>0</v>
          </cell>
          <cell r="E86">
            <v>0</v>
          </cell>
        </row>
        <row r="87">
          <cell r="D87">
            <v>0</v>
          </cell>
          <cell r="E87">
            <v>0</v>
          </cell>
        </row>
        <row r="88">
          <cell r="D88">
            <v>0</v>
          </cell>
          <cell r="E88">
            <v>0</v>
          </cell>
        </row>
        <row r="89">
          <cell r="D89">
            <v>0</v>
          </cell>
          <cell r="E89">
            <v>0</v>
          </cell>
        </row>
        <row r="90">
          <cell r="D90">
            <v>0</v>
          </cell>
          <cell r="E90">
            <v>0</v>
          </cell>
        </row>
        <row r="91">
          <cell r="D91">
            <v>0</v>
          </cell>
          <cell r="E91">
            <v>0</v>
          </cell>
        </row>
        <row r="92">
          <cell r="D92">
            <v>0</v>
          </cell>
          <cell r="E92">
            <v>0</v>
          </cell>
        </row>
        <row r="93">
          <cell r="D93">
            <v>0</v>
          </cell>
          <cell r="E93">
            <v>0</v>
          </cell>
        </row>
        <row r="94">
          <cell r="D94">
            <v>0</v>
          </cell>
          <cell r="E9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Res-Accide-10"/>
      <sheetName val="Prj3074"/>
      <sheetName val="inst"/>
      <sheetName val="Hoja1 (2)"/>
      <sheetName val="tablas"/>
      <sheetName val="AC2-AG96"/>
      <sheetName val="APUsBasicos"/>
      <sheetName val="PRESUPUESTO"/>
      <sheetName val="INFOPROYECTO"/>
      <sheetName val="Insumos"/>
      <sheetName val="base Apus"/>
      <sheetName val="RESUMEN CANTIDADES"/>
      <sheetName val="5.2"/>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 val="APUs CASA BLANC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F-SEM-INT"/>
      <sheetName val="DATOS SEMANALES"/>
      <sheetName val="CONTRATO EST_TEC"/>
      <sheetName val="Fortalecillas"/>
    </sheetNames>
    <sheetDataSet>
      <sheetData sheetId="0" refreshError="1"/>
      <sheetData sheetId="1" refreshError="1"/>
      <sheetData sheetId="2">
        <row r="4">
          <cell r="F4">
            <v>7</v>
          </cell>
          <cell r="G4">
            <v>7</v>
          </cell>
          <cell r="H4">
            <v>7</v>
          </cell>
          <cell r="I4">
            <v>7</v>
          </cell>
          <cell r="J4">
            <v>7</v>
          </cell>
          <cell r="K4">
            <v>7</v>
          </cell>
          <cell r="L4">
            <v>7</v>
          </cell>
          <cell r="M4">
            <v>7</v>
          </cell>
          <cell r="N4">
            <v>7</v>
          </cell>
          <cell r="O4">
            <v>7</v>
          </cell>
          <cell r="P4">
            <v>7</v>
          </cell>
          <cell r="Q4">
            <v>7</v>
          </cell>
          <cell r="R4">
            <v>7</v>
          </cell>
          <cell r="S4">
            <v>7</v>
          </cell>
          <cell r="T4">
            <v>7</v>
          </cell>
          <cell r="U4">
            <v>7</v>
          </cell>
          <cell r="V4">
            <v>7</v>
          </cell>
          <cell r="W4">
            <v>7</v>
          </cell>
          <cell r="X4">
            <v>7</v>
          </cell>
          <cell r="Y4">
            <v>7</v>
          </cell>
        </row>
        <row r="5">
          <cell r="F5" t="e">
            <v>#REF!</v>
          </cell>
          <cell r="G5" t="e">
            <v>#REF!</v>
          </cell>
          <cell r="H5" t="e">
            <v>#REF!</v>
          </cell>
          <cell r="I5" t="e">
            <v>#REF!</v>
          </cell>
          <cell r="J5" t="e">
            <v>#REF!</v>
          </cell>
          <cell r="K5" t="e">
            <v>#REF!</v>
          </cell>
          <cell r="L5" t="e">
            <v>#REF!</v>
          </cell>
          <cell r="M5" t="e">
            <v>#REF!</v>
          </cell>
          <cell r="N5" t="e">
            <v>#REF!</v>
          </cell>
          <cell r="O5" t="e">
            <v>#REF!</v>
          </cell>
          <cell r="P5" t="e">
            <v>#REF!</v>
          </cell>
          <cell r="Q5" t="e">
            <v>#REF!</v>
          </cell>
          <cell r="R5" t="e">
            <v>#REF!</v>
          </cell>
          <cell r="S5" t="e">
            <v>#REF!</v>
          </cell>
          <cell r="T5" t="e">
            <v>#REF!</v>
          </cell>
          <cell r="U5" t="e">
            <v>#REF!</v>
          </cell>
          <cell r="V5" t="e">
            <v>#REF!</v>
          </cell>
          <cell r="W5" t="e">
            <v>#REF!</v>
          </cell>
          <cell r="X5" t="e">
            <v>#REF!</v>
          </cell>
          <cell r="Y5" t="e">
            <v>#REF!</v>
          </cell>
        </row>
        <row r="6">
          <cell r="F6" t="e">
            <v>#REF!</v>
          </cell>
          <cell r="G6" t="e">
            <v>#REF!</v>
          </cell>
          <cell r="H6" t="e">
            <v>#REF!</v>
          </cell>
          <cell r="I6" t="e">
            <v>#REF!</v>
          </cell>
          <cell r="J6" t="e">
            <v>#REF!</v>
          </cell>
          <cell r="K6" t="e">
            <v>#REF!</v>
          </cell>
          <cell r="L6" t="e">
            <v>#REF!</v>
          </cell>
          <cell r="M6" t="e">
            <v>#REF!</v>
          </cell>
          <cell r="N6" t="e">
            <v>#REF!</v>
          </cell>
          <cell r="O6" t="e">
            <v>#REF!</v>
          </cell>
          <cell r="P6" t="e">
            <v>#REF!</v>
          </cell>
          <cell r="Q6" t="e">
            <v>#REF!</v>
          </cell>
          <cell r="R6" t="e">
            <v>#REF!</v>
          </cell>
          <cell r="S6" t="e">
            <v>#REF!</v>
          </cell>
          <cell r="T6" t="e">
            <v>#REF!</v>
          </cell>
          <cell r="U6" t="e">
            <v>#REF!</v>
          </cell>
          <cell r="V6" t="e">
            <v>#REF!</v>
          </cell>
          <cell r="W6" t="e">
            <v>#REF!</v>
          </cell>
          <cell r="X6" t="e">
            <v>#REF!</v>
          </cell>
          <cell r="Y6" t="e">
            <v>#REF!</v>
          </cell>
        </row>
        <row r="7">
          <cell r="F7">
            <v>7</v>
          </cell>
          <cell r="G7">
            <v>7</v>
          </cell>
          <cell r="H7">
            <v>7</v>
          </cell>
          <cell r="I7">
            <v>7</v>
          </cell>
          <cell r="J7">
            <v>7</v>
          </cell>
          <cell r="K7">
            <v>7</v>
          </cell>
          <cell r="L7">
            <v>7</v>
          </cell>
          <cell r="M7">
            <v>7</v>
          </cell>
          <cell r="N7">
            <v>7</v>
          </cell>
          <cell r="O7">
            <v>7</v>
          </cell>
          <cell r="P7">
            <v>7</v>
          </cell>
          <cell r="Q7">
            <v>7</v>
          </cell>
          <cell r="R7">
            <v>7</v>
          </cell>
          <cell r="S7">
            <v>7</v>
          </cell>
          <cell r="T7">
            <v>7</v>
          </cell>
          <cell r="U7">
            <v>7</v>
          </cell>
          <cell r="V7">
            <v>7</v>
          </cell>
          <cell r="W7">
            <v>7</v>
          </cell>
          <cell r="X7">
            <v>7</v>
          </cell>
          <cell r="Y7">
            <v>0</v>
          </cell>
        </row>
        <row r="8">
          <cell r="F8">
            <v>7</v>
          </cell>
          <cell r="G8">
            <v>7</v>
          </cell>
          <cell r="H8">
            <v>7</v>
          </cell>
          <cell r="I8">
            <v>7</v>
          </cell>
          <cell r="J8">
            <v>7</v>
          </cell>
          <cell r="K8">
            <v>7</v>
          </cell>
          <cell r="L8">
            <v>7</v>
          </cell>
          <cell r="M8">
            <v>7</v>
          </cell>
          <cell r="N8">
            <v>7</v>
          </cell>
          <cell r="O8">
            <v>7</v>
          </cell>
          <cell r="P8">
            <v>7</v>
          </cell>
          <cell r="Q8">
            <v>7</v>
          </cell>
          <cell r="R8">
            <v>7</v>
          </cell>
          <cell r="S8">
            <v>7</v>
          </cell>
          <cell r="T8">
            <v>7</v>
          </cell>
          <cell r="U8">
            <v>7</v>
          </cell>
          <cell r="V8">
            <v>7</v>
          </cell>
          <cell r="W8">
            <v>7</v>
          </cell>
          <cell r="X8">
            <v>7</v>
          </cell>
          <cell r="Y8">
            <v>0</v>
          </cell>
        </row>
        <row r="9">
          <cell r="F9" t="e">
            <v>#REF!</v>
          </cell>
          <cell r="G9" t="e">
            <v>#REF!</v>
          </cell>
          <cell r="H9" t="e">
            <v>#REF!</v>
          </cell>
          <cell r="I9" t="e">
            <v>#REF!</v>
          </cell>
          <cell r="J9" t="e">
            <v>#REF!</v>
          </cell>
          <cell r="K9" t="e">
            <v>#REF!</v>
          </cell>
          <cell r="L9" t="e">
            <v>#REF!</v>
          </cell>
          <cell r="M9" t="e">
            <v>#REF!</v>
          </cell>
          <cell r="N9" t="e">
            <v>#REF!</v>
          </cell>
          <cell r="O9" t="e">
            <v>#REF!</v>
          </cell>
          <cell r="P9" t="e">
            <v>#REF!</v>
          </cell>
          <cell r="Q9" t="e">
            <v>#REF!</v>
          </cell>
          <cell r="R9" t="e">
            <v>#REF!</v>
          </cell>
          <cell r="S9" t="e">
            <v>#REF!</v>
          </cell>
          <cell r="T9" t="e">
            <v>#REF!</v>
          </cell>
          <cell r="U9" t="e">
            <v>#REF!</v>
          </cell>
          <cell r="V9" t="e">
            <v>#REF!</v>
          </cell>
          <cell r="W9" t="e">
            <v>#REF!</v>
          </cell>
          <cell r="X9" t="e">
            <v>#REF!</v>
          </cell>
          <cell r="Y9" t="e">
            <v>#REF!</v>
          </cell>
        </row>
        <row r="10">
          <cell r="F10" t="e">
            <v>#REF!</v>
          </cell>
          <cell r="G10" t="e">
            <v>#REF!</v>
          </cell>
          <cell r="H10" t="e">
            <v>#REF!</v>
          </cell>
          <cell r="I10" t="e">
            <v>#REF!</v>
          </cell>
          <cell r="J10" t="e">
            <v>#REF!</v>
          </cell>
          <cell r="K10" t="e">
            <v>#REF!</v>
          </cell>
          <cell r="L10" t="e">
            <v>#REF!</v>
          </cell>
          <cell r="M10" t="e">
            <v>#REF!</v>
          </cell>
          <cell r="N10" t="e">
            <v>#REF!</v>
          </cell>
          <cell r="O10" t="e">
            <v>#REF!</v>
          </cell>
          <cell r="P10" t="e">
            <v>#REF!</v>
          </cell>
          <cell r="Q10" t="e">
            <v>#REF!</v>
          </cell>
          <cell r="R10" t="e">
            <v>#REF!</v>
          </cell>
          <cell r="S10" t="e">
            <v>#REF!</v>
          </cell>
          <cell r="T10" t="e">
            <v>#REF!</v>
          </cell>
          <cell r="U10" t="e">
            <v>#REF!</v>
          </cell>
          <cell r="V10" t="e">
            <v>#REF!</v>
          </cell>
          <cell r="W10" t="e">
            <v>#REF!</v>
          </cell>
          <cell r="X10" t="e">
            <v>#REF!</v>
          </cell>
          <cell r="Y10" t="e">
            <v>#REF!</v>
          </cell>
        </row>
        <row r="25">
          <cell r="F25">
            <v>7</v>
          </cell>
          <cell r="G25">
            <v>7</v>
          </cell>
          <cell r="H25">
            <v>7</v>
          </cell>
          <cell r="I25">
            <v>7</v>
          </cell>
          <cell r="J25">
            <v>7</v>
          </cell>
          <cell r="K25">
            <v>7</v>
          </cell>
          <cell r="L25">
            <v>7</v>
          </cell>
          <cell r="M25">
            <v>7</v>
          </cell>
          <cell r="N25">
            <v>7</v>
          </cell>
          <cell r="O25">
            <v>7</v>
          </cell>
          <cell r="P25">
            <v>7</v>
          </cell>
          <cell r="Q25">
            <v>7</v>
          </cell>
          <cell r="R25">
            <v>7</v>
          </cell>
          <cell r="S25">
            <v>7</v>
          </cell>
          <cell r="T25">
            <v>7</v>
          </cell>
          <cell r="U25">
            <v>7</v>
          </cell>
          <cell r="V25">
            <v>7</v>
          </cell>
          <cell r="W25">
            <v>7</v>
          </cell>
          <cell r="X25">
            <v>7</v>
          </cell>
          <cell r="Y25">
            <v>7</v>
          </cell>
        </row>
        <row r="26">
          <cell r="F26" t="e">
            <v>#REF!</v>
          </cell>
          <cell r="G26" t="e">
            <v>#REF!</v>
          </cell>
          <cell r="H26" t="e">
            <v>#REF!</v>
          </cell>
          <cell r="I26" t="e">
            <v>#REF!</v>
          </cell>
          <cell r="J26" t="e">
            <v>#REF!</v>
          </cell>
          <cell r="K26" t="e">
            <v>#REF!</v>
          </cell>
          <cell r="L26" t="e">
            <v>#REF!</v>
          </cell>
          <cell r="M26" t="e">
            <v>#REF!</v>
          </cell>
          <cell r="N26" t="e">
            <v>#REF!</v>
          </cell>
          <cell r="O26" t="e">
            <v>#REF!</v>
          </cell>
          <cell r="P26" t="e">
            <v>#REF!</v>
          </cell>
          <cell r="Q26" t="e">
            <v>#REF!</v>
          </cell>
          <cell r="R26" t="e">
            <v>#REF!</v>
          </cell>
          <cell r="S26" t="e">
            <v>#REF!</v>
          </cell>
          <cell r="T26" t="e">
            <v>#REF!</v>
          </cell>
          <cell r="U26" t="e">
            <v>#REF!</v>
          </cell>
          <cell r="V26" t="e">
            <v>#REF!</v>
          </cell>
          <cell r="W26" t="e">
            <v>#REF!</v>
          </cell>
          <cell r="X26" t="e">
            <v>#REF!</v>
          </cell>
          <cell r="Y26" t="e">
            <v>#REF!</v>
          </cell>
        </row>
        <row r="27">
          <cell r="F27" t="e">
            <v>#REF!</v>
          </cell>
          <cell r="G27" t="e">
            <v>#REF!</v>
          </cell>
          <cell r="H27" t="e">
            <v>#REF!</v>
          </cell>
          <cell r="I27" t="e">
            <v>#REF!</v>
          </cell>
          <cell r="J27" t="e">
            <v>#REF!</v>
          </cell>
          <cell r="K27" t="e">
            <v>#REF!</v>
          </cell>
          <cell r="L27" t="e">
            <v>#REF!</v>
          </cell>
          <cell r="M27" t="e">
            <v>#REF!</v>
          </cell>
          <cell r="N27" t="e">
            <v>#REF!</v>
          </cell>
          <cell r="O27" t="e">
            <v>#REF!</v>
          </cell>
          <cell r="P27" t="e">
            <v>#REF!</v>
          </cell>
          <cell r="Q27" t="e">
            <v>#REF!</v>
          </cell>
          <cell r="R27" t="e">
            <v>#REF!</v>
          </cell>
          <cell r="S27" t="e">
            <v>#REF!</v>
          </cell>
          <cell r="T27" t="e">
            <v>#REF!</v>
          </cell>
          <cell r="U27" t="e">
            <v>#REF!</v>
          </cell>
          <cell r="V27" t="e">
            <v>#REF!</v>
          </cell>
          <cell r="W27" t="e">
            <v>#REF!</v>
          </cell>
          <cell r="X27" t="e">
            <v>#REF!</v>
          </cell>
          <cell r="Y27" t="e">
            <v>#REF!</v>
          </cell>
        </row>
        <row r="28">
          <cell r="F28">
            <v>9.23</v>
          </cell>
          <cell r="G28">
            <v>9.23</v>
          </cell>
          <cell r="H28">
            <v>9.23</v>
          </cell>
          <cell r="I28">
            <v>9.23</v>
          </cell>
          <cell r="J28">
            <v>9.23</v>
          </cell>
          <cell r="K28">
            <v>9.23</v>
          </cell>
          <cell r="L28">
            <v>9.23</v>
          </cell>
          <cell r="M28">
            <v>9.23</v>
          </cell>
          <cell r="N28">
            <v>9.23</v>
          </cell>
          <cell r="O28">
            <v>9.23</v>
          </cell>
          <cell r="P28">
            <v>9.23</v>
          </cell>
          <cell r="Q28">
            <v>9.23</v>
          </cell>
          <cell r="R28">
            <v>9.23</v>
          </cell>
          <cell r="S28">
            <v>9.23</v>
          </cell>
          <cell r="T28">
            <v>9.23</v>
          </cell>
          <cell r="U28">
            <v>9.23</v>
          </cell>
          <cell r="V28">
            <v>9.23</v>
          </cell>
          <cell r="W28">
            <v>9.23</v>
          </cell>
          <cell r="X28">
            <v>9.23</v>
          </cell>
          <cell r="Y28">
            <v>9.23</v>
          </cell>
        </row>
        <row r="29">
          <cell r="F29">
            <v>9.23</v>
          </cell>
          <cell r="G29">
            <v>9.23</v>
          </cell>
          <cell r="H29">
            <v>9.23</v>
          </cell>
          <cell r="I29">
            <v>9.23</v>
          </cell>
          <cell r="J29">
            <v>9.23</v>
          </cell>
          <cell r="K29">
            <v>9.23</v>
          </cell>
          <cell r="L29">
            <v>9.23</v>
          </cell>
          <cell r="M29">
            <v>9.23</v>
          </cell>
          <cell r="N29">
            <v>9.23</v>
          </cell>
          <cell r="O29">
            <v>9.23</v>
          </cell>
          <cell r="P29">
            <v>9.23</v>
          </cell>
          <cell r="Q29">
            <v>9.23</v>
          </cell>
          <cell r="R29">
            <v>9.23</v>
          </cell>
          <cell r="S29">
            <v>9.23</v>
          </cell>
          <cell r="T29">
            <v>9.23</v>
          </cell>
          <cell r="U29">
            <v>9.23</v>
          </cell>
          <cell r="V29">
            <v>9.23</v>
          </cell>
          <cell r="W29">
            <v>9.23</v>
          </cell>
          <cell r="X29">
            <v>9.23</v>
          </cell>
          <cell r="Y29">
            <v>9.23</v>
          </cell>
        </row>
        <row r="30">
          <cell r="F30" t="e">
            <v>#REF!</v>
          </cell>
          <cell r="G30" t="e">
            <v>#REF!</v>
          </cell>
          <cell r="H30" t="e">
            <v>#REF!</v>
          </cell>
          <cell r="I30" t="e">
            <v>#REF!</v>
          </cell>
          <cell r="J30" t="e">
            <v>#REF!</v>
          </cell>
          <cell r="K30" t="e">
            <v>#REF!</v>
          </cell>
          <cell r="L30" t="e">
            <v>#REF!</v>
          </cell>
          <cell r="M30" t="e">
            <v>#REF!</v>
          </cell>
          <cell r="N30" t="e">
            <v>#REF!</v>
          </cell>
          <cell r="P30" t="e">
            <v>#REF!</v>
          </cell>
          <cell r="Q30" t="e">
            <v>#REF!</v>
          </cell>
          <cell r="R30" t="e">
            <v>#REF!</v>
          </cell>
          <cell r="S30" t="e">
            <v>#REF!</v>
          </cell>
          <cell r="T30" t="e">
            <v>#REF!</v>
          </cell>
          <cell r="U30" t="e">
            <v>#REF!</v>
          </cell>
          <cell r="V30" t="e">
            <v>#REF!</v>
          </cell>
          <cell r="W30" t="e">
            <v>#REF!</v>
          </cell>
          <cell r="X30" t="e">
            <v>#REF!</v>
          </cell>
          <cell r="Y30" t="e">
            <v>#REF!</v>
          </cell>
        </row>
        <row r="31">
          <cell r="F31" t="e">
            <v>#REF!</v>
          </cell>
          <cell r="G31" t="e">
            <v>#REF!</v>
          </cell>
          <cell r="H31" t="e">
            <v>#REF!</v>
          </cell>
          <cell r="I31" t="e">
            <v>#REF!</v>
          </cell>
          <cell r="J31" t="e">
            <v>#REF!</v>
          </cell>
          <cell r="K31" t="e">
            <v>#REF!</v>
          </cell>
          <cell r="L31" t="e">
            <v>#REF!</v>
          </cell>
          <cell r="M31" t="e">
            <v>#REF!</v>
          </cell>
          <cell r="N31" t="e">
            <v>#REF!</v>
          </cell>
          <cell r="O31" t="e">
            <v>#REF!</v>
          </cell>
          <cell r="P31" t="e">
            <v>#REF!</v>
          </cell>
          <cell r="Q31" t="e">
            <v>#REF!</v>
          </cell>
          <cell r="R31" t="e">
            <v>#REF!</v>
          </cell>
          <cell r="S31" t="e">
            <v>#REF!</v>
          </cell>
          <cell r="T31" t="e">
            <v>#REF!</v>
          </cell>
          <cell r="U31" t="e">
            <v>#REF!</v>
          </cell>
          <cell r="V31" t="e">
            <v>#REF!</v>
          </cell>
          <cell r="W31" t="e">
            <v>#REF!</v>
          </cell>
          <cell r="X31" t="e">
            <v>#REF!</v>
          </cell>
          <cell r="Y31" t="e">
            <v>#REF!</v>
          </cell>
        </row>
        <row r="32">
          <cell r="F32">
            <v>7</v>
          </cell>
          <cell r="G32">
            <v>7</v>
          </cell>
          <cell r="H32">
            <v>7</v>
          </cell>
          <cell r="I32">
            <v>7</v>
          </cell>
          <cell r="J32">
            <v>7</v>
          </cell>
          <cell r="K32">
            <v>7</v>
          </cell>
          <cell r="L32">
            <v>7</v>
          </cell>
          <cell r="M32">
            <v>7</v>
          </cell>
          <cell r="N32">
            <v>7</v>
          </cell>
          <cell r="O32">
            <v>7</v>
          </cell>
          <cell r="P32">
            <v>7</v>
          </cell>
          <cell r="Q32">
            <v>7</v>
          </cell>
          <cell r="R32">
            <v>7</v>
          </cell>
          <cell r="S32">
            <v>7</v>
          </cell>
          <cell r="T32">
            <v>7</v>
          </cell>
          <cell r="U32">
            <v>7</v>
          </cell>
          <cell r="V32">
            <v>7</v>
          </cell>
          <cell r="W32">
            <v>7</v>
          </cell>
          <cell r="X32">
            <v>7</v>
          </cell>
          <cell r="Y32">
            <v>7</v>
          </cell>
        </row>
        <row r="33">
          <cell r="F33" t="e">
            <v>#REF!</v>
          </cell>
          <cell r="G33" t="e">
            <v>#REF!</v>
          </cell>
          <cell r="H33" t="e">
            <v>#REF!</v>
          </cell>
          <cell r="I33" t="e">
            <v>#REF!</v>
          </cell>
          <cell r="J33" t="e">
            <v>#REF!</v>
          </cell>
          <cell r="K33" t="e">
            <v>#REF!</v>
          </cell>
          <cell r="L33" t="e">
            <v>#REF!</v>
          </cell>
          <cell r="M33" t="e">
            <v>#REF!</v>
          </cell>
          <cell r="N33" t="e">
            <v>#REF!</v>
          </cell>
          <cell r="O33" t="e">
            <v>#REF!</v>
          </cell>
          <cell r="P33" t="e">
            <v>#REF!</v>
          </cell>
          <cell r="Q33" t="e">
            <v>#REF!</v>
          </cell>
          <cell r="R33" t="e">
            <v>#REF!</v>
          </cell>
          <cell r="S33" t="e">
            <v>#REF!</v>
          </cell>
          <cell r="T33" t="e">
            <v>#REF!</v>
          </cell>
          <cell r="U33" t="e">
            <v>#REF!</v>
          </cell>
          <cell r="V33" t="e">
            <v>#REF!</v>
          </cell>
          <cell r="W33" t="e">
            <v>#REF!</v>
          </cell>
          <cell r="X33" t="e">
            <v>#REF!</v>
          </cell>
          <cell r="Y33" t="e">
            <v>#REF!</v>
          </cell>
        </row>
        <row r="34">
          <cell r="F34" t="e">
            <v>#REF!</v>
          </cell>
          <cell r="G34" t="e">
            <v>#REF!</v>
          </cell>
          <cell r="H34" t="e">
            <v>#REF!</v>
          </cell>
          <cell r="I34" t="e">
            <v>#REF!</v>
          </cell>
          <cell r="J34" t="e">
            <v>#REF!</v>
          </cell>
          <cell r="K34" t="e">
            <v>#REF!</v>
          </cell>
          <cell r="L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row>
        <row r="35">
          <cell r="F35">
            <v>7</v>
          </cell>
          <cell r="G35">
            <v>7</v>
          </cell>
          <cell r="H35">
            <v>0</v>
          </cell>
          <cell r="I35">
            <v>7</v>
          </cell>
          <cell r="J35">
            <v>7</v>
          </cell>
          <cell r="K35">
            <v>7</v>
          </cell>
          <cell r="L35">
            <v>7</v>
          </cell>
          <cell r="M35">
            <v>7</v>
          </cell>
          <cell r="N35">
            <v>7</v>
          </cell>
          <cell r="O35">
            <v>7</v>
          </cell>
          <cell r="P35">
            <v>7</v>
          </cell>
          <cell r="Q35">
            <v>7</v>
          </cell>
          <cell r="R35">
            <v>7</v>
          </cell>
          <cell r="S35">
            <v>7</v>
          </cell>
          <cell r="T35">
            <v>7</v>
          </cell>
          <cell r="U35">
            <v>7</v>
          </cell>
          <cell r="V35">
            <v>7</v>
          </cell>
          <cell r="W35">
            <v>7</v>
          </cell>
          <cell r="X35">
            <v>7</v>
          </cell>
          <cell r="Y35">
            <v>7</v>
          </cell>
        </row>
        <row r="36">
          <cell r="F36">
            <v>7</v>
          </cell>
          <cell r="G36">
            <v>7</v>
          </cell>
          <cell r="H36">
            <v>0</v>
          </cell>
          <cell r="I36">
            <v>7</v>
          </cell>
          <cell r="J36">
            <v>7</v>
          </cell>
          <cell r="K36">
            <v>7</v>
          </cell>
          <cell r="L36">
            <v>7</v>
          </cell>
          <cell r="M36">
            <v>7</v>
          </cell>
          <cell r="N36">
            <v>7</v>
          </cell>
          <cell r="O36">
            <v>7</v>
          </cell>
          <cell r="P36">
            <v>7</v>
          </cell>
          <cell r="Q36">
            <v>7</v>
          </cell>
          <cell r="R36">
            <v>7</v>
          </cell>
          <cell r="S36">
            <v>7</v>
          </cell>
          <cell r="T36">
            <v>7</v>
          </cell>
          <cell r="U36">
            <v>7</v>
          </cell>
          <cell r="V36">
            <v>7</v>
          </cell>
          <cell r="W36">
            <v>7</v>
          </cell>
          <cell r="X36">
            <v>7</v>
          </cell>
          <cell r="Y36">
            <v>7</v>
          </cell>
        </row>
        <row r="37">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row>
        <row r="38">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row>
        <row r="39">
          <cell r="F39">
            <v>7</v>
          </cell>
          <cell r="G39">
            <v>7</v>
          </cell>
          <cell r="H39">
            <v>7</v>
          </cell>
          <cell r="I39">
            <v>7</v>
          </cell>
          <cell r="J39">
            <v>7</v>
          </cell>
          <cell r="K39">
            <v>7</v>
          </cell>
          <cell r="L39">
            <v>7</v>
          </cell>
          <cell r="M39">
            <v>7</v>
          </cell>
          <cell r="N39">
            <v>7</v>
          </cell>
          <cell r="O39">
            <v>7</v>
          </cell>
          <cell r="P39">
            <v>7</v>
          </cell>
          <cell r="Q39">
            <v>7</v>
          </cell>
          <cell r="R39">
            <v>7</v>
          </cell>
          <cell r="S39">
            <v>7</v>
          </cell>
          <cell r="T39">
            <v>7</v>
          </cell>
          <cell r="U39">
            <v>7</v>
          </cell>
          <cell r="V39">
            <v>7</v>
          </cell>
          <cell r="W39">
            <v>7</v>
          </cell>
          <cell r="X39">
            <v>7</v>
          </cell>
          <cell r="Y39">
            <v>7</v>
          </cell>
        </row>
        <row r="40">
          <cell r="F40" t="e">
            <v>#REF!</v>
          </cell>
          <cell r="G40" t="e">
            <v>#REF!</v>
          </cell>
          <cell r="H40" t="e">
            <v>#REF!</v>
          </cell>
          <cell r="I40" t="e">
            <v>#REF!</v>
          </cell>
          <cell r="J40" t="e">
            <v>#REF!</v>
          </cell>
          <cell r="K40" t="e">
            <v>#REF!</v>
          </cell>
          <cell r="L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row>
        <row r="41">
          <cell r="F41" t="e">
            <v>#REF!</v>
          </cell>
          <cell r="G41" t="e">
            <v>#REF!</v>
          </cell>
          <cell r="H41" t="e">
            <v>#REF!</v>
          </cell>
          <cell r="I41" t="e">
            <v>#REF!</v>
          </cell>
          <cell r="J41" t="e">
            <v>#REF!</v>
          </cell>
          <cell r="K41" t="e">
            <v>#REF!</v>
          </cell>
          <cell r="L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row>
        <row r="42">
          <cell r="F42">
            <v>7</v>
          </cell>
          <cell r="G42">
            <v>7</v>
          </cell>
          <cell r="H42">
            <v>7</v>
          </cell>
          <cell r="I42">
            <v>7</v>
          </cell>
          <cell r="J42">
            <v>7</v>
          </cell>
          <cell r="K42">
            <v>7</v>
          </cell>
          <cell r="L42">
            <v>7</v>
          </cell>
          <cell r="M42">
            <v>7</v>
          </cell>
          <cell r="N42">
            <v>7</v>
          </cell>
          <cell r="O42">
            <v>7</v>
          </cell>
          <cell r="P42">
            <v>7</v>
          </cell>
          <cell r="Q42">
            <v>7</v>
          </cell>
          <cell r="R42">
            <v>7</v>
          </cell>
          <cell r="S42">
            <v>7</v>
          </cell>
          <cell r="T42">
            <v>7</v>
          </cell>
          <cell r="U42">
            <v>7</v>
          </cell>
          <cell r="V42">
            <v>7</v>
          </cell>
          <cell r="W42">
            <v>7</v>
          </cell>
          <cell r="X42">
            <v>7</v>
          </cell>
          <cell r="Y42">
            <v>7</v>
          </cell>
        </row>
        <row r="43">
          <cell r="F43">
            <v>7</v>
          </cell>
          <cell r="G43">
            <v>7</v>
          </cell>
          <cell r="H43">
            <v>7</v>
          </cell>
          <cell r="I43">
            <v>7</v>
          </cell>
          <cell r="J43">
            <v>7</v>
          </cell>
          <cell r="K43">
            <v>7</v>
          </cell>
          <cell r="L43">
            <v>7</v>
          </cell>
          <cell r="M43">
            <v>7</v>
          </cell>
          <cell r="N43">
            <v>7</v>
          </cell>
          <cell r="O43">
            <v>7</v>
          </cell>
          <cell r="P43">
            <v>7</v>
          </cell>
          <cell r="Q43">
            <v>7</v>
          </cell>
          <cell r="R43">
            <v>7</v>
          </cell>
          <cell r="S43">
            <v>7</v>
          </cell>
          <cell r="T43">
            <v>7</v>
          </cell>
          <cell r="U43">
            <v>7</v>
          </cell>
          <cell r="V43">
            <v>7</v>
          </cell>
          <cell r="W43">
            <v>7</v>
          </cell>
          <cell r="X43">
            <v>7</v>
          </cell>
          <cell r="Y43">
            <v>7</v>
          </cell>
        </row>
        <row r="44">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row>
        <row r="45">
          <cell r="F45" t="e">
            <v>#REF!</v>
          </cell>
          <cell r="G45" t="e">
            <v>#REF!</v>
          </cell>
          <cell r="H45" t="e">
            <v>#REF!</v>
          </cell>
          <cell r="I45" t="e">
            <v>#REF!</v>
          </cell>
          <cell r="J45" t="e">
            <v>#REF!</v>
          </cell>
          <cell r="K45" t="e">
            <v>#REF!</v>
          </cell>
          <cell r="L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row>
        <row r="46">
          <cell r="Y46">
            <v>1</v>
          </cell>
        </row>
        <row r="47">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row>
        <row r="48">
          <cell r="F48" t="e">
            <v>#REF!</v>
          </cell>
          <cell r="G48" t="e">
            <v>#REF!</v>
          </cell>
          <cell r="H48" t="e">
            <v>#REF!</v>
          </cell>
          <cell r="I48" t="e">
            <v>#REF!</v>
          </cell>
          <cell r="J48" t="e">
            <v>#REF!</v>
          </cell>
          <cell r="K48" t="e">
            <v>#REF!</v>
          </cell>
          <cell r="L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row>
        <row r="49">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7</v>
          </cell>
          <cell r="V49">
            <v>7</v>
          </cell>
          <cell r="W49">
            <v>7</v>
          </cell>
          <cell r="X49">
            <v>7</v>
          </cell>
          <cell r="Y49">
            <v>7</v>
          </cell>
        </row>
        <row r="50">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7</v>
          </cell>
          <cell r="V50">
            <v>7</v>
          </cell>
          <cell r="W50">
            <v>7</v>
          </cell>
          <cell r="X50">
            <v>7</v>
          </cell>
          <cell r="Y50">
            <v>7</v>
          </cell>
        </row>
        <row r="51">
          <cell r="F51" t="e">
            <v>#REF!</v>
          </cell>
          <cell r="G51" t="e">
            <v>#REF!</v>
          </cell>
          <cell r="H51" t="e">
            <v>#REF!</v>
          </cell>
          <cell r="I51" t="e">
            <v>#REF!</v>
          </cell>
          <cell r="J51" t="e">
            <v>#REF!</v>
          </cell>
          <cell r="K51" t="e">
            <v>#REF!</v>
          </cell>
          <cell r="L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row>
        <row r="52">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row>
        <row r="53">
          <cell r="F53">
            <v>7</v>
          </cell>
          <cell r="G53">
            <v>7</v>
          </cell>
          <cell r="H53">
            <v>7</v>
          </cell>
          <cell r="I53">
            <v>7</v>
          </cell>
          <cell r="J53">
            <v>7</v>
          </cell>
          <cell r="K53">
            <v>7</v>
          </cell>
          <cell r="L53">
            <v>7</v>
          </cell>
          <cell r="M53">
            <v>7</v>
          </cell>
          <cell r="N53">
            <v>7</v>
          </cell>
          <cell r="O53">
            <v>7</v>
          </cell>
          <cell r="P53">
            <v>7</v>
          </cell>
          <cell r="Q53">
            <v>7</v>
          </cell>
          <cell r="R53">
            <v>7</v>
          </cell>
          <cell r="S53">
            <v>7</v>
          </cell>
          <cell r="T53">
            <v>7</v>
          </cell>
          <cell r="U53">
            <v>7</v>
          </cell>
          <cell r="V53">
            <v>7</v>
          </cell>
          <cell r="W53">
            <v>7</v>
          </cell>
          <cell r="X53">
            <v>7</v>
          </cell>
          <cell r="Y53">
            <v>7</v>
          </cell>
        </row>
        <row r="54">
          <cell r="F54" t="e">
            <v>#REF!</v>
          </cell>
          <cell r="G54" t="e">
            <v>#REF!</v>
          </cell>
          <cell r="H54" t="e">
            <v>#REF!</v>
          </cell>
          <cell r="I54" t="e">
            <v>#REF!</v>
          </cell>
          <cell r="J54" t="e">
            <v>#REF!</v>
          </cell>
          <cell r="K54" t="e">
            <v>#REF!</v>
          </cell>
          <cell r="L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row>
        <row r="55">
          <cell r="F55" t="e">
            <v>#REF!</v>
          </cell>
          <cell r="G55" t="e">
            <v>#REF!</v>
          </cell>
          <cell r="H55" t="e">
            <v>#REF!</v>
          </cell>
          <cell r="I55" t="e">
            <v>#REF!</v>
          </cell>
          <cell r="J55" t="e">
            <v>#REF!</v>
          </cell>
          <cell r="K55" t="e">
            <v>#REF!</v>
          </cell>
          <cell r="L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row>
        <row r="56">
          <cell r="F56">
            <v>7</v>
          </cell>
          <cell r="G56">
            <v>7</v>
          </cell>
          <cell r="H56">
            <v>7</v>
          </cell>
          <cell r="I56">
            <v>7</v>
          </cell>
          <cell r="J56">
            <v>7</v>
          </cell>
          <cell r="K56">
            <v>7</v>
          </cell>
          <cell r="L56">
            <v>7</v>
          </cell>
          <cell r="M56">
            <v>7</v>
          </cell>
          <cell r="N56">
            <v>7</v>
          </cell>
          <cell r="O56">
            <v>7</v>
          </cell>
          <cell r="P56">
            <v>7</v>
          </cell>
          <cell r="Q56">
            <v>7</v>
          </cell>
          <cell r="R56">
            <v>7</v>
          </cell>
          <cell r="S56">
            <v>7</v>
          </cell>
          <cell r="T56">
            <v>7</v>
          </cell>
          <cell r="U56">
            <v>7</v>
          </cell>
          <cell r="V56">
            <v>7</v>
          </cell>
          <cell r="W56">
            <v>7</v>
          </cell>
          <cell r="X56">
            <v>7</v>
          </cell>
          <cell r="Y56">
            <v>7</v>
          </cell>
        </row>
        <row r="57">
          <cell r="F57">
            <v>7</v>
          </cell>
          <cell r="G57">
            <v>7</v>
          </cell>
          <cell r="H57">
            <v>7</v>
          </cell>
          <cell r="I57">
            <v>7</v>
          </cell>
          <cell r="J57">
            <v>7</v>
          </cell>
          <cell r="K57">
            <v>7</v>
          </cell>
          <cell r="L57">
            <v>7</v>
          </cell>
          <cell r="M57">
            <v>7</v>
          </cell>
          <cell r="N57">
            <v>7</v>
          </cell>
          <cell r="O57">
            <v>7</v>
          </cell>
          <cell r="P57">
            <v>7</v>
          </cell>
          <cell r="Q57">
            <v>7</v>
          </cell>
          <cell r="R57">
            <v>7</v>
          </cell>
          <cell r="S57">
            <v>7</v>
          </cell>
          <cell r="T57">
            <v>7</v>
          </cell>
          <cell r="U57">
            <v>7</v>
          </cell>
          <cell r="V57">
            <v>7</v>
          </cell>
          <cell r="W57">
            <v>7</v>
          </cell>
          <cell r="X57">
            <v>7</v>
          </cell>
          <cell r="Y57">
            <v>7</v>
          </cell>
        </row>
        <row r="58">
          <cell r="F58" t="e">
            <v>#REF!</v>
          </cell>
          <cell r="G58" t="e">
            <v>#REF!</v>
          </cell>
          <cell r="H58" t="e">
            <v>#REF!</v>
          </cell>
          <cell r="I58" t="e">
            <v>#REF!</v>
          </cell>
          <cell r="J58" t="e">
            <v>#REF!</v>
          </cell>
          <cell r="K58" t="e">
            <v>#REF!</v>
          </cell>
          <cell r="L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row>
        <row r="59">
          <cell r="F59" t="e">
            <v>#REF!</v>
          </cell>
          <cell r="G59" t="e">
            <v>#REF!</v>
          </cell>
          <cell r="H59" t="e">
            <v>#REF!</v>
          </cell>
          <cell r="I59" t="e">
            <v>#REF!</v>
          </cell>
          <cell r="J59" t="e">
            <v>#REF!</v>
          </cell>
          <cell r="K59" t="e">
            <v>#REF!</v>
          </cell>
          <cell r="L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row>
        <row r="67">
          <cell r="F67">
            <v>0</v>
          </cell>
          <cell r="G67">
            <v>0</v>
          </cell>
          <cell r="H67">
            <v>14</v>
          </cell>
          <cell r="I67">
            <v>14</v>
          </cell>
          <cell r="J67">
            <v>14</v>
          </cell>
          <cell r="K67">
            <v>14</v>
          </cell>
          <cell r="L67">
            <v>14</v>
          </cell>
          <cell r="M67">
            <v>14</v>
          </cell>
          <cell r="N67">
            <v>14</v>
          </cell>
          <cell r="O67">
            <v>14</v>
          </cell>
          <cell r="P67">
            <v>14</v>
          </cell>
          <cell r="Q67">
            <v>14</v>
          </cell>
          <cell r="R67">
            <v>14</v>
          </cell>
          <cell r="S67">
            <v>14</v>
          </cell>
          <cell r="T67">
            <v>14</v>
          </cell>
          <cell r="U67">
            <v>14</v>
          </cell>
          <cell r="V67">
            <v>14</v>
          </cell>
          <cell r="W67">
            <v>14</v>
          </cell>
          <cell r="X67">
            <v>14</v>
          </cell>
          <cell r="Y67">
            <v>14</v>
          </cell>
        </row>
        <row r="68">
          <cell r="F68" t="e">
            <v>#REF!</v>
          </cell>
          <cell r="G68" t="e">
            <v>#REF!</v>
          </cell>
          <cell r="H68" t="e">
            <v>#REF!</v>
          </cell>
          <cell r="I68" t="e">
            <v>#REF!</v>
          </cell>
          <cell r="J68" t="e">
            <v>#REF!</v>
          </cell>
          <cell r="K68" t="e">
            <v>#REF!</v>
          </cell>
          <cell r="L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row>
        <row r="69">
          <cell r="F69" t="e">
            <v>#REF!</v>
          </cell>
          <cell r="G69" t="e">
            <v>#REF!</v>
          </cell>
          <cell r="H69" t="e">
            <v>#REF!</v>
          </cell>
          <cell r="I69" t="e">
            <v>#REF!</v>
          </cell>
          <cell r="J69" t="e">
            <v>#REF!</v>
          </cell>
          <cell r="K69" t="e">
            <v>#REF!</v>
          </cell>
          <cell r="L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row>
        <row r="70">
          <cell r="F70">
            <v>0</v>
          </cell>
          <cell r="G70">
            <v>0</v>
          </cell>
          <cell r="H70">
            <v>7</v>
          </cell>
          <cell r="I70">
            <v>12</v>
          </cell>
          <cell r="J70">
            <v>14</v>
          </cell>
          <cell r="K70">
            <v>14</v>
          </cell>
          <cell r="L70">
            <v>14</v>
          </cell>
          <cell r="M70">
            <v>14</v>
          </cell>
          <cell r="N70">
            <v>14</v>
          </cell>
          <cell r="P70">
            <v>14</v>
          </cell>
          <cell r="Q70">
            <v>14</v>
          </cell>
          <cell r="R70">
            <v>14</v>
          </cell>
          <cell r="S70">
            <v>14</v>
          </cell>
          <cell r="T70">
            <v>14</v>
          </cell>
          <cell r="U70">
            <v>14</v>
          </cell>
          <cell r="V70">
            <v>14</v>
          </cell>
          <cell r="W70">
            <v>14</v>
          </cell>
          <cell r="X70">
            <v>14</v>
          </cell>
          <cell r="Y70">
            <v>14</v>
          </cell>
        </row>
        <row r="71">
          <cell r="F71">
            <v>0</v>
          </cell>
          <cell r="G71">
            <v>0</v>
          </cell>
          <cell r="H71">
            <v>7</v>
          </cell>
          <cell r="I71">
            <v>12</v>
          </cell>
          <cell r="J71">
            <v>14</v>
          </cell>
          <cell r="K71">
            <v>14</v>
          </cell>
          <cell r="L71">
            <v>14</v>
          </cell>
          <cell r="M71">
            <v>14</v>
          </cell>
          <cell r="N71">
            <v>14</v>
          </cell>
          <cell r="O71">
            <v>14</v>
          </cell>
          <cell r="P71">
            <v>14</v>
          </cell>
          <cell r="Q71">
            <v>14</v>
          </cell>
          <cell r="R71">
            <v>14</v>
          </cell>
          <cell r="S71">
            <v>14</v>
          </cell>
          <cell r="T71">
            <v>14</v>
          </cell>
          <cell r="U71">
            <v>14</v>
          </cell>
          <cell r="V71">
            <v>14</v>
          </cell>
          <cell r="W71">
            <v>14</v>
          </cell>
          <cell r="X71">
            <v>14</v>
          </cell>
          <cell r="Y71">
            <v>14</v>
          </cell>
        </row>
        <row r="72">
          <cell r="F72" t="e">
            <v>#REF!</v>
          </cell>
          <cell r="G72" t="e">
            <v>#REF!</v>
          </cell>
          <cell r="H72" t="e">
            <v>#REF!</v>
          </cell>
          <cell r="I72" t="e">
            <v>#REF!</v>
          </cell>
          <cell r="J72" t="e">
            <v>#REF!</v>
          </cell>
          <cell r="K72" t="e">
            <v>#REF!</v>
          </cell>
          <cell r="L72" t="e">
            <v>#REF!</v>
          </cell>
          <cell r="M72" t="e">
            <v>#REF!</v>
          </cell>
          <cell r="N72" t="e">
            <v>#REF!</v>
          </cell>
          <cell r="P72" t="e">
            <v>#REF!</v>
          </cell>
          <cell r="Q72" t="e">
            <v>#REF!</v>
          </cell>
          <cell r="R72" t="e">
            <v>#REF!</v>
          </cell>
          <cell r="S72" t="e">
            <v>#REF!</v>
          </cell>
          <cell r="T72" t="e">
            <v>#REF!</v>
          </cell>
          <cell r="U72" t="e">
            <v>#REF!</v>
          </cell>
          <cell r="V72" t="e">
            <v>#REF!</v>
          </cell>
          <cell r="W72" t="e">
            <v>#REF!</v>
          </cell>
          <cell r="X72" t="e">
            <v>#REF!</v>
          </cell>
          <cell r="Y72" t="e">
            <v>#REF!</v>
          </cell>
        </row>
        <row r="73">
          <cell r="F73" t="e">
            <v>#REF!</v>
          </cell>
          <cell r="G73" t="e">
            <v>#REF!</v>
          </cell>
          <cell r="H73" t="e">
            <v>#REF!</v>
          </cell>
          <cell r="I73" t="e">
            <v>#REF!</v>
          </cell>
          <cell r="J73" t="e">
            <v>#REF!</v>
          </cell>
          <cell r="K73" t="e">
            <v>#REF!</v>
          </cell>
          <cell r="L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row>
        <row r="74">
          <cell r="F74">
            <v>0</v>
          </cell>
          <cell r="G74">
            <v>0</v>
          </cell>
          <cell r="H74">
            <v>14</v>
          </cell>
          <cell r="I74">
            <v>14</v>
          </cell>
          <cell r="J74">
            <v>14</v>
          </cell>
          <cell r="K74">
            <v>14</v>
          </cell>
          <cell r="L74">
            <v>14</v>
          </cell>
          <cell r="M74">
            <v>14</v>
          </cell>
          <cell r="N74">
            <v>14</v>
          </cell>
          <cell r="O74">
            <v>14</v>
          </cell>
          <cell r="P74">
            <v>14</v>
          </cell>
          <cell r="Q74">
            <v>14</v>
          </cell>
          <cell r="R74">
            <v>14</v>
          </cell>
          <cell r="S74">
            <v>14</v>
          </cell>
          <cell r="T74">
            <v>14</v>
          </cell>
          <cell r="U74">
            <v>14</v>
          </cell>
          <cell r="V74">
            <v>14</v>
          </cell>
          <cell r="W74">
            <v>14</v>
          </cell>
          <cell r="X74">
            <v>14</v>
          </cell>
          <cell r="Y74">
            <v>14</v>
          </cell>
        </row>
        <row r="75">
          <cell r="F75" t="e">
            <v>#REF!</v>
          </cell>
          <cell r="G75" t="e">
            <v>#REF!</v>
          </cell>
          <cell r="H75" t="e">
            <v>#REF!</v>
          </cell>
          <cell r="I75" t="e">
            <v>#REF!</v>
          </cell>
          <cell r="J75" t="e">
            <v>#REF!</v>
          </cell>
          <cell r="K75" t="e">
            <v>#REF!</v>
          </cell>
          <cell r="L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row>
        <row r="76">
          <cell r="F76" t="e">
            <v>#REF!</v>
          </cell>
          <cell r="G76" t="e">
            <v>#REF!</v>
          </cell>
          <cell r="H76" t="e">
            <v>#REF!</v>
          </cell>
          <cell r="I76" t="e">
            <v>#REF!</v>
          </cell>
          <cell r="J76" t="e">
            <v>#REF!</v>
          </cell>
          <cell r="K76" t="e">
            <v>#REF!</v>
          </cell>
          <cell r="L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row>
        <row r="77">
          <cell r="F77">
            <v>0</v>
          </cell>
          <cell r="G77">
            <v>0</v>
          </cell>
          <cell r="H77">
            <v>0</v>
          </cell>
          <cell r="I77">
            <v>0</v>
          </cell>
          <cell r="J77">
            <v>0</v>
          </cell>
          <cell r="K77">
            <v>0</v>
          </cell>
          <cell r="L77">
            <v>3</v>
          </cell>
          <cell r="M77">
            <v>7</v>
          </cell>
          <cell r="N77">
            <v>7</v>
          </cell>
          <cell r="O77">
            <v>7</v>
          </cell>
          <cell r="P77">
            <v>7</v>
          </cell>
          <cell r="Q77">
            <v>14</v>
          </cell>
          <cell r="R77">
            <v>14</v>
          </cell>
          <cell r="S77">
            <v>14</v>
          </cell>
          <cell r="T77">
            <v>14</v>
          </cell>
          <cell r="U77">
            <v>14</v>
          </cell>
          <cell r="V77">
            <v>14</v>
          </cell>
          <cell r="W77">
            <v>14</v>
          </cell>
          <cell r="X77">
            <v>14</v>
          </cell>
          <cell r="Y77">
            <v>14</v>
          </cell>
        </row>
        <row r="78">
          <cell r="F78">
            <v>0</v>
          </cell>
          <cell r="G78">
            <v>0</v>
          </cell>
          <cell r="H78">
            <v>0</v>
          </cell>
          <cell r="I78">
            <v>0</v>
          </cell>
          <cell r="J78">
            <v>0</v>
          </cell>
          <cell r="K78">
            <v>0</v>
          </cell>
          <cell r="L78">
            <v>3</v>
          </cell>
          <cell r="M78">
            <v>7</v>
          </cell>
          <cell r="N78">
            <v>7</v>
          </cell>
          <cell r="O78">
            <v>7</v>
          </cell>
          <cell r="P78">
            <v>7</v>
          </cell>
          <cell r="Q78">
            <v>14</v>
          </cell>
          <cell r="R78">
            <v>14</v>
          </cell>
          <cell r="S78">
            <v>14</v>
          </cell>
          <cell r="T78">
            <v>14</v>
          </cell>
          <cell r="U78">
            <v>14</v>
          </cell>
          <cell r="V78">
            <v>14</v>
          </cell>
          <cell r="W78">
            <v>14</v>
          </cell>
          <cell r="X78">
            <v>14</v>
          </cell>
          <cell r="Y78">
            <v>14</v>
          </cell>
        </row>
        <row r="79">
          <cell r="F79" t="e">
            <v>#REF!</v>
          </cell>
          <cell r="G79" t="e">
            <v>#REF!</v>
          </cell>
          <cell r="H79" t="e">
            <v>#REF!</v>
          </cell>
          <cell r="I79" t="e">
            <v>#REF!</v>
          </cell>
          <cell r="J79" t="e">
            <v>#REF!</v>
          </cell>
          <cell r="K79" t="e">
            <v>#REF!</v>
          </cell>
          <cell r="L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row>
        <row r="80">
          <cell r="F80" t="e">
            <v>#REF!</v>
          </cell>
          <cell r="G80" t="e">
            <v>#REF!</v>
          </cell>
          <cell r="H80" t="e">
            <v>#REF!</v>
          </cell>
          <cell r="I80" t="e">
            <v>#REF!</v>
          </cell>
          <cell r="J80" t="e">
            <v>#REF!</v>
          </cell>
          <cell r="K80" t="e">
            <v>#REF!</v>
          </cell>
          <cell r="L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row>
        <row r="81">
          <cell r="H81">
            <v>21</v>
          </cell>
          <cell r="I81">
            <v>15</v>
          </cell>
        </row>
        <row r="82">
          <cell r="F82" t="e">
            <v>#REF!</v>
          </cell>
          <cell r="G82" t="e">
            <v>#REF!</v>
          </cell>
          <cell r="H82" t="e">
            <v>#REF!</v>
          </cell>
          <cell r="I82" t="e">
            <v>#REF!</v>
          </cell>
          <cell r="J82" t="e">
            <v>#REF!</v>
          </cell>
          <cell r="K82" t="e">
            <v>#REF!</v>
          </cell>
          <cell r="L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row>
        <row r="83">
          <cell r="F83" t="e">
            <v>#REF!</v>
          </cell>
          <cell r="G83" t="e">
            <v>#REF!</v>
          </cell>
          <cell r="H83" t="e">
            <v>#REF!</v>
          </cell>
          <cell r="I83" t="e">
            <v>#REF!</v>
          </cell>
          <cell r="J83" t="e">
            <v>#REF!</v>
          </cell>
          <cell r="K83" t="e">
            <v>#REF!</v>
          </cell>
          <cell r="L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row>
        <row r="84">
          <cell r="F84">
            <v>0</v>
          </cell>
          <cell r="G84">
            <v>0</v>
          </cell>
          <cell r="H84">
            <v>0</v>
          </cell>
          <cell r="I84">
            <v>0</v>
          </cell>
          <cell r="J84">
            <v>0</v>
          </cell>
          <cell r="K84">
            <v>3</v>
          </cell>
          <cell r="L84">
            <v>2</v>
          </cell>
          <cell r="M84">
            <v>2</v>
          </cell>
          <cell r="N84">
            <v>0</v>
          </cell>
          <cell r="O84">
            <v>0</v>
          </cell>
          <cell r="P84">
            <v>0</v>
          </cell>
          <cell r="Q84">
            <v>0</v>
          </cell>
          <cell r="R84">
            <v>0</v>
          </cell>
          <cell r="S84">
            <v>0</v>
          </cell>
          <cell r="T84">
            <v>0</v>
          </cell>
          <cell r="U84">
            <v>0</v>
          </cell>
          <cell r="V84">
            <v>0</v>
          </cell>
          <cell r="W84">
            <v>0</v>
          </cell>
          <cell r="X84">
            <v>0</v>
          </cell>
          <cell r="Y84">
            <v>0</v>
          </cell>
        </row>
        <row r="85">
          <cell r="F85">
            <v>0</v>
          </cell>
          <cell r="G85">
            <v>0</v>
          </cell>
          <cell r="H85">
            <v>0</v>
          </cell>
          <cell r="I85">
            <v>0</v>
          </cell>
          <cell r="J85">
            <v>0</v>
          </cell>
          <cell r="K85">
            <v>3</v>
          </cell>
          <cell r="L85">
            <v>2</v>
          </cell>
          <cell r="M85">
            <v>2</v>
          </cell>
          <cell r="N85">
            <v>0</v>
          </cell>
          <cell r="O85">
            <v>0</v>
          </cell>
          <cell r="P85">
            <v>0</v>
          </cell>
          <cell r="Q85">
            <v>0</v>
          </cell>
          <cell r="R85">
            <v>0</v>
          </cell>
          <cell r="S85">
            <v>0</v>
          </cell>
          <cell r="T85">
            <v>0</v>
          </cell>
          <cell r="U85">
            <v>0</v>
          </cell>
          <cell r="V85">
            <v>0</v>
          </cell>
          <cell r="W85">
            <v>0</v>
          </cell>
          <cell r="X85">
            <v>0</v>
          </cell>
          <cell r="Y85">
            <v>0</v>
          </cell>
        </row>
        <row r="86">
          <cell r="F86" t="e">
            <v>#REF!</v>
          </cell>
          <cell r="G86" t="e">
            <v>#REF!</v>
          </cell>
          <cell r="H86" t="e">
            <v>#REF!</v>
          </cell>
          <cell r="I86" t="e">
            <v>#REF!</v>
          </cell>
          <cell r="J86" t="e">
            <v>#REF!</v>
          </cell>
          <cell r="K86" t="e">
            <v>#REF!</v>
          </cell>
          <cell r="L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row>
        <row r="87">
          <cell r="F87" t="e">
            <v>#REF!</v>
          </cell>
          <cell r="G87" t="e">
            <v>#REF!</v>
          </cell>
          <cell r="H87" t="e">
            <v>#REF!</v>
          </cell>
          <cell r="I87" t="e">
            <v>#REF!</v>
          </cell>
          <cell r="J87" t="e">
            <v>#REF!</v>
          </cell>
          <cell r="K87" t="e">
            <v>#REF!</v>
          </cell>
          <cell r="L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row>
        <row r="88">
          <cell r="I88">
            <v>1</v>
          </cell>
          <cell r="J88">
            <v>1</v>
          </cell>
          <cell r="K88">
            <v>1</v>
          </cell>
          <cell r="L88">
            <v>1</v>
          </cell>
          <cell r="M88">
            <v>1</v>
          </cell>
          <cell r="N88">
            <v>1</v>
          </cell>
          <cell r="O88">
            <v>1</v>
          </cell>
          <cell r="P88">
            <v>1</v>
          </cell>
          <cell r="Q88">
            <v>1</v>
          </cell>
          <cell r="R88">
            <v>1</v>
          </cell>
          <cell r="S88">
            <v>1</v>
          </cell>
          <cell r="T88">
            <v>1</v>
          </cell>
          <cell r="U88">
            <v>1</v>
          </cell>
          <cell r="V88">
            <v>1</v>
          </cell>
          <cell r="W88">
            <v>1</v>
          </cell>
          <cell r="X88">
            <v>1</v>
          </cell>
          <cell r="Y88">
            <v>1</v>
          </cell>
        </row>
        <row r="89">
          <cell r="F89" t="e">
            <v>#REF!</v>
          </cell>
          <cell r="G89" t="e">
            <v>#REF!</v>
          </cell>
          <cell r="H89" t="e">
            <v>#REF!</v>
          </cell>
          <cell r="I89" t="e">
            <v>#REF!</v>
          </cell>
          <cell r="J89" t="e">
            <v>#REF!</v>
          </cell>
          <cell r="K89" t="e">
            <v>#REF!</v>
          </cell>
          <cell r="L89" t="e">
            <v>#REF!</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row>
        <row r="90">
          <cell r="F90" t="e">
            <v>#REF!</v>
          </cell>
          <cell r="G90" t="e">
            <v>#REF!</v>
          </cell>
          <cell r="H90" t="e">
            <v>#REF!</v>
          </cell>
          <cell r="I90" t="e">
            <v>#REF!</v>
          </cell>
          <cell r="J90" t="e">
            <v>#REF!</v>
          </cell>
          <cell r="K90" t="e">
            <v>#REF!</v>
          </cell>
          <cell r="L90" t="e">
            <v>#REF!</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row>
        <row r="91">
          <cell r="F91">
            <v>0</v>
          </cell>
          <cell r="G91">
            <v>0</v>
          </cell>
          <cell r="H91">
            <v>0</v>
          </cell>
          <cell r="I91">
            <v>0</v>
          </cell>
          <cell r="J91">
            <v>0</v>
          </cell>
          <cell r="K91">
            <v>0</v>
          </cell>
          <cell r="L91">
            <v>0</v>
          </cell>
          <cell r="M91">
            <v>0</v>
          </cell>
          <cell r="N91">
            <v>0</v>
          </cell>
          <cell r="O91">
            <v>0</v>
          </cell>
          <cell r="P91">
            <v>0</v>
          </cell>
          <cell r="Q91">
            <v>0</v>
          </cell>
          <cell r="R91">
            <v>1</v>
          </cell>
          <cell r="S91">
            <v>1</v>
          </cell>
          <cell r="T91">
            <v>0</v>
          </cell>
          <cell r="U91">
            <v>0</v>
          </cell>
          <cell r="V91">
            <v>0</v>
          </cell>
          <cell r="W91">
            <v>1</v>
          </cell>
          <cell r="X91">
            <v>1</v>
          </cell>
          <cell r="Y91">
            <v>0</v>
          </cell>
        </row>
        <row r="92">
          <cell r="F92">
            <v>0</v>
          </cell>
          <cell r="G92">
            <v>0</v>
          </cell>
          <cell r="H92">
            <v>0</v>
          </cell>
          <cell r="I92">
            <v>0</v>
          </cell>
          <cell r="J92">
            <v>0</v>
          </cell>
          <cell r="K92">
            <v>0</v>
          </cell>
          <cell r="L92">
            <v>0</v>
          </cell>
          <cell r="M92">
            <v>0</v>
          </cell>
          <cell r="N92">
            <v>0</v>
          </cell>
          <cell r="O92">
            <v>0</v>
          </cell>
          <cell r="P92">
            <v>0</v>
          </cell>
          <cell r="Q92">
            <v>0</v>
          </cell>
          <cell r="R92">
            <v>1</v>
          </cell>
          <cell r="S92">
            <v>1</v>
          </cell>
          <cell r="T92">
            <v>0</v>
          </cell>
          <cell r="U92">
            <v>0</v>
          </cell>
          <cell r="V92">
            <v>0</v>
          </cell>
          <cell r="W92">
            <v>1</v>
          </cell>
          <cell r="X92">
            <v>1</v>
          </cell>
          <cell r="Y92">
            <v>0</v>
          </cell>
        </row>
        <row r="93">
          <cell r="F93" t="e">
            <v>#REF!</v>
          </cell>
          <cell r="G93" t="e">
            <v>#REF!</v>
          </cell>
          <cell r="H93" t="e">
            <v>#REF!</v>
          </cell>
          <cell r="I93" t="e">
            <v>#REF!</v>
          </cell>
          <cell r="J93" t="e">
            <v>#REF!</v>
          </cell>
          <cell r="K93" t="e">
            <v>#REF!</v>
          </cell>
          <cell r="L93" t="e">
            <v>#REF!</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row>
        <row r="94">
          <cell r="F94" t="e">
            <v>#REF!</v>
          </cell>
          <cell r="G94" t="e">
            <v>#REF!</v>
          </cell>
          <cell r="H94" t="e">
            <v>#REF!</v>
          </cell>
          <cell r="I94" t="e">
            <v>#REF!</v>
          </cell>
          <cell r="J94" t="e">
            <v>#REF!</v>
          </cell>
          <cell r="K94" t="e">
            <v>#REF!</v>
          </cell>
          <cell r="L94" t="e">
            <v>#REF!</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row>
        <row r="95">
          <cell r="I95">
            <v>3</v>
          </cell>
          <cell r="J95">
            <v>3</v>
          </cell>
          <cell r="K95">
            <v>3</v>
          </cell>
          <cell r="L95">
            <v>3</v>
          </cell>
          <cell r="M95">
            <v>3</v>
          </cell>
          <cell r="N95">
            <v>3</v>
          </cell>
          <cell r="O95">
            <v>3</v>
          </cell>
          <cell r="P95">
            <v>3</v>
          </cell>
          <cell r="Q95">
            <v>3</v>
          </cell>
          <cell r="R95">
            <v>3</v>
          </cell>
          <cell r="S95">
            <v>3</v>
          </cell>
          <cell r="T95">
            <v>3</v>
          </cell>
          <cell r="U95">
            <v>3</v>
          </cell>
          <cell r="V95">
            <v>3</v>
          </cell>
          <cell r="W95">
            <v>3</v>
          </cell>
          <cell r="X95">
            <v>3</v>
          </cell>
          <cell r="Y95">
            <v>3</v>
          </cell>
        </row>
        <row r="96">
          <cell r="F96" t="e">
            <v>#REF!</v>
          </cell>
          <cell r="G96" t="e">
            <v>#REF!</v>
          </cell>
          <cell r="H96" t="e">
            <v>#REF!</v>
          </cell>
          <cell r="I96" t="e">
            <v>#REF!</v>
          </cell>
          <cell r="J96" t="e">
            <v>#REF!</v>
          </cell>
          <cell r="K96" t="e">
            <v>#REF!</v>
          </cell>
          <cell r="L96" t="e">
            <v>#REF!</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row>
        <row r="97">
          <cell r="F97" t="e">
            <v>#REF!</v>
          </cell>
          <cell r="G97" t="e">
            <v>#REF!</v>
          </cell>
          <cell r="H97" t="e">
            <v>#REF!</v>
          </cell>
          <cell r="I97" t="e">
            <v>#REF!</v>
          </cell>
          <cell r="J97" t="e">
            <v>#REF!</v>
          </cell>
          <cell r="K97" t="e">
            <v>#REF!</v>
          </cell>
          <cell r="L97" t="e">
            <v>#REF!</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row>
        <row r="98">
          <cell r="F98">
            <v>0</v>
          </cell>
          <cell r="G98">
            <v>0</v>
          </cell>
          <cell r="H98">
            <v>0</v>
          </cell>
          <cell r="I98">
            <v>1</v>
          </cell>
          <cell r="J98">
            <v>0</v>
          </cell>
          <cell r="K98">
            <v>1</v>
          </cell>
          <cell r="L98">
            <v>1</v>
          </cell>
          <cell r="M98">
            <v>1</v>
          </cell>
          <cell r="N98">
            <v>1</v>
          </cell>
          <cell r="O98">
            <v>1</v>
          </cell>
          <cell r="P98">
            <v>1</v>
          </cell>
          <cell r="Q98">
            <v>0</v>
          </cell>
          <cell r="R98">
            <v>1</v>
          </cell>
          <cell r="S98">
            <v>1</v>
          </cell>
          <cell r="T98">
            <v>1</v>
          </cell>
          <cell r="U98">
            <v>1</v>
          </cell>
          <cell r="V98">
            <v>0</v>
          </cell>
          <cell r="W98">
            <v>0</v>
          </cell>
          <cell r="X98">
            <v>4</v>
          </cell>
          <cell r="Y98">
            <v>4</v>
          </cell>
        </row>
        <row r="99">
          <cell r="F99">
            <v>0</v>
          </cell>
          <cell r="G99">
            <v>0</v>
          </cell>
          <cell r="H99">
            <v>0</v>
          </cell>
          <cell r="I99">
            <v>1</v>
          </cell>
          <cell r="J99">
            <v>0</v>
          </cell>
          <cell r="K99">
            <v>1</v>
          </cell>
          <cell r="L99">
            <v>1</v>
          </cell>
          <cell r="M99">
            <v>1</v>
          </cell>
          <cell r="N99">
            <v>1</v>
          </cell>
          <cell r="O99">
            <v>1</v>
          </cell>
          <cell r="P99">
            <v>1</v>
          </cell>
          <cell r="Q99">
            <v>0</v>
          </cell>
          <cell r="R99">
            <v>1</v>
          </cell>
          <cell r="S99">
            <v>1</v>
          </cell>
          <cell r="T99">
            <v>1</v>
          </cell>
          <cell r="U99">
            <v>1</v>
          </cell>
          <cell r="V99">
            <v>0</v>
          </cell>
          <cell r="W99">
            <v>0</v>
          </cell>
          <cell r="X99">
            <v>4</v>
          </cell>
          <cell r="Y99">
            <v>4</v>
          </cell>
        </row>
        <row r="100">
          <cell r="F100" t="e">
            <v>#REF!</v>
          </cell>
          <cell r="G100" t="e">
            <v>#REF!</v>
          </cell>
          <cell r="H100" t="e">
            <v>#REF!</v>
          </cell>
          <cell r="I100" t="e">
            <v>#REF!</v>
          </cell>
          <cell r="J100" t="e">
            <v>#REF!</v>
          </cell>
          <cell r="K100" t="e">
            <v>#REF!</v>
          </cell>
          <cell r="L100" t="e">
            <v>#REF!</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row>
        <row r="101">
          <cell r="F101" t="e">
            <v>#REF!</v>
          </cell>
          <cell r="G101" t="e">
            <v>#REF!</v>
          </cell>
          <cell r="H101" t="e">
            <v>#REF!</v>
          </cell>
          <cell r="I101" t="e">
            <v>#REF!</v>
          </cell>
          <cell r="J101" t="e">
            <v>#REF!</v>
          </cell>
          <cell r="K101" t="e">
            <v>#REF!</v>
          </cell>
          <cell r="L101" t="e">
            <v>#REF!</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row>
        <row r="102">
          <cell r="H102">
            <v>1</v>
          </cell>
          <cell r="J102">
            <v>1</v>
          </cell>
          <cell r="M102">
            <v>1</v>
          </cell>
          <cell r="O102">
            <v>1</v>
          </cell>
          <cell r="R102">
            <v>1</v>
          </cell>
          <cell r="T102">
            <v>1</v>
          </cell>
          <cell r="W102">
            <v>1</v>
          </cell>
        </row>
        <row r="103">
          <cell r="F103" t="e">
            <v>#REF!</v>
          </cell>
          <cell r="G103" t="e">
            <v>#REF!</v>
          </cell>
          <cell r="H103" t="e">
            <v>#REF!</v>
          </cell>
          <cell r="I103" t="e">
            <v>#REF!</v>
          </cell>
          <cell r="J103" t="e">
            <v>#REF!</v>
          </cell>
          <cell r="K103" t="e">
            <v>#REF!</v>
          </cell>
          <cell r="L103" t="e">
            <v>#REF!</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row>
        <row r="104">
          <cell r="F104" t="e">
            <v>#REF!</v>
          </cell>
          <cell r="G104" t="e">
            <v>#REF!</v>
          </cell>
          <cell r="H104" t="e">
            <v>#REF!</v>
          </cell>
          <cell r="I104" t="e">
            <v>#REF!</v>
          </cell>
          <cell r="J104" t="e">
            <v>#REF!</v>
          </cell>
          <cell r="K104" t="e">
            <v>#REF!</v>
          </cell>
          <cell r="L104" t="e">
            <v>#REF!</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row>
        <row r="105">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row>
        <row r="106">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row>
        <row r="107">
          <cell r="F107" t="e">
            <v>#REF!</v>
          </cell>
          <cell r="G107" t="e">
            <v>#REF!</v>
          </cell>
          <cell r="H107" t="e">
            <v>#REF!</v>
          </cell>
          <cell r="I107" t="e">
            <v>#REF!</v>
          </cell>
          <cell r="J107" t="e">
            <v>#REF!</v>
          </cell>
          <cell r="K107" t="e">
            <v>#REF!</v>
          </cell>
          <cell r="L107" t="e">
            <v>#REF!</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row>
        <row r="108">
          <cell r="F108" t="e">
            <v>#REF!</v>
          </cell>
          <cell r="G108" t="e">
            <v>#REF!</v>
          </cell>
          <cell r="H108" t="e">
            <v>#REF!</v>
          </cell>
          <cell r="I108" t="e">
            <v>#REF!</v>
          </cell>
          <cell r="J108" t="e">
            <v>#REF!</v>
          </cell>
          <cell r="K108" t="e">
            <v>#REF!</v>
          </cell>
          <cell r="L108" t="e">
            <v>#REF!</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row>
        <row r="109">
          <cell r="F109">
            <v>7</v>
          </cell>
          <cell r="G109">
            <v>7</v>
          </cell>
          <cell r="H109">
            <v>7</v>
          </cell>
          <cell r="I109">
            <v>7</v>
          </cell>
          <cell r="J109">
            <v>7</v>
          </cell>
          <cell r="K109">
            <v>7</v>
          </cell>
          <cell r="L109">
            <v>7</v>
          </cell>
          <cell r="M109">
            <v>7</v>
          </cell>
          <cell r="N109">
            <v>7</v>
          </cell>
          <cell r="O109">
            <v>7</v>
          </cell>
          <cell r="P109">
            <v>7</v>
          </cell>
          <cell r="Q109">
            <v>7</v>
          </cell>
          <cell r="R109">
            <v>7</v>
          </cell>
          <cell r="S109">
            <v>7</v>
          </cell>
          <cell r="T109">
            <v>7</v>
          </cell>
          <cell r="U109">
            <v>7</v>
          </cell>
          <cell r="V109">
            <v>7</v>
          </cell>
          <cell r="W109">
            <v>7</v>
          </cell>
          <cell r="X109">
            <v>7</v>
          </cell>
          <cell r="Y109">
            <v>7</v>
          </cell>
        </row>
        <row r="110">
          <cell r="F110" t="e">
            <v>#REF!</v>
          </cell>
          <cell r="G110" t="e">
            <v>#REF!</v>
          </cell>
          <cell r="H110" t="e">
            <v>#REF!</v>
          </cell>
          <cell r="I110" t="e">
            <v>#REF!</v>
          </cell>
          <cell r="J110" t="e">
            <v>#REF!</v>
          </cell>
          <cell r="K110" t="e">
            <v>#REF!</v>
          </cell>
          <cell r="L110" t="e">
            <v>#REF!</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row>
        <row r="111">
          <cell r="F111" t="e">
            <v>#REF!</v>
          </cell>
          <cell r="G111" t="e">
            <v>#REF!</v>
          </cell>
          <cell r="H111" t="e">
            <v>#REF!</v>
          </cell>
          <cell r="I111" t="e">
            <v>#REF!</v>
          </cell>
          <cell r="J111" t="e">
            <v>#REF!</v>
          </cell>
          <cell r="K111" t="e">
            <v>#REF!</v>
          </cell>
          <cell r="L111" t="e">
            <v>#REF!</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row>
        <row r="112">
          <cell r="F112">
            <v>1.1666666666666667</v>
          </cell>
          <cell r="G112">
            <v>7</v>
          </cell>
          <cell r="H112">
            <v>7</v>
          </cell>
          <cell r="I112">
            <v>7</v>
          </cell>
          <cell r="J112">
            <v>7</v>
          </cell>
          <cell r="K112">
            <v>7</v>
          </cell>
          <cell r="L112">
            <v>7</v>
          </cell>
          <cell r="M112">
            <v>7</v>
          </cell>
          <cell r="N112">
            <v>7</v>
          </cell>
          <cell r="O112">
            <v>7</v>
          </cell>
          <cell r="P112">
            <v>7</v>
          </cell>
          <cell r="Q112">
            <v>7</v>
          </cell>
          <cell r="R112">
            <v>7</v>
          </cell>
          <cell r="S112">
            <v>7</v>
          </cell>
          <cell r="T112">
            <v>7</v>
          </cell>
          <cell r="U112">
            <v>7</v>
          </cell>
          <cell r="V112">
            <v>7</v>
          </cell>
          <cell r="W112">
            <v>7</v>
          </cell>
          <cell r="X112">
            <v>7</v>
          </cell>
          <cell r="Y112">
            <v>7</v>
          </cell>
        </row>
        <row r="113">
          <cell r="F113">
            <v>1.1666666666666667</v>
          </cell>
          <cell r="G113">
            <v>7</v>
          </cell>
          <cell r="H113">
            <v>7</v>
          </cell>
          <cell r="I113">
            <v>7</v>
          </cell>
          <cell r="J113">
            <v>7</v>
          </cell>
          <cell r="K113">
            <v>7</v>
          </cell>
          <cell r="L113">
            <v>7</v>
          </cell>
          <cell r="M113">
            <v>7</v>
          </cell>
          <cell r="N113">
            <v>7</v>
          </cell>
          <cell r="O113">
            <v>7</v>
          </cell>
          <cell r="P113">
            <v>7</v>
          </cell>
          <cell r="Q113">
            <v>7</v>
          </cell>
          <cell r="R113">
            <v>7</v>
          </cell>
          <cell r="S113">
            <v>7</v>
          </cell>
          <cell r="T113">
            <v>7</v>
          </cell>
          <cell r="U113">
            <v>7</v>
          </cell>
          <cell r="V113">
            <v>7</v>
          </cell>
          <cell r="W113">
            <v>7</v>
          </cell>
          <cell r="X113">
            <v>7</v>
          </cell>
          <cell r="Y113">
            <v>7</v>
          </cell>
        </row>
        <row r="114">
          <cell r="F114" t="e">
            <v>#REF!</v>
          </cell>
          <cell r="G114" t="e">
            <v>#REF!</v>
          </cell>
          <cell r="H114" t="e">
            <v>#REF!</v>
          </cell>
          <cell r="I114" t="e">
            <v>#REF!</v>
          </cell>
          <cell r="J114" t="e">
            <v>#REF!</v>
          </cell>
          <cell r="K114" t="e">
            <v>#REF!</v>
          </cell>
          <cell r="L114" t="e">
            <v>#REF!</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row>
        <row r="115">
          <cell r="F115" t="e">
            <v>#REF!</v>
          </cell>
          <cell r="G115" t="e">
            <v>#REF!</v>
          </cell>
          <cell r="H115" t="e">
            <v>#REF!</v>
          </cell>
          <cell r="I115" t="e">
            <v>#REF!</v>
          </cell>
          <cell r="J115" t="e">
            <v>#REF!</v>
          </cell>
          <cell r="K115" t="e">
            <v>#REF!</v>
          </cell>
          <cell r="L115" t="e">
            <v>#REF!</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row>
        <row r="116">
          <cell r="F116">
            <v>7</v>
          </cell>
          <cell r="G116">
            <v>7</v>
          </cell>
          <cell r="H116">
            <v>7</v>
          </cell>
          <cell r="I116">
            <v>7</v>
          </cell>
          <cell r="J116">
            <v>7</v>
          </cell>
          <cell r="K116">
            <v>7</v>
          </cell>
          <cell r="L116">
            <v>7</v>
          </cell>
          <cell r="M116">
            <v>7</v>
          </cell>
          <cell r="N116">
            <v>7</v>
          </cell>
          <cell r="O116">
            <v>7</v>
          </cell>
          <cell r="P116">
            <v>7</v>
          </cell>
          <cell r="Q116">
            <v>7</v>
          </cell>
          <cell r="R116">
            <v>7</v>
          </cell>
          <cell r="S116">
            <v>7</v>
          </cell>
          <cell r="T116">
            <v>7</v>
          </cell>
          <cell r="U116">
            <v>7</v>
          </cell>
          <cell r="V116">
            <v>7</v>
          </cell>
          <cell r="W116">
            <v>7</v>
          </cell>
          <cell r="X116">
            <v>7</v>
          </cell>
          <cell r="Y116">
            <v>7</v>
          </cell>
        </row>
        <row r="117">
          <cell r="F117" t="e">
            <v>#REF!</v>
          </cell>
          <cell r="G117" t="e">
            <v>#REF!</v>
          </cell>
          <cell r="H117" t="e">
            <v>#REF!</v>
          </cell>
          <cell r="I117" t="e">
            <v>#REF!</v>
          </cell>
          <cell r="J117" t="e">
            <v>#REF!</v>
          </cell>
          <cell r="K117" t="e">
            <v>#REF!</v>
          </cell>
          <cell r="L117" t="e">
            <v>#REF!</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row>
        <row r="118">
          <cell r="F118" t="e">
            <v>#REF!</v>
          </cell>
          <cell r="G118" t="e">
            <v>#REF!</v>
          </cell>
          <cell r="H118" t="e">
            <v>#REF!</v>
          </cell>
          <cell r="I118" t="e">
            <v>#REF!</v>
          </cell>
          <cell r="J118" t="e">
            <v>#REF!</v>
          </cell>
          <cell r="K118" t="e">
            <v>#REF!</v>
          </cell>
          <cell r="L118" t="e">
            <v>#REF!</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row>
        <row r="119">
          <cell r="F119">
            <v>3.5</v>
          </cell>
          <cell r="G119">
            <v>0</v>
          </cell>
          <cell r="H119">
            <v>7</v>
          </cell>
          <cell r="I119">
            <v>7</v>
          </cell>
          <cell r="J119">
            <v>7</v>
          </cell>
          <cell r="K119">
            <v>7</v>
          </cell>
          <cell r="L119">
            <v>7</v>
          </cell>
          <cell r="M119">
            <v>7</v>
          </cell>
          <cell r="N119">
            <v>7</v>
          </cell>
          <cell r="O119">
            <v>7</v>
          </cell>
          <cell r="P119">
            <v>7</v>
          </cell>
          <cell r="Q119">
            <v>7</v>
          </cell>
          <cell r="R119">
            <v>7</v>
          </cell>
          <cell r="S119">
            <v>7</v>
          </cell>
          <cell r="T119">
            <v>7</v>
          </cell>
          <cell r="U119">
            <v>7</v>
          </cell>
          <cell r="V119">
            <v>7</v>
          </cell>
          <cell r="W119">
            <v>7</v>
          </cell>
          <cell r="X119">
            <v>7</v>
          </cell>
          <cell r="Y119">
            <v>7</v>
          </cell>
        </row>
        <row r="120">
          <cell r="F120">
            <v>3.5</v>
          </cell>
          <cell r="G120">
            <v>0</v>
          </cell>
          <cell r="H120">
            <v>7</v>
          </cell>
          <cell r="I120">
            <v>7</v>
          </cell>
          <cell r="J120">
            <v>7</v>
          </cell>
          <cell r="K120">
            <v>7</v>
          </cell>
          <cell r="L120">
            <v>7</v>
          </cell>
          <cell r="M120">
            <v>7</v>
          </cell>
          <cell r="N120">
            <v>7</v>
          </cell>
          <cell r="O120">
            <v>7</v>
          </cell>
          <cell r="P120">
            <v>7</v>
          </cell>
          <cell r="Q120">
            <v>7</v>
          </cell>
          <cell r="R120">
            <v>7</v>
          </cell>
          <cell r="S120">
            <v>7</v>
          </cell>
          <cell r="T120">
            <v>7</v>
          </cell>
          <cell r="U120">
            <v>7</v>
          </cell>
          <cell r="V120">
            <v>7</v>
          </cell>
          <cell r="W120">
            <v>7</v>
          </cell>
          <cell r="X120">
            <v>7</v>
          </cell>
          <cell r="Y120">
            <v>7</v>
          </cell>
        </row>
        <row r="121">
          <cell r="F121" t="e">
            <v>#REF!</v>
          </cell>
          <cell r="G121" t="e">
            <v>#REF!</v>
          </cell>
          <cell r="H121" t="e">
            <v>#REF!</v>
          </cell>
          <cell r="I121" t="e">
            <v>#REF!</v>
          </cell>
          <cell r="J121" t="e">
            <v>#REF!</v>
          </cell>
          <cell r="K121" t="e">
            <v>#REF!</v>
          </cell>
          <cell r="L121" t="e">
            <v>#REF!</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row>
        <row r="122">
          <cell r="F122" t="e">
            <v>#REF!</v>
          </cell>
          <cell r="G122" t="e">
            <v>#REF!</v>
          </cell>
          <cell r="H122" t="e">
            <v>#REF!</v>
          </cell>
          <cell r="I122" t="e">
            <v>#REF!</v>
          </cell>
          <cell r="J122" t="e">
            <v>#REF!</v>
          </cell>
          <cell r="K122" t="e">
            <v>#REF!</v>
          </cell>
          <cell r="L122" t="e">
            <v>#REF!</v>
          </cell>
          <cell r="M122" t="e">
            <v>#REF!</v>
          </cell>
          <cell r="N122" t="e">
            <v>#REF!</v>
          </cell>
          <cell r="O122" t="e">
            <v>#REF!</v>
          </cell>
          <cell r="P122" t="e">
            <v>#REF!</v>
          </cell>
          <cell r="Q122" t="e">
            <v>#REF!</v>
          </cell>
          <cell r="R122" t="e">
            <v>#REF!</v>
          </cell>
          <cell r="S122" t="e">
            <v>#REF!</v>
          </cell>
          <cell r="T122" t="e">
            <v>#REF!</v>
          </cell>
          <cell r="U122" t="e">
            <v>#REF!</v>
          </cell>
          <cell r="V122" t="e">
            <v>#REF!</v>
          </cell>
          <cell r="W122" t="e">
            <v>#REF!</v>
          </cell>
          <cell r="X122" t="e">
            <v>#REF!</v>
          </cell>
          <cell r="Y122" t="e">
            <v>#REF!</v>
          </cell>
        </row>
        <row r="123">
          <cell r="F123">
            <v>7</v>
          </cell>
          <cell r="G123">
            <v>7</v>
          </cell>
          <cell r="H123">
            <v>7</v>
          </cell>
          <cell r="I123">
            <v>7</v>
          </cell>
          <cell r="J123">
            <v>7</v>
          </cell>
          <cell r="K123">
            <v>7</v>
          </cell>
          <cell r="L123">
            <v>7</v>
          </cell>
          <cell r="M123">
            <v>7</v>
          </cell>
          <cell r="N123">
            <v>7</v>
          </cell>
          <cell r="O123">
            <v>7</v>
          </cell>
          <cell r="P123">
            <v>7</v>
          </cell>
          <cell r="Q123">
            <v>7</v>
          </cell>
          <cell r="R123">
            <v>7</v>
          </cell>
          <cell r="S123">
            <v>7</v>
          </cell>
          <cell r="T123">
            <v>7</v>
          </cell>
          <cell r="U123">
            <v>7</v>
          </cell>
          <cell r="V123">
            <v>7</v>
          </cell>
          <cell r="W123">
            <v>7</v>
          </cell>
          <cell r="X123">
            <v>7</v>
          </cell>
          <cell r="Y123">
            <v>7</v>
          </cell>
        </row>
        <row r="124">
          <cell r="F124" t="e">
            <v>#REF!</v>
          </cell>
          <cell r="G124" t="e">
            <v>#REF!</v>
          </cell>
          <cell r="H124" t="e">
            <v>#REF!</v>
          </cell>
          <cell r="I124" t="e">
            <v>#REF!</v>
          </cell>
          <cell r="J124" t="e">
            <v>#REF!</v>
          </cell>
          <cell r="K124" t="e">
            <v>#REF!</v>
          </cell>
          <cell r="L124" t="e">
            <v>#REF!</v>
          </cell>
          <cell r="M124" t="e">
            <v>#REF!</v>
          </cell>
          <cell r="N124" t="e">
            <v>#REF!</v>
          </cell>
          <cell r="O124" t="e">
            <v>#REF!</v>
          </cell>
          <cell r="P124" t="e">
            <v>#REF!</v>
          </cell>
          <cell r="Q124" t="e">
            <v>#REF!</v>
          </cell>
          <cell r="R124" t="e">
            <v>#REF!</v>
          </cell>
          <cell r="S124" t="e">
            <v>#REF!</v>
          </cell>
          <cell r="T124" t="e">
            <v>#REF!</v>
          </cell>
          <cell r="U124" t="e">
            <v>#REF!</v>
          </cell>
          <cell r="V124" t="e">
            <v>#REF!</v>
          </cell>
          <cell r="W124" t="e">
            <v>#REF!</v>
          </cell>
          <cell r="X124" t="e">
            <v>#REF!</v>
          </cell>
          <cell r="Y124" t="e">
            <v>#REF!</v>
          </cell>
        </row>
        <row r="125">
          <cell r="F125" t="e">
            <v>#REF!</v>
          </cell>
          <cell r="G125" t="e">
            <v>#REF!</v>
          </cell>
          <cell r="H125" t="e">
            <v>#REF!</v>
          </cell>
          <cell r="I125" t="e">
            <v>#REF!</v>
          </cell>
          <cell r="J125" t="e">
            <v>#REF!</v>
          </cell>
          <cell r="K125" t="e">
            <v>#REF!</v>
          </cell>
          <cell r="L125" t="e">
            <v>#REF!</v>
          </cell>
          <cell r="M125" t="e">
            <v>#REF!</v>
          </cell>
          <cell r="N125" t="e">
            <v>#REF!</v>
          </cell>
          <cell r="O125" t="e">
            <v>#REF!</v>
          </cell>
          <cell r="P125" t="e">
            <v>#REF!</v>
          </cell>
          <cell r="Q125" t="e">
            <v>#REF!</v>
          </cell>
          <cell r="R125" t="e">
            <v>#REF!</v>
          </cell>
          <cell r="S125" t="e">
            <v>#REF!</v>
          </cell>
          <cell r="T125" t="e">
            <v>#REF!</v>
          </cell>
          <cell r="U125" t="e">
            <v>#REF!</v>
          </cell>
          <cell r="V125" t="e">
            <v>#REF!</v>
          </cell>
          <cell r="W125" t="e">
            <v>#REF!</v>
          </cell>
          <cell r="X125" t="e">
            <v>#REF!</v>
          </cell>
          <cell r="Y125" t="e">
            <v>#REF!</v>
          </cell>
        </row>
        <row r="126">
          <cell r="F126">
            <v>7</v>
          </cell>
          <cell r="G126">
            <v>7</v>
          </cell>
          <cell r="H126">
            <v>7</v>
          </cell>
          <cell r="I126">
            <v>7</v>
          </cell>
          <cell r="J126">
            <v>7</v>
          </cell>
          <cell r="K126">
            <v>7</v>
          </cell>
          <cell r="L126">
            <v>7</v>
          </cell>
          <cell r="M126">
            <v>7</v>
          </cell>
          <cell r="N126">
            <v>7</v>
          </cell>
          <cell r="O126">
            <v>7</v>
          </cell>
          <cell r="P126">
            <v>7</v>
          </cell>
          <cell r="Q126">
            <v>7</v>
          </cell>
          <cell r="R126">
            <v>7</v>
          </cell>
          <cell r="S126">
            <v>7</v>
          </cell>
          <cell r="T126">
            <v>7</v>
          </cell>
          <cell r="U126">
            <v>7</v>
          </cell>
          <cell r="V126">
            <v>7</v>
          </cell>
          <cell r="W126">
            <v>7</v>
          </cell>
          <cell r="X126">
            <v>7</v>
          </cell>
          <cell r="Y126">
            <v>7</v>
          </cell>
        </row>
        <row r="127">
          <cell r="F127">
            <v>7</v>
          </cell>
          <cell r="G127">
            <v>7</v>
          </cell>
          <cell r="H127">
            <v>7</v>
          </cell>
          <cell r="I127">
            <v>7</v>
          </cell>
          <cell r="J127">
            <v>7</v>
          </cell>
          <cell r="K127">
            <v>7</v>
          </cell>
          <cell r="L127">
            <v>7</v>
          </cell>
          <cell r="M127">
            <v>7</v>
          </cell>
          <cell r="N127">
            <v>7</v>
          </cell>
          <cell r="O127">
            <v>7</v>
          </cell>
          <cell r="P127">
            <v>7</v>
          </cell>
          <cell r="Q127">
            <v>7</v>
          </cell>
          <cell r="R127">
            <v>7</v>
          </cell>
          <cell r="S127">
            <v>7</v>
          </cell>
          <cell r="T127">
            <v>7</v>
          </cell>
          <cell r="U127">
            <v>7</v>
          </cell>
          <cell r="V127">
            <v>7</v>
          </cell>
          <cell r="W127">
            <v>7</v>
          </cell>
          <cell r="X127">
            <v>7</v>
          </cell>
          <cell r="Y127">
            <v>7</v>
          </cell>
        </row>
        <row r="128">
          <cell r="F128" t="e">
            <v>#REF!</v>
          </cell>
          <cell r="G128" t="e">
            <v>#REF!</v>
          </cell>
          <cell r="H128" t="e">
            <v>#REF!</v>
          </cell>
          <cell r="I128" t="e">
            <v>#REF!</v>
          </cell>
          <cell r="J128" t="e">
            <v>#REF!</v>
          </cell>
          <cell r="K128" t="e">
            <v>#REF!</v>
          </cell>
          <cell r="L128" t="e">
            <v>#REF!</v>
          </cell>
          <cell r="M128" t="e">
            <v>#REF!</v>
          </cell>
          <cell r="N128" t="e">
            <v>#REF!</v>
          </cell>
          <cell r="O128" t="e">
            <v>#REF!</v>
          </cell>
          <cell r="P128" t="e">
            <v>#REF!</v>
          </cell>
          <cell r="Q128" t="e">
            <v>#REF!</v>
          </cell>
          <cell r="R128" t="e">
            <v>#REF!</v>
          </cell>
          <cell r="S128" t="e">
            <v>#REF!</v>
          </cell>
          <cell r="T128" t="e">
            <v>#REF!</v>
          </cell>
          <cell r="U128" t="e">
            <v>#REF!</v>
          </cell>
          <cell r="V128" t="e">
            <v>#REF!</v>
          </cell>
          <cell r="W128" t="e">
            <v>#REF!</v>
          </cell>
          <cell r="X128" t="e">
            <v>#REF!</v>
          </cell>
          <cell r="Y128" t="e">
            <v>#REF!</v>
          </cell>
        </row>
        <row r="129">
          <cell r="F129" t="e">
            <v>#REF!</v>
          </cell>
          <cell r="G129" t="e">
            <v>#REF!</v>
          </cell>
          <cell r="H129" t="e">
            <v>#REF!</v>
          </cell>
          <cell r="I129" t="e">
            <v>#REF!</v>
          </cell>
          <cell r="J129" t="e">
            <v>#REF!</v>
          </cell>
          <cell r="K129" t="e">
            <v>#REF!</v>
          </cell>
          <cell r="L129" t="e">
            <v>#REF!</v>
          </cell>
          <cell r="M129" t="e">
            <v>#REF!</v>
          </cell>
          <cell r="N129" t="e">
            <v>#REF!</v>
          </cell>
          <cell r="O129" t="e">
            <v>#REF!</v>
          </cell>
          <cell r="P129" t="e">
            <v>#REF!</v>
          </cell>
          <cell r="Q129" t="e">
            <v>#REF!</v>
          </cell>
          <cell r="R129" t="e">
            <v>#REF!</v>
          </cell>
          <cell r="S129" t="e">
            <v>#REF!</v>
          </cell>
          <cell r="T129" t="e">
            <v>#REF!</v>
          </cell>
          <cell r="U129" t="e">
            <v>#REF!</v>
          </cell>
          <cell r="V129" t="e">
            <v>#REF!</v>
          </cell>
          <cell r="W129" t="e">
            <v>#REF!</v>
          </cell>
          <cell r="X129" t="e">
            <v>#REF!</v>
          </cell>
          <cell r="Y129" t="e">
            <v>#REF!</v>
          </cell>
        </row>
        <row r="130">
          <cell r="F130">
            <v>7</v>
          </cell>
          <cell r="G130">
            <v>7</v>
          </cell>
          <cell r="H130">
            <v>7</v>
          </cell>
          <cell r="I130">
            <v>7</v>
          </cell>
          <cell r="J130">
            <v>7</v>
          </cell>
          <cell r="K130">
            <v>7</v>
          </cell>
          <cell r="L130">
            <v>7</v>
          </cell>
          <cell r="M130">
            <v>7</v>
          </cell>
          <cell r="N130">
            <v>7</v>
          </cell>
          <cell r="O130">
            <v>7</v>
          </cell>
          <cell r="P130">
            <v>7</v>
          </cell>
          <cell r="Q130">
            <v>7</v>
          </cell>
          <cell r="R130">
            <v>7</v>
          </cell>
          <cell r="S130">
            <v>7</v>
          </cell>
          <cell r="T130">
            <v>7</v>
          </cell>
          <cell r="U130">
            <v>7</v>
          </cell>
          <cell r="V130">
            <v>7</v>
          </cell>
          <cell r="W130">
            <v>7</v>
          </cell>
          <cell r="X130">
            <v>7</v>
          </cell>
          <cell r="Y130">
            <v>7</v>
          </cell>
        </row>
        <row r="131">
          <cell r="F131" t="e">
            <v>#REF!</v>
          </cell>
          <cell r="G131" t="e">
            <v>#REF!</v>
          </cell>
          <cell r="H131" t="e">
            <v>#REF!</v>
          </cell>
          <cell r="I131" t="e">
            <v>#REF!</v>
          </cell>
          <cell r="J131" t="e">
            <v>#REF!</v>
          </cell>
          <cell r="K131" t="e">
            <v>#REF!</v>
          </cell>
          <cell r="L131" t="e">
            <v>#REF!</v>
          </cell>
          <cell r="M131" t="e">
            <v>#REF!</v>
          </cell>
          <cell r="N131" t="e">
            <v>#REF!</v>
          </cell>
          <cell r="O131" t="e">
            <v>#REF!</v>
          </cell>
          <cell r="P131" t="e">
            <v>#REF!</v>
          </cell>
          <cell r="Q131" t="e">
            <v>#REF!</v>
          </cell>
          <cell r="R131" t="e">
            <v>#REF!</v>
          </cell>
          <cell r="S131" t="e">
            <v>#REF!</v>
          </cell>
          <cell r="T131" t="e">
            <v>#REF!</v>
          </cell>
          <cell r="U131" t="e">
            <v>#REF!</v>
          </cell>
          <cell r="V131" t="e">
            <v>#REF!</v>
          </cell>
          <cell r="W131" t="e">
            <v>#REF!</v>
          </cell>
          <cell r="X131" t="e">
            <v>#REF!</v>
          </cell>
          <cell r="Y131" t="e">
            <v>#REF!</v>
          </cell>
        </row>
        <row r="132">
          <cell r="F132" t="e">
            <v>#REF!</v>
          </cell>
          <cell r="G132" t="e">
            <v>#REF!</v>
          </cell>
          <cell r="H132" t="e">
            <v>#REF!</v>
          </cell>
          <cell r="I132" t="e">
            <v>#REF!</v>
          </cell>
          <cell r="J132" t="e">
            <v>#REF!</v>
          </cell>
          <cell r="K132" t="e">
            <v>#REF!</v>
          </cell>
          <cell r="L132" t="e">
            <v>#REF!</v>
          </cell>
          <cell r="M132" t="e">
            <v>#REF!</v>
          </cell>
          <cell r="N132" t="e">
            <v>#REF!</v>
          </cell>
          <cell r="O132" t="e">
            <v>#REF!</v>
          </cell>
          <cell r="P132" t="e">
            <v>#REF!</v>
          </cell>
          <cell r="Q132" t="e">
            <v>#REF!</v>
          </cell>
          <cell r="R132" t="e">
            <v>#REF!</v>
          </cell>
          <cell r="S132" t="e">
            <v>#REF!</v>
          </cell>
          <cell r="T132" t="e">
            <v>#REF!</v>
          </cell>
          <cell r="U132" t="e">
            <v>#REF!</v>
          </cell>
          <cell r="V132" t="e">
            <v>#REF!</v>
          </cell>
          <cell r="W132" t="e">
            <v>#REF!</v>
          </cell>
          <cell r="X132" t="e">
            <v>#REF!</v>
          </cell>
          <cell r="Y132" t="e">
            <v>#REF!</v>
          </cell>
        </row>
        <row r="133">
          <cell r="F133">
            <v>7</v>
          </cell>
          <cell r="G133">
            <v>7</v>
          </cell>
          <cell r="H133">
            <v>7</v>
          </cell>
          <cell r="I133">
            <v>7</v>
          </cell>
          <cell r="J133">
            <v>7</v>
          </cell>
          <cell r="K133">
            <v>42</v>
          </cell>
          <cell r="L133">
            <v>42</v>
          </cell>
          <cell r="M133">
            <v>42</v>
          </cell>
          <cell r="N133">
            <v>42</v>
          </cell>
          <cell r="O133">
            <v>21</v>
          </cell>
          <cell r="P133">
            <v>21</v>
          </cell>
          <cell r="Q133">
            <v>21</v>
          </cell>
          <cell r="R133">
            <v>21</v>
          </cell>
          <cell r="S133">
            <v>21</v>
          </cell>
          <cell r="T133">
            <v>7</v>
          </cell>
          <cell r="U133">
            <v>7</v>
          </cell>
          <cell r="V133">
            <v>21</v>
          </cell>
          <cell r="W133">
            <v>21</v>
          </cell>
          <cell r="X133">
            <v>21</v>
          </cell>
          <cell r="Y133">
            <v>21</v>
          </cell>
        </row>
        <row r="134">
          <cell r="F134">
            <v>7</v>
          </cell>
          <cell r="G134">
            <v>7</v>
          </cell>
          <cell r="H134">
            <v>7</v>
          </cell>
          <cell r="I134">
            <v>7</v>
          </cell>
          <cell r="J134">
            <v>7</v>
          </cell>
          <cell r="K134">
            <v>42</v>
          </cell>
          <cell r="L134">
            <v>42</v>
          </cell>
          <cell r="M134">
            <v>42</v>
          </cell>
          <cell r="N134">
            <v>42</v>
          </cell>
          <cell r="O134">
            <v>21</v>
          </cell>
          <cell r="P134">
            <v>21</v>
          </cell>
          <cell r="Q134">
            <v>21</v>
          </cell>
          <cell r="R134">
            <v>21</v>
          </cell>
          <cell r="S134">
            <v>21</v>
          </cell>
          <cell r="T134">
            <v>7</v>
          </cell>
          <cell r="U134">
            <v>7</v>
          </cell>
          <cell r="V134">
            <v>21</v>
          </cell>
          <cell r="W134">
            <v>21</v>
          </cell>
          <cell r="X134">
            <v>21</v>
          </cell>
          <cell r="Y134">
            <v>21</v>
          </cell>
        </row>
        <row r="135">
          <cell r="F135" t="e">
            <v>#REF!</v>
          </cell>
          <cell r="G135" t="e">
            <v>#REF!</v>
          </cell>
          <cell r="H135" t="e">
            <v>#REF!</v>
          </cell>
          <cell r="I135" t="e">
            <v>#REF!</v>
          </cell>
          <cell r="J135" t="e">
            <v>#REF!</v>
          </cell>
          <cell r="K135" t="e">
            <v>#REF!</v>
          </cell>
          <cell r="L135" t="e">
            <v>#REF!</v>
          </cell>
          <cell r="M135" t="e">
            <v>#REF!</v>
          </cell>
          <cell r="N135" t="e">
            <v>#REF!</v>
          </cell>
          <cell r="O135" t="e">
            <v>#REF!</v>
          </cell>
          <cell r="P135" t="e">
            <v>#REF!</v>
          </cell>
          <cell r="Q135" t="e">
            <v>#REF!</v>
          </cell>
          <cell r="R135" t="e">
            <v>#REF!</v>
          </cell>
          <cell r="S135" t="e">
            <v>#REF!</v>
          </cell>
          <cell r="T135" t="e">
            <v>#REF!</v>
          </cell>
          <cell r="U135" t="e">
            <v>#REF!</v>
          </cell>
          <cell r="V135" t="e">
            <v>#REF!</v>
          </cell>
          <cell r="W135" t="e">
            <v>#REF!</v>
          </cell>
          <cell r="X135" t="e">
            <v>#REF!</v>
          </cell>
          <cell r="Y135" t="e">
            <v>#REF!</v>
          </cell>
        </row>
        <row r="136">
          <cell r="F136" t="e">
            <v>#REF!</v>
          </cell>
          <cell r="G136" t="e">
            <v>#REF!</v>
          </cell>
          <cell r="H136" t="e">
            <v>#REF!</v>
          </cell>
          <cell r="I136" t="e">
            <v>#REF!</v>
          </cell>
          <cell r="J136" t="e">
            <v>#REF!</v>
          </cell>
          <cell r="K136" t="e">
            <v>#REF!</v>
          </cell>
          <cell r="L136" t="e">
            <v>#REF!</v>
          </cell>
          <cell r="M136" t="e">
            <v>#REF!</v>
          </cell>
          <cell r="N136" t="e">
            <v>#REF!</v>
          </cell>
          <cell r="O136" t="e">
            <v>#REF!</v>
          </cell>
          <cell r="P136" t="e">
            <v>#REF!</v>
          </cell>
          <cell r="Q136" t="e">
            <v>#REF!</v>
          </cell>
          <cell r="R136" t="e">
            <v>#REF!</v>
          </cell>
          <cell r="S136" t="e">
            <v>#REF!</v>
          </cell>
          <cell r="T136" t="e">
            <v>#REF!</v>
          </cell>
          <cell r="U136" t="e">
            <v>#REF!</v>
          </cell>
          <cell r="V136" t="e">
            <v>#REF!</v>
          </cell>
          <cell r="W136" t="e">
            <v>#REF!</v>
          </cell>
          <cell r="X136" t="e">
            <v>#REF!</v>
          </cell>
          <cell r="Y136" t="e">
            <v>#REF!</v>
          </cell>
        </row>
        <row r="137">
          <cell r="F137">
            <v>7</v>
          </cell>
          <cell r="G137">
            <v>7</v>
          </cell>
          <cell r="H137">
            <v>7</v>
          </cell>
          <cell r="I137">
            <v>7</v>
          </cell>
          <cell r="J137">
            <v>7</v>
          </cell>
          <cell r="K137">
            <v>7</v>
          </cell>
          <cell r="L137">
            <v>7</v>
          </cell>
          <cell r="M137">
            <v>7</v>
          </cell>
          <cell r="N137">
            <v>7</v>
          </cell>
          <cell r="O137">
            <v>7</v>
          </cell>
          <cell r="P137">
            <v>7</v>
          </cell>
          <cell r="Q137">
            <v>7</v>
          </cell>
          <cell r="R137">
            <v>7</v>
          </cell>
          <cell r="S137">
            <v>7</v>
          </cell>
          <cell r="T137">
            <v>7</v>
          </cell>
          <cell r="U137">
            <v>7</v>
          </cell>
          <cell r="V137">
            <v>7</v>
          </cell>
          <cell r="W137">
            <v>7</v>
          </cell>
          <cell r="X137">
            <v>7</v>
          </cell>
          <cell r="Y137">
            <v>7</v>
          </cell>
        </row>
        <row r="138">
          <cell r="F138" t="e">
            <v>#REF!</v>
          </cell>
          <cell r="G138" t="e">
            <v>#REF!</v>
          </cell>
          <cell r="H138" t="e">
            <v>#REF!</v>
          </cell>
          <cell r="I138" t="e">
            <v>#REF!</v>
          </cell>
          <cell r="J138" t="e">
            <v>#REF!</v>
          </cell>
          <cell r="K138" t="e">
            <v>#REF!</v>
          </cell>
          <cell r="L138" t="e">
            <v>#REF!</v>
          </cell>
          <cell r="M138" t="e">
            <v>#REF!</v>
          </cell>
          <cell r="N138" t="e">
            <v>#REF!</v>
          </cell>
          <cell r="O138" t="e">
            <v>#REF!</v>
          </cell>
          <cell r="P138" t="e">
            <v>#REF!</v>
          </cell>
          <cell r="Q138" t="e">
            <v>#REF!</v>
          </cell>
          <cell r="R138" t="e">
            <v>#REF!</v>
          </cell>
          <cell r="S138" t="e">
            <v>#REF!</v>
          </cell>
          <cell r="T138" t="e">
            <v>#REF!</v>
          </cell>
          <cell r="U138" t="e">
            <v>#REF!</v>
          </cell>
          <cell r="V138" t="e">
            <v>#REF!</v>
          </cell>
          <cell r="W138" t="e">
            <v>#REF!</v>
          </cell>
          <cell r="X138" t="e">
            <v>#REF!</v>
          </cell>
          <cell r="Y138" t="e">
            <v>#REF!</v>
          </cell>
        </row>
        <row r="139">
          <cell r="F139" t="e">
            <v>#REF!</v>
          </cell>
          <cell r="G139" t="e">
            <v>#REF!</v>
          </cell>
          <cell r="H139" t="e">
            <v>#REF!</v>
          </cell>
          <cell r="I139" t="e">
            <v>#REF!</v>
          </cell>
          <cell r="J139" t="e">
            <v>#REF!</v>
          </cell>
          <cell r="K139" t="e">
            <v>#REF!</v>
          </cell>
          <cell r="L139" t="e">
            <v>#REF!</v>
          </cell>
          <cell r="M139" t="e">
            <v>#REF!</v>
          </cell>
          <cell r="N139" t="e">
            <v>#REF!</v>
          </cell>
          <cell r="O139" t="e">
            <v>#REF!</v>
          </cell>
          <cell r="P139" t="e">
            <v>#REF!</v>
          </cell>
          <cell r="Q139" t="e">
            <v>#REF!</v>
          </cell>
          <cell r="R139" t="e">
            <v>#REF!</v>
          </cell>
          <cell r="S139" t="e">
            <v>#REF!</v>
          </cell>
          <cell r="T139" t="e">
            <v>#REF!</v>
          </cell>
          <cell r="U139" t="e">
            <v>#REF!</v>
          </cell>
          <cell r="V139" t="e">
            <v>#REF!</v>
          </cell>
          <cell r="W139" t="e">
            <v>#REF!</v>
          </cell>
          <cell r="X139" t="e">
            <v>#REF!</v>
          </cell>
          <cell r="Y139" t="e">
            <v>#REF!</v>
          </cell>
        </row>
        <row r="140">
          <cell r="F140">
            <v>7</v>
          </cell>
          <cell r="G140">
            <v>7</v>
          </cell>
          <cell r="H140">
            <v>7</v>
          </cell>
          <cell r="I140">
            <v>7</v>
          </cell>
          <cell r="J140">
            <v>7</v>
          </cell>
          <cell r="K140">
            <v>7</v>
          </cell>
          <cell r="L140">
            <v>7</v>
          </cell>
          <cell r="M140">
            <v>7</v>
          </cell>
          <cell r="N140">
            <v>7</v>
          </cell>
          <cell r="O140">
            <v>7</v>
          </cell>
          <cell r="P140">
            <v>7</v>
          </cell>
          <cell r="Q140">
            <v>7</v>
          </cell>
          <cell r="R140">
            <v>7</v>
          </cell>
          <cell r="S140">
            <v>7</v>
          </cell>
          <cell r="T140">
            <v>7</v>
          </cell>
          <cell r="U140">
            <v>7</v>
          </cell>
          <cell r="V140">
            <v>7</v>
          </cell>
          <cell r="W140">
            <v>7</v>
          </cell>
          <cell r="X140">
            <v>7</v>
          </cell>
          <cell r="Y140">
            <v>7</v>
          </cell>
        </row>
        <row r="141">
          <cell r="F141">
            <v>7</v>
          </cell>
          <cell r="G141">
            <v>7</v>
          </cell>
          <cell r="H141">
            <v>7</v>
          </cell>
          <cell r="I141">
            <v>7</v>
          </cell>
          <cell r="J141">
            <v>7</v>
          </cell>
          <cell r="K141">
            <v>7</v>
          </cell>
          <cell r="L141">
            <v>7</v>
          </cell>
          <cell r="M141">
            <v>7</v>
          </cell>
          <cell r="N141">
            <v>7</v>
          </cell>
          <cell r="O141">
            <v>7</v>
          </cell>
          <cell r="P141">
            <v>7</v>
          </cell>
          <cell r="Q141">
            <v>7</v>
          </cell>
          <cell r="R141">
            <v>7</v>
          </cell>
          <cell r="S141">
            <v>7</v>
          </cell>
          <cell r="T141">
            <v>7</v>
          </cell>
          <cell r="U141">
            <v>7</v>
          </cell>
          <cell r="V141">
            <v>7</v>
          </cell>
          <cell r="W141">
            <v>7</v>
          </cell>
          <cell r="X141">
            <v>7</v>
          </cell>
          <cell r="Y141">
            <v>7</v>
          </cell>
        </row>
        <row r="142">
          <cell r="F142" t="e">
            <v>#REF!</v>
          </cell>
          <cell r="G142" t="e">
            <v>#REF!</v>
          </cell>
          <cell r="H142" t="e">
            <v>#REF!</v>
          </cell>
          <cell r="I142" t="e">
            <v>#REF!</v>
          </cell>
          <cell r="J142" t="e">
            <v>#REF!</v>
          </cell>
          <cell r="K142" t="e">
            <v>#REF!</v>
          </cell>
          <cell r="L142" t="e">
            <v>#REF!</v>
          </cell>
          <cell r="M142" t="e">
            <v>#REF!</v>
          </cell>
          <cell r="N142" t="e">
            <v>#REF!</v>
          </cell>
          <cell r="O142" t="e">
            <v>#REF!</v>
          </cell>
          <cell r="P142" t="e">
            <v>#REF!</v>
          </cell>
          <cell r="Q142" t="e">
            <v>#REF!</v>
          </cell>
          <cell r="R142" t="e">
            <v>#REF!</v>
          </cell>
          <cell r="S142" t="e">
            <v>#REF!</v>
          </cell>
          <cell r="T142" t="e">
            <v>#REF!</v>
          </cell>
          <cell r="U142" t="e">
            <v>#REF!</v>
          </cell>
          <cell r="V142" t="e">
            <v>#REF!</v>
          </cell>
          <cell r="W142" t="e">
            <v>#REF!</v>
          </cell>
          <cell r="X142" t="e">
            <v>#REF!</v>
          </cell>
          <cell r="Y142" t="e">
            <v>#REF!</v>
          </cell>
        </row>
        <row r="143">
          <cell r="F143" t="e">
            <v>#REF!</v>
          </cell>
          <cell r="G143" t="e">
            <v>#REF!</v>
          </cell>
          <cell r="H143" t="e">
            <v>#REF!</v>
          </cell>
          <cell r="I143" t="e">
            <v>#REF!</v>
          </cell>
          <cell r="J143" t="e">
            <v>#REF!</v>
          </cell>
          <cell r="K143" t="e">
            <v>#REF!</v>
          </cell>
          <cell r="L143" t="e">
            <v>#REF!</v>
          </cell>
          <cell r="M143" t="e">
            <v>#REF!</v>
          </cell>
          <cell r="N143" t="e">
            <v>#REF!</v>
          </cell>
          <cell r="O143" t="e">
            <v>#REF!</v>
          </cell>
          <cell r="P143" t="e">
            <v>#REF!</v>
          </cell>
          <cell r="Q143" t="e">
            <v>#REF!</v>
          </cell>
          <cell r="R143" t="e">
            <v>#REF!</v>
          </cell>
          <cell r="S143" t="e">
            <v>#REF!</v>
          </cell>
          <cell r="T143" t="e">
            <v>#REF!</v>
          </cell>
          <cell r="U143" t="e">
            <v>#REF!</v>
          </cell>
          <cell r="V143" t="e">
            <v>#REF!</v>
          </cell>
          <cell r="W143" t="e">
            <v>#REF!</v>
          </cell>
          <cell r="X143" t="e">
            <v>#REF!</v>
          </cell>
          <cell r="Y143" t="e">
            <v>#REF!</v>
          </cell>
        </row>
        <row r="144">
          <cell r="F144">
            <v>7</v>
          </cell>
          <cell r="G144">
            <v>7</v>
          </cell>
          <cell r="H144">
            <v>7</v>
          </cell>
          <cell r="I144">
            <v>7</v>
          </cell>
          <cell r="J144">
            <v>7</v>
          </cell>
          <cell r="K144">
            <v>7</v>
          </cell>
          <cell r="L144">
            <v>7</v>
          </cell>
          <cell r="M144">
            <v>7</v>
          </cell>
          <cell r="N144">
            <v>7</v>
          </cell>
          <cell r="O144">
            <v>7</v>
          </cell>
          <cell r="P144">
            <v>7</v>
          </cell>
          <cell r="Q144">
            <v>7</v>
          </cell>
          <cell r="R144">
            <v>7</v>
          </cell>
          <cell r="S144">
            <v>7</v>
          </cell>
          <cell r="T144">
            <v>7</v>
          </cell>
          <cell r="U144">
            <v>7</v>
          </cell>
          <cell r="V144">
            <v>7</v>
          </cell>
          <cell r="W144">
            <v>7</v>
          </cell>
          <cell r="X144">
            <v>7</v>
          </cell>
          <cell r="Y144">
            <v>7</v>
          </cell>
        </row>
        <row r="145">
          <cell r="F145" t="e">
            <v>#REF!</v>
          </cell>
          <cell r="G145" t="e">
            <v>#REF!</v>
          </cell>
          <cell r="H145" t="e">
            <v>#REF!</v>
          </cell>
          <cell r="I145" t="e">
            <v>#REF!</v>
          </cell>
          <cell r="J145" t="e">
            <v>#REF!</v>
          </cell>
          <cell r="K145" t="e">
            <v>#REF!</v>
          </cell>
          <cell r="L145" t="e">
            <v>#REF!</v>
          </cell>
          <cell r="M145" t="e">
            <v>#REF!</v>
          </cell>
          <cell r="N145" t="e">
            <v>#REF!</v>
          </cell>
          <cell r="O145" t="e">
            <v>#REF!</v>
          </cell>
          <cell r="P145" t="e">
            <v>#REF!</v>
          </cell>
          <cell r="Q145" t="e">
            <v>#REF!</v>
          </cell>
          <cell r="R145" t="e">
            <v>#REF!</v>
          </cell>
          <cell r="S145" t="e">
            <v>#REF!</v>
          </cell>
          <cell r="T145" t="e">
            <v>#REF!</v>
          </cell>
          <cell r="U145" t="e">
            <v>#REF!</v>
          </cell>
          <cell r="V145" t="e">
            <v>#REF!</v>
          </cell>
          <cell r="W145" t="e">
            <v>#REF!</v>
          </cell>
          <cell r="X145" t="e">
            <v>#REF!</v>
          </cell>
          <cell r="Y145" t="e">
            <v>#REF!</v>
          </cell>
        </row>
        <row r="146">
          <cell r="F146" t="e">
            <v>#REF!</v>
          </cell>
          <cell r="G146" t="e">
            <v>#REF!</v>
          </cell>
          <cell r="H146" t="e">
            <v>#REF!</v>
          </cell>
          <cell r="I146" t="e">
            <v>#REF!</v>
          </cell>
          <cell r="J146" t="e">
            <v>#REF!</v>
          </cell>
          <cell r="K146" t="e">
            <v>#REF!</v>
          </cell>
          <cell r="L146" t="e">
            <v>#REF!</v>
          </cell>
          <cell r="M146" t="e">
            <v>#REF!</v>
          </cell>
          <cell r="N146" t="e">
            <v>#REF!</v>
          </cell>
          <cell r="O146" t="e">
            <v>#REF!</v>
          </cell>
          <cell r="P146" t="e">
            <v>#REF!</v>
          </cell>
          <cell r="Q146" t="e">
            <v>#REF!</v>
          </cell>
          <cell r="R146" t="e">
            <v>#REF!</v>
          </cell>
          <cell r="S146" t="e">
            <v>#REF!</v>
          </cell>
          <cell r="T146" t="e">
            <v>#REF!</v>
          </cell>
          <cell r="U146" t="e">
            <v>#REF!</v>
          </cell>
          <cell r="V146" t="e">
            <v>#REF!</v>
          </cell>
          <cell r="W146" t="e">
            <v>#REF!</v>
          </cell>
          <cell r="X146" t="e">
            <v>#REF!</v>
          </cell>
          <cell r="Y146" t="e">
            <v>#REF!</v>
          </cell>
        </row>
        <row r="147">
          <cell r="F147">
            <v>3.5</v>
          </cell>
          <cell r="G147">
            <v>7</v>
          </cell>
          <cell r="H147">
            <v>7</v>
          </cell>
          <cell r="I147">
            <v>7</v>
          </cell>
          <cell r="J147">
            <v>7</v>
          </cell>
          <cell r="K147">
            <v>7</v>
          </cell>
          <cell r="L147">
            <v>7</v>
          </cell>
          <cell r="M147">
            <v>7</v>
          </cell>
          <cell r="N147">
            <v>7</v>
          </cell>
          <cell r="O147">
            <v>7</v>
          </cell>
          <cell r="P147">
            <v>7</v>
          </cell>
          <cell r="Q147">
            <v>7</v>
          </cell>
          <cell r="R147">
            <v>7</v>
          </cell>
          <cell r="S147">
            <v>7</v>
          </cell>
          <cell r="T147">
            <v>7</v>
          </cell>
          <cell r="U147">
            <v>7</v>
          </cell>
          <cell r="V147">
            <v>7</v>
          </cell>
          <cell r="W147">
            <v>7</v>
          </cell>
          <cell r="X147">
            <v>7</v>
          </cell>
          <cell r="Y147">
            <v>7</v>
          </cell>
        </row>
        <row r="148">
          <cell r="F148">
            <v>3.5</v>
          </cell>
          <cell r="G148">
            <v>7</v>
          </cell>
          <cell r="H148">
            <v>7</v>
          </cell>
          <cell r="I148">
            <v>7</v>
          </cell>
          <cell r="J148">
            <v>7</v>
          </cell>
          <cell r="K148">
            <v>7</v>
          </cell>
          <cell r="L148">
            <v>7</v>
          </cell>
          <cell r="M148">
            <v>7</v>
          </cell>
          <cell r="N148">
            <v>7</v>
          </cell>
          <cell r="O148">
            <v>7</v>
          </cell>
          <cell r="P148">
            <v>7</v>
          </cell>
          <cell r="Q148">
            <v>7</v>
          </cell>
          <cell r="R148">
            <v>7</v>
          </cell>
          <cell r="S148">
            <v>7</v>
          </cell>
          <cell r="T148">
            <v>7</v>
          </cell>
          <cell r="U148">
            <v>7</v>
          </cell>
          <cell r="V148">
            <v>7</v>
          </cell>
          <cell r="W148">
            <v>7</v>
          </cell>
          <cell r="X148">
            <v>7</v>
          </cell>
          <cell r="Y148">
            <v>7</v>
          </cell>
        </row>
        <row r="149">
          <cell r="F149" t="e">
            <v>#REF!</v>
          </cell>
          <cell r="G149" t="e">
            <v>#REF!</v>
          </cell>
          <cell r="H149" t="e">
            <v>#REF!</v>
          </cell>
          <cell r="I149" t="e">
            <v>#REF!</v>
          </cell>
          <cell r="J149" t="e">
            <v>#REF!</v>
          </cell>
          <cell r="K149" t="e">
            <v>#REF!</v>
          </cell>
          <cell r="L149" t="e">
            <v>#REF!</v>
          </cell>
          <cell r="M149" t="e">
            <v>#REF!</v>
          </cell>
          <cell r="N149" t="e">
            <v>#REF!</v>
          </cell>
          <cell r="O149" t="e">
            <v>#REF!</v>
          </cell>
          <cell r="P149" t="e">
            <v>#REF!</v>
          </cell>
          <cell r="Q149" t="e">
            <v>#REF!</v>
          </cell>
          <cell r="R149" t="e">
            <v>#REF!</v>
          </cell>
          <cell r="S149" t="e">
            <v>#REF!</v>
          </cell>
          <cell r="T149" t="e">
            <v>#REF!</v>
          </cell>
          <cell r="U149" t="e">
            <v>#REF!</v>
          </cell>
          <cell r="V149" t="e">
            <v>#REF!</v>
          </cell>
          <cell r="W149" t="e">
            <v>#REF!</v>
          </cell>
          <cell r="X149" t="e">
            <v>#REF!</v>
          </cell>
          <cell r="Y149" t="e">
            <v>#REF!</v>
          </cell>
        </row>
        <row r="150">
          <cell r="F150" t="e">
            <v>#REF!</v>
          </cell>
          <cell r="G150" t="e">
            <v>#REF!</v>
          </cell>
          <cell r="H150" t="e">
            <v>#REF!</v>
          </cell>
          <cell r="I150" t="e">
            <v>#REF!</v>
          </cell>
          <cell r="J150" t="e">
            <v>#REF!</v>
          </cell>
          <cell r="K150" t="e">
            <v>#REF!</v>
          </cell>
          <cell r="L150" t="e">
            <v>#REF!</v>
          </cell>
          <cell r="M150" t="e">
            <v>#REF!</v>
          </cell>
          <cell r="N150" t="e">
            <v>#REF!</v>
          </cell>
          <cell r="O150" t="e">
            <v>#REF!</v>
          </cell>
          <cell r="P150" t="e">
            <v>#REF!</v>
          </cell>
          <cell r="Q150" t="e">
            <v>#REF!</v>
          </cell>
          <cell r="R150" t="e">
            <v>#REF!</v>
          </cell>
          <cell r="S150" t="e">
            <v>#REF!</v>
          </cell>
          <cell r="T150" t="e">
            <v>#REF!</v>
          </cell>
          <cell r="U150" t="e">
            <v>#REF!</v>
          </cell>
          <cell r="V150" t="e">
            <v>#REF!</v>
          </cell>
          <cell r="W150" t="e">
            <v>#REF!</v>
          </cell>
          <cell r="X150" t="e">
            <v>#REF!</v>
          </cell>
          <cell r="Y150" t="e">
            <v>#REF!</v>
          </cell>
        </row>
        <row r="151">
          <cell r="F151">
            <v>7</v>
          </cell>
          <cell r="G151">
            <v>7</v>
          </cell>
          <cell r="H151">
            <v>7</v>
          </cell>
          <cell r="I151">
            <v>7</v>
          </cell>
          <cell r="J151">
            <v>7</v>
          </cell>
          <cell r="K151">
            <v>7</v>
          </cell>
          <cell r="L151">
            <v>7</v>
          </cell>
          <cell r="M151">
            <v>7</v>
          </cell>
          <cell r="N151">
            <v>7</v>
          </cell>
          <cell r="O151">
            <v>7</v>
          </cell>
          <cell r="P151">
            <v>7</v>
          </cell>
          <cell r="Q151">
            <v>7</v>
          </cell>
          <cell r="R151">
            <v>7</v>
          </cell>
          <cell r="S151">
            <v>7</v>
          </cell>
          <cell r="T151">
            <v>7</v>
          </cell>
          <cell r="U151">
            <v>7</v>
          </cell>
          <cell r="V151">
            <v>7</v>
          </cell>
          <cell r="W151">
            <v>7</v>
          </cell>
          <cell r="X151">
            <v>7</v>
          </cell>
          <cell r="Y151">
            <v>7</v>
          </cell>
        </row>
        <row r="152">
          <cell r="F152" t="e">
            <v>#REF!</v>
          </cell>
          <cell r="G152" t="e">
            <v>#REF!</v>
          </cell>
          <cell r="H152" t="e">
            <v>#REF!</v>
          </cell>
          <cell r="I152" t="e">
            <v>#REF!</v>
          </cell>
          <cell r="J152" t="e">
            <v>#REF!</v>
          </cell>
          <cell r="K152" t="e">
            <v>#REF!</v>
          </cell>
          <cell r="L152" t="e">
            <v>#REF!</v>
          </cell>
          <cell r="M152" t="e">
            <v>#REF!</v>
          </cell>
          <cell r="N152" t="e">
            <v>#REF!</v>
          </cell>
          <cell r="O152" t="e">
            <v>#REF!</v>
          </cell>
          <cell r="P152" t="e">
            <v>#REF!</v>
          </cell>
          <cell r="Q152" t="e">
            <v>#REF!</v>
          </cell>
          <cell r="R152" t="e">
            <v>#REF!</v>
          </cell>
          <cell r="S152" t="e">
            <v>#REF!</v>
          </cell>
          <cell r="T152" t="e">
            <v>#REF!</v>
          </cell>
          <cell r="U152" t="e">
            <v>#REF!</v>
          </cell>
          <cell r="V152" t="e">
            <v>#REF!</v>
          </cell>
          <cell r="W152" t="e">
            <v>#REF!</v>
          </cell>
          <cell r="X152" t="e">
            <v>#REF!</v>
          </cell>
          <cell r="Y152" t="e">
            <v>#REF!</v>
          </cell>
        </row>
        <row r="153">
          <cell r="F153" t="e">
            <v>#REF!</v>
          </cell>
          <cell r="G153" t="e">
            <v>#REF!</v>
          </cell>
          <cell r="H153" t="e">
            <v>#REF!</v>
          </cell>
          <cell r="I153" t="e">
            <v>#REF!</v>
          </cell>
          <cell r="J153" t="e">
            <v>#REF!</v>
          </cell>
          <cell r="K153" t="e">
            <v>#REF!</v>
          </cell>
          <cell r="L153" t="e">
            <v>#REF!</v>
          </cell>
          <cell r="M153" t="e">
            <v>#REF!</v>
          </cell>
          <cell r="N153" t="e">
            <v>#REF!</v>
          </cell>
          <cell r="O153" t="e">
            <v>#REF!</v>
          </cell>
          <cell r="P153" t="e">
            <v>#REF!</v>
          </cell>
          <cell r="Q153" t="e">
            <v>#REF!</v>
          </cell>
          <cell r="R153" t="e">
            <v>#REF!</v>
          </cell>
          <cell r="S153" t="e">
            <v>#REF!</v>
          </cell>
          <cell r="T153" t="e">
            <v>#REF!</v>
          </cell>
          <cell r="U153" t="e">
            <v>#REF!</v>
          </cell>
          <cell r="V153" t="e">
            <v>#REF!</v>
          </cell>
          <cell r="W153" t="e">
            <v>#REF!</v>
          </cell>
          <cell r="X153" t="e">
            <v>#REF!</v>
          </cell>
          <cell r="Y153" t="e">
            <v>#REF!</v>
          </cell>
        </row>
        <row r="154">
          <cell r="F154">
            <v>7</v>
          </cell>
          <cell r="G154">
            <v>7</v>
          </cell>
          <cell r="H154">
            <v>7</v>
          </cell>
          <cell r="I154">
            <v>7</v>
          </cell>
          <cell r="J154">
            <v>7</v>
          </cell>
          <cell r="K154">
            <v>7</v>
          </cell>
          <cell r="L154">
            <v>7</v>
          </cell>
          <cell r="M154">
            <v>7</v>
          </cell>
          <cell r="N154">
            <v>7</v>
          </cell>
          <cell r="O154">
            <v>7</v>
          </cell>
          <cell r="P154">
            <v>7</v>
          </cell>
          <cell r="Q154">
            <v>7</v>
          </cell>
          <cell r="R154">
            <v>7</v>
          </cell>
          <cell r="S154">
            <v>7</v>
          </cell>
          <cell r="T154">
            <v>7</v>
          </cell>
          <cell r="U154">
            <v>7</v>
          </cell>
          <cell r="V154">
            <v>7</v>
          </cell>
          <cell r="W154">
            <v>7</v>
          </cell>
          <cell r="X154">
            <v>7</v>
          </cell>
          <cell r="Y154">
            <v>7</v>
          </cell>
        </row>
        <row r="155">
          <cell r="F155">
            <v>7</v>
          </cell>
          <cell r="G155">
            <v>7</v>
          </cell>
          <cell r="H155">
            <v>7</v>
          </cell>
          <cell r="I155">
            <v>7</v>
          </cell>
          <cell r="J155">
            <v>7</v>
          </cell>
          <cell r="K155">
            <v>7</v>
          </cell>
          <cell r="L155">
            <v>7</v>
          </cell>
          <cell r="M155">
            <v>7</v>
          </cell>
          <cell r="N155">
            <v>7</v>
          </cell>
          <cell r="O155">
            <v>7</v>
          </cell>
          <cell r="P155">
            <v>7</v>
          </cell>
          <cell r="Q155">
            <v>7</v>
          </cell>
          <cell r="R155">
            <v>7</v>
          </cell>
          <cell r="S155">
            <v>7</v>
          </cell>
          <cell r="T155">
            <v>7</v>
          </cell>
          <cell r="U155">
            <v>7</v>
          </cell>
          <cell r="V155">
            <v>7</v>
          </cell>
          <cell r="W155">
            <v>7</v>
          </cell>
          <cell r="X155">
            <v>7</v>
          </cell>
          <cell r="Y155">
            <v>7</v>
          </cell>
        </row>
        <row r="156">
          <cell r="F156" t="e">
            <v>#REF!</v>
          </cell>
          <cell r="G156" t="e">
            <v>#REF!</v>
          </cell>
          <cell r="H156" t="e">
            <v>#REF!</v>
          </cell>
          <cell r="I156" t="e">
            <v>#REF!</v>
          </cell>
          <cell r="J156" t="e">
            <v>#REF!</v>
          </cell>
          <cell r="K156" t="e">
            <v>#REF!</v>
          </cell>
          <cell r="L156" t="e">
            <v>#REF!</v>
          </cell>
          <cell r="M156" t="e">
            <v>#REF!</v>
          </cell>
          <cell r="N156" t="e">
            <v>#REF!</v>
          </cell>
          <cell r="O156" t="e">
            <v>#REF!</v>
          </cell>
          <cell r="P156" t="e">
            <v>#REF!</v>
          </cell>
          <cell r="Q156" t="e">
            <v>#REF!</v>
          </cell>
          <cell r="R156" t="e">
            <v>#REF!</v>
          </cell>
          <cell r="S156" t="e">
            <v>#REF!</v>
          </cell>
          <cell r="T156" t="e">
            <v>#REF!</v>
          </cell>
          <cell r="U156" t="e">
            <v>#REF!</v>
          </cell>
          <cell r="V156" t="e">
            <v>#REF!</v>
          </cell>
          <cell r="W156" t="e">
            <v>#REF!</v>
          </cell>
          <cell r="X156" t="e">
            <v>#REF!</v>
          </cell>
          <cell r="Y156" t="e">
            <v>#REF!</v>
          </cell>
        </row>
        <row r="157">
          <cell r="F157" t="e">
            <v>#REF!</v>
          </cell>
          <cell r="G157" t="e">
            <v>#REF!</v>
          </cell>
          <cell r="H157" t="e">
            <v>#REF!</v>
          </cell>
          <cell r="I157" t="e">
            <v>#REF!</v>
          </cell>
          <cell r="J157" t="e">
            <v>#REF!</v>
          </cell>
          <cell r="K157" t="e">
            <v>#REF!</v>
          </cell>
          <cell r="L157" t="e">
            <v>#REF!</v>
          </cell>
          <cell r="M157" t="e">
            <v>#REF!</v>
          </cell>
          <cell r="N157" t="e">
            <v>#REF!</v>
          </cell>
          <cell r="O157" t="e">
            <v>#REF!</v>
          </cell>
          <cell r="P157" t="e">
            <v>#REF!</v>
          </cell>
          <cell r="Q157" t="e">
            <v>#REF!</v>
          </cell>
          <cell r="R157" t="e">
            <v>#REF!</v>
          </cell>
          <cell r="S157" t="e">
            <v>#REF!</v>
          </cell>
          <cell r="T157" t="e">
            <v>#REF!</v>
          </cell>
          <cell r="U157" t="e">
            <v>#REF!</v>
          </cell>
          <cell r="V157" t="e">
            <v>#REF!</v>
          </cell>
          <cell r="W157" t="e">
            <v>#REF!</v>
          </cell>
          <cell r="X157" t="e">
            <v>#REF!</v>
          </cell>
          <cell r="Y157" t="e">
            <v>#REF!</v>
          </cell>
        </row>
        <row r="158">
          <cell r="F158">
            <v>7</v>
          </cell>
          <cell r="G158">
            <v>7</v>
          </cell>
          <cell r="H158">
            <v>7</v>
          </cell>
          <cell r="I158">
            <v>7</v>
          </cell>
          <cell r="J158">
            <v>7</v>
          </cell>
          <cell r="K158">
            <v>7</v>
          </cell>
          <cell r="L158">
            <v>7</v>
          </cell>
          <cell r="M158">
            <v>7</v>
          </cell>
          <cell r="N158">
            <v>7</v>
          </cell>
          <cell r="O158">
            <v>7</v>
          </cell>
          <cell r="P158">
            <v>7</v>
          </cell>
          <cell r="Q158">
            <v>7</v>
          </cell>
          <cell r="R158">
            <v>7</v>
          </cell>
          <cell r="S158">
            <v>7</v>
          </cell>
          <cell r="T158">
            <v>7</v>
          </cell>
          <cell r="U158">
            <v>7</v>
          </cell>
          <cell r="V158">
            <v>7</v>
          </cell>
          <cell r="W158">
            <v>7</v>
          </cell>
          <cell r="X158">
            <v>7</v>
          </cell>
          <cell r="Y158">
            <v>7</v>
          </cell>
        </row>
        <row r="159">
          <cell r="F159" t="e">
            <v>#REF!</v>
          </cell>
          <cell r="G159" t="e">
            <v>#REF!</v>
          </cell>
          <cell r="H159" t="e">
            <v>#REF!</v>
          </cell>
          <cell r="I159" t="e">
            <v>#REF!</v>
          </cell>
          <cell r="J159" t="e">
            <v>#REF!</v>
          </cell>
          <cell r="K159" t="e">
            <v>#REF!</v>
          </cell>
          <cell r="L159" t="e">
            <v>#REF!</v>
          </cell>
          <cell r="M159" t="e">
            <v>#REF!</v>
          </cell>
          <cell r="N159" t="e">
            <v>#REF!</v>
          </cell>
          <cell r="O159" t="e">
            <v>#REF!</v>
          </cell>
          <cell r="P159" t="e">
            <v>#REF!</v>
          </cell>
          <cell r="Q159" t="e">
            <v>#REF!</v>
          </cell>
          <cell r="R159" t="e">
            <v>#REF!</v>
          </cell>
          <cell r="S159" t="e">
            <v>#REF!</v>
          </cell>
          <cell r="T159" t="e">
            <v>#REF!</v>
          </cell>
          <cell r="U159" t="e">
            <v>#REF!</v>
          </cell>
          <cell r="V159" t="e">
            <v>#REF!</v>
          </cell>
          <cell r="W159" t="e">
            <v>#REF!</v>
          </cell>
          <cell r="X159" t="e">
            <v>#REF!</v>
          </cell>
          <cell r="Y159" t="e">
            <v>#REF!</v>
          </cell>
        </row>
        <row r="160">
          <cell r="F160" t="e">
            <v>#REF!</v>
          </cell>
          <cell r="G160" t="e">
            <v>#REF!</v>
          </cell>
          <cell r="H160" t="e">
            <v>#REF!</v>
          </cell>
          <cell r="I160" t="e">
            <v>#REF!</v>
          </cell>
          <cell r="J160" t="e">
            <v>#REF!</v>
          </cell>
          <cell r="K160" t="e">
            <v>#REF!</v>
          </cell>
          <cell r="L160" t="e">
            <v>#REF!</v>
          </cell>
          <cell r="M160" t="e">
            <v>#REF!</v>
          </cell>
          <cell r="N160" t="e">
            <v>#REF!</v>
          </cell>
          <cell r="O160" t="e">
            <v>#REF!</v>
          </cell>
          <cell r="P160" t="e">
            <v>#REF!</v>
          </cell>
          <cell r="Q160" t="e">
            <v>#REF!</v>
          </cell>
          <cell r="R160" t="e">
            <v>#REF!</v>
          </cell>
          <cell r="S160" t="e">
            <v>#REF!</v>
          </cell>
          <cell r="T160" t="e">
            <v>#REF!</v>
          </cell>
          <cell r="U160" t="e">
            <v>#REF!</v>
          </cell>
          <cell r="V160" t="e">
            <v>#REF!</v>
          </cell>
          <cell r="W160" t="e">
            <v>#REF!</v>
          </cell>
          <cell r="X160" t="e">
            <v>#REF!</v>
          </cell>
          <cell r="Y160" t="e">
            <v>#REF!</v>
          </cell>
        </row>
        <row r="161">
          <cell r="F161">
            <v>0</v>
          </cell>
          <cell r="G161">
            <v>7</v>
          </cell>
          <cell r="H161">
            <v>7</v>
          </cell>
          <cell r="I161">
            <v>7</v>
          </cell>
          <cell r="J161">
            <v>7</v>
          </cell>
          <cell r="K161">
            <v>7</v>
          </cell>
          <cell r="L161">
            <v>7</v>
          </cell>
          <cell r="M161">
            <v>7</v>
          </cell>
          <cell r="N161">
            <v>7</v>
          </cell>
          <cell r="O161">
            <v>7</v>
          </cell>
          <cell r="P161">
            <v>7</v>
          </cell>
          <cell r="Q161">
            <v>7</v>
          </cell>
          <cell r="R161">
            <v>7</v>
          </cell>
          <cell r="S161">
            <v>7</v>
          </cell>
          <cell r="T161">
            <v>7</v>
          </cell>
          <cell r="U161">
            <v>7</v>
          </cell>
          <cell r="V161">
            <v>7</v>
          </cell>
          <cell r="W161">
            <v>7</v>
          </cell>
          <cell r="X161">
            <v>7</v>
          </cell>
          <cell r="Y161">
            <v>7</v>
          </cell>
        </row>
        <row r="162">
          <cell r="F162">
            <v>0</v>
          </cell>
          <cell r="G162">
            <v>7</v>
          </cell>
          <cell r="H162">
            <v>7</v>
          </cell>
          <cell r="I162">
            <v>7</v>
          </cell>
          <cell r="J162">
            <v>7</v>
          </cell>
          <cell r="K162">
            <v>7</v>
          </cell>
          <cell r="L162">
            <v>7</v>
          </cell>
          <cell r="M162">
            <v>7</v>
          </cell>
          <cell r="N162">
            <v>7</v>
          </cell>
          <cell r="O162">
            <v>7</v>
          </cell>
          <cell r="P162">
            <v>7</v>
          </cell>
          <cell r="Q162">
            <v>7</v>
          </cell>
          <cell r="R162">
            <v>7</v>
          </cell>
          <cell r="S162">
            <v>7</v>
          </cell>
          <cell r="T162">
            <v>7</v>
          </cell>
          <cell r="U162">
            <v>7</v>
          </cell>
          <cell r="V162">
            <v>7</v>
          </cell>
          <cell r="W162">
            <v>7</v>
          </cell>
          <cell r="X162">
            <v>7</v>
          </cell>
          <cell r="Y162">
            <v>7</v>
          </cell>
        </row>
        <row r="163">
          <cell r="F163" t="e">
            <v>#REF!</v>
          </cell>
          <cell r="G163" t="e">
            <v>#REF!</v>
          </cell>
          <cell r="H163" t="e">
            <v>#REF!</v>
          </cell>
          <cell r="I163" t="e">
            <v>#REF!</v>
          </cell>
          <cell r="J163" t="e">
            <v>#REF!</v>
          </cell>
          <cell r="K163" t="e">
            <v>#REF!</v>
          </cell>
          <cell r="L163" t="e">
            <v>#REF!</v>
          </cell>
          <cell r="M163" t="e">
            <v>#REF!</v>
          </cell>
          <cell r="N163" t="e">
            <v>#REF!</v>
          </cell>
          <cell r="O163" t="e">
            <v>#REF!</v>
          </cell>
          <cell r="P163" t="e">
            <v>#REF!</v>
          </cell>
          <cell r="Q163" t="e">
            <v>#REF!</v>
          </cell>
          <cell r="R163" t="e">
            <v>#REF!</v>
          </cell>
          <cell r="S163" t="e">
            <v>#REF!</v>
          </cell>
          <cell r="T163" t="e">
            <v>#REF!</v>
          </cell>
          <cell r="U163" t="e">
            <v>#REF!</v>
          </cell>
          <cell r="V163" t="e">
            <v>#REF!</v>
          </cell>
          <cell r="W163" t="e">
            <v>#REF!</v>
          </cell>
          <cell r="X163" t="e">
            <v>#REF!</v>
          </cell>
          <cell r="Y163" t="e">
            <v>#REF!</v>
          </cell>
        </row>
        <row r="164">
          <cell r="F164" t="e">
            <v>#REF!</v>
          </cell>
          <cell r="G164" t="e">
            <v>#REF!</v>
          </cell>
          <cell r="H164" t="e">
            <v>#REF!</v>
          </cell>
          <cell r="I164" t="e">
            <v>#REF!</v>
          </cell>
          <cell r="J164" t="e">
            <v>#REF!</v>
          </cell>
          <cell r="K164" t="e">
            <v>#REF!</v>
          </cell>
          <cell r="L164" t="e">
            <v>#REF!</v>
          </cell>
          <cell r="M164" t="e">
            <v>#REF!</v>
          </cell>
          <cell r="N164" t="e">
            <v>#REF!</v>
          </cell>
          <cell r="O164" t="e">
            <v>#REF!</v>
          </cell>
          <cell r="P164" t="e">
            <v>#REF!</v>
          </cell>
          <cell r="Q164" t="e">
            <v>#REF!</v>
          </cell>
          <cell r="R164" t="e">
            <v>#REF!</v>
          </cell>
          <cell r="S164" t="e">
            <v>#REF!</v>
          </cell>
          <cell r="T164" t="e">
            <v>#REF!</v>
          </cell>
          <cell r="U164" t="e">
            <v>#REF!</v>
          </cell>
          <cell r="V164" t="e">
            <v>#REF!</v>
          </cell>
          <cell r="W164" t="e">
            <v>#REF!</v>
          </cell>
          <cell r="X164" t="e">
            <v>#REF!</v>
          </cell>
          <cell r="Y164" t="e">
            <v>#REF!</v>
          </cell>
        </row>
        <row r="165">
          <cell r="I165">
            <v>2</v>
          </cell>
          <cell r="J165">
            <v>2</v>
          </cell>
          <cell r="K165">
            <v>2</v>
          </cell>
          <cell r="L165">
            <v>2</v>
          </cell>
          <cell r="M165">
            <v>2</v>
          </cell>
          <cell r="N165">
            <v>2</v>
          </cell>
          <cell r="O165">
            <v>2</v>
          </cell>
          <cell r="P165">
            <v>2</v>
          </cell>
          <cell r="Q165">
            <v>0</v>
          </cell>
          <cell r="R165">
            <v>0</v>
          </cell>
          <cell r="S165">
            <v>0</v>
          </cell>
          <cell r="T165">
            <v>0</v>
          </cell>
          <cell r="U165">
            <v>0</v>
          </cell>
          <cell r="V165">
            <v>0</v>
          </cell>
          <cell r="W165">
            <v>0</v>
          </cell>
          <cell r="X165">
            <v>0</v>
          </cell>
          <cell r="Y165">
            <v>0</v>
          </cell>
        </row>
        <row r="166">
          <cell r="F166" t="e">
            <v>#REF!</v>
          </cell>
          <cell r="G166" t="e">
            <v>#REF!</v>
          </cell>
          <cell r="H166" t="e">
            <v>#REF!</v>
          </cell>
          <cell r="I166" t="e">
            <v>#REF!</v>
          </cell>
          <cell r="J166" t="e">
            <v>#REF!</v>
          </cell>
          <cell r="K166" t="e">
            <v>#REF!</v>
          </cell>
          <cell r="L166" t="e">
            <v>#REF!</v>
          </cell>
          <cell r="M166" t="e">
            <v>#REF!</v>
          </cell>
          <cell r="N166" t="e">
            <v>#REF!</v>
          </cell>
          <cell r="O166" t="e">
            <v>#REF!</v>
          </cell>
          <cell r="P166" t="e">
            <v>#REF!</v>
          </cell>
          <cell r="Q166" t="e">
            <v>#REF!</v>
          </cell>
          <cell r="R166" t="e">
            <v>#REF!</v>
          </cell>
          <cell r="S166" t="e">
            <v>#REF!</v>
          </cell>
          <cell r="T166" t="e">
            <v>#REF!</v>
          </cell>
          <cell r="U166" t="e">
            <v>#REF!</v>
          </cell>
          <cell r="V166" t="e">
            <v>#REF!</v>
          </cell>
          <cell r="W166" t="e">
            <v>#REF!</v>
          </cell>
          <cell r="X166" t="e">
            <v>#REF!</v>
          </cell>
          <cell r="Y166" t="e">
            <v>#REF!</v>
          </cell>
        </row>
        <row r="167">
          <cell r="F167" t="e">
            <v>#REF!</v>
          </cell>
          <cell r="G167" t="e">
            <v>#REF!</v>
          </cell>
          <cell r="H167" t="e">
            <v>#REF!</v>
          </cell>
          <cell r="I167" t="e">
            <v>#REF!</v>
          </cell>
          <cell r="J167" t="e">
            <v>#REF!</v>
          </cell>
          <cell r="K167" t="e">
            <v>#REF!</v>
          </cell>
          <cell r="L167" t="e">
            <v>#REF!</v>
          </cell>
          <cell r="M167" t="e">
            <v>#REF!</v>
          </cell>
          <cell r="N167" t="e">
            <v>#REF!</v>
          </cell>
          <cell r="O167" t="e">
            <v>#REF!</v>
          </cell>
          <cell r="P167" t="e">
            <v>#REF!</v>
          </cell>
          <cell r="Q167" t="e">
            <v>#REF!</v>
          </cell>
          <cell r="R167" t="e">
            <v>#REF!</v>
          </cell>
          <cell r="S167" t="e">
            <v>#REF!</v>
          </cell>
          <cell r="T167" t="e">
            <v>#REF!</v>
          </cell>
          <cell r="U167" t="e">
            <v>#REF!</v>
          </cell>
          <cell r="V167" t="e">
            <v>#REF!</v>
          </cell>
          <cell r="W167" t="e">
            <v>#REF!</v>
          </cell>
          <cell r="X167" t="e">
            <v>#REF!</v>
          </cell>
          <cell r="Y167" t="e">
            <v>#REF!</v>
          </cell>
        </row>
        <row r="168">
          <cell r="F168">
            <v>0</v>
          </cell>
          <cell r="G168">
            <v>0</v>
          </cell>
          <cell r="H168">
            <v>0</v>
          </cell>
          <cell r="I168">
            <v>0</v>
          </cell>
          <cell r="J168">
            <v>0</v>
          </cell>
          <cell r="K168">
            <v>5</v>
          </cell>
          <cell r="L168">
            <v>1</v>
          </cell>
          <cell r="M168">
            <v>4</v>
          </cell>
          <cell r="N168">
            <v>6</v>
          </cell>
          <cell r="O168">
            <v>0</v>
          </cell>
          <cell r="P168">
            <v>7</v>
          </cell>
          <cell r="Q168">
            <v>7</v>
          </cell>
          <cell r="R168">
            <v>7</v>
          </cell>
          <cell r="S168">
            <v>7</v>
          </cell>
          <cell r="T168">
            <v>7</v>
          </cell>
          <cell r="U168">
            <v>7</v>
          </cell>
          <cell r="V168">
            <v>3</v>
          </cell>
          <cell r="W168">
            <v>0</v>
          </cell>
          <cell r="X168">
            <v>0</v>
          </cell>
          <cell r="Y168">
            <v>2</v>
          </cell>
        </row>
        <row r="169">
          <cell r="F169">
            <v>0</v>
          </cell>
          <cell r="G169">
            <v>0</v>
          </cell>
          <cell r="H169">
            <v>0</v>
          </cell>
          <cell r="I169">
            <v>0</v>
          </cell>
          <cell r="J169">
            <v>0</v>
          </cell>
          <cell r="K169">
            <v>5</v>
          </cell>
          <cell r="L169">
            <v>1</v>
          </cell>
          <cell r="M169">
            <v>4</v>
          </cell>
          <cell r="N169">
            <v>6</v>
          </cell>
          <cell r="O169">
            <v>0</v>
          </cell>
          <cell r="P169">
            <v>7</v>
          </cell>
          <cell r="Q169">
            <v>7</v>
          </cell>
          <cell r="R169">
            <v>7</v>
          </cell>
          <cell r="S169">
            <v>7</v>
          </cell>
          <cell r="T169">
            <v>7</v>
          </cell>
          <cell r="U169">
            <v>7</v>
          </cell>
          <cell r="V169">
            <v>3</v>
          </cell>
          <cell r="W169">
            <v>0</v>
          </cell>
          <cell r="X169">
            <v>0</v>
          </cell>
          <cell r="Y169">
            <v>2</v>
          </cell>
        </row>
        <row r="170">
          <cell r="F170" t="e">
            <v>#REF!</v>
          </cell>
          <cell r="G170" t="e">
            <v>#REF!</v>
          </cell>
          <cell r="H170" t="e">
            <v>#REF!</v>
          </cell>
          <cell r="I170" t="e">
            <v>#REF!</v>
          </cell>
          <cell r="J170" t="e">
            <v>#REF!</v>
          </cell>
          <cell r="K170" t="e">
            <v>#REF!</v>
          </cell>
          <cell r="L170" t="e">
            <v>#REF!</v>
          </cell>
          <cell r="M170" t="e">
            <v>#REF!</v>
          </cell>
          <cell r="N170" t="e">
            <v>#REF!</v>
          </cell>
          <cell r="O170" t="e">
            <v>#REF!</v>
          </cell>
          <cell r="P170" t="e">
            <v>#REF!</v>
          </cell>
          <cell r="Q170" t="e">
            <v>#REF!</v>
          </cell>
          <cell r="R170" t="e">
            <v>#REF!</v>
          </cell>
          <cell r="S170" t="e">
            <v>#REF!</v>
          </cell>
          <cell r="T170" t="e">
            <v>#REF!</v>
          </cell>
          <cell r="U170" t="e">
            <v>#REF!</v>
          </cell>
          <cell r="V170" t="e">
            <v>#REF!</v>
          </cell>
          <cell r="W170" t="e">
            <v>#REF!</v>
          </cell>
          <cell r="X170" t="e">
            <v>#REF!</v>
          </cell>
          <cell r="Y170" t="e">
            <v>#REF!</v>
          </cell>
        </row>
        <row r="171">
          <cell r="F171" t="e">
            <v>#REF!</v>
          </cell>
          <cell r="G171" t="e">
            <v>#REF!</v>
          </cell>
          <cell r="H171" t="e">
            <v>#REF!</v>
          </cell>
          <cell r="I171" t="e">
            <v>#REF!</v>
          </cell>
          <cell r="J171" t="e">
            <v>#REF!</v>
          </cell>
          <cell r="K171" t="e">
            <v>#REF!</v>
          </cell>
          <cell r="L171" t="e">
            <v>#REF!</v>
          </cell>
          <cell r="M171" t="e">
            <v>#REF!</v>
          </cell>
          <cell r="N171" t="e">
            <v>#REF!</v>
          </cell>
          <cell r="O171" t="e">
            <v>#REF!</v>
          </cell>
          <cell r="P171" t="e">
            <v>#REF!</v>
          </cell>
          <cell r="Q171" t="e">
            <v>#REF!</v>
          </cell>
          <cell r="R171" t="e">
            <v>#REF!</v>
          </cell>
          <cell r="S171" t="e">
            <v>#REF!</v>
          </cell>
          <cell r="T171" t="e">
            <v>#REF!</v>
          </cell>
          <cell r="U171" t="e">
            <v>#REF!</v>
          </cell>
          <cell r="V171" t="e">
            <v>#REF!</v>
          </cell>
          <cell r="W171" t="e">
            <v>#REF!</v>
          </cell>
          <cell r="X171" t="e">
            <v>#REF!</v>
          </cell>
          <cell r="Y171" t="e">
            <v>#REF!</v>
          </cell>
        </row>
        <row r="172">
          <cell r="I172">
            <v>0.06</v>
          </cell>
          <cell r="J172">
            <v>0.06</v>
          </cell>
          <cell r="K172">
            <v>0.06</v>
          </cell>
          <cell r="L172">
            <v>0.06</v>
          </cell>
          <cell r="M172">
            <v>0.06</v>
          </cell>
          <cell r="S172">
            <v>0.06</v>
          </cell>
          <cell r="T172">
            <v>0.06</v>
          </cell>
          <cell r="U172">
            <v>0.06</v>
          </cell>
          <cell r="V172">
            <v>0.06</v>
          </cell>
          <cell r="W172">
            <v>0.06</v>
          </cell>
        </row>
        <row r="173">
          <cell r="F173" t="e">
            <v>#REF!</v>
          </cell>
          <cell r="G173" t="e">
            <v>#REF!</v>
          </cell>
          <cell r="H173" t="e">
            <v>#REF!</v>
          </cell>
          <cell r="I173" t="e">
            <v>#REF!</v>
          </cell>
          <cell r="J173" t="e">
            <v>#REF!</v>
          </cell>
          <cell r="K173" t="e">
            <v>#REF!</v>
          </cell>
          <cell r="L173" t="e">
            <v>#REF!</v>
          </cell>
          <cell r="M173" t="e">
            <v>#REF!</v>
          </cell>
          <cell r="N173" t="e">
            <v>#REF!</v>
          </cell>
          <cell r="O173" t="e">
            <v>#REF!</v>
          </cell>
          <cell r="P173" t="e">
            <v>#REF!</v>
          </cell>
          <cell r="Q173" t="e">
            <v>#REF!</v>
          </cell>
          <cell r="R173" t="e">
            <v>#REF!</v>
          </cell>
          <cell r="S173" t="e">
            <v>#REF!</v>
          </cell>
          <cell r="T173" t="e">
            <v>#REF!</v>
          </cell>
          <cell r="U173" t="e">
            <v>#REF!</v>
          </cell>
          <cell r="V173" t="e">
            <v>#REF!</v>
          </cell>
          <cell r="W173" t="e">
            <v>#REF!</v>
          </cell>
          <cell r="X173" t="e">
            <v>#REF!</v>
          </cell>
          <cell r="Y173" t="e">
            <v>#REF!</v>
          </cell>
        </row>
        <row r="174">
          <cell r="F174" t="e">
            <v>#REF!</v>
          </cell>
          <cell r="G174" t="e">
            <v>#REF!</v>
          </cell>
          <cell r="H174" t="e">
            <v>#REF!</v>
          </cell>
          <cell r="I174" t="e">
            <v>#REF!</v>
          </cell>
          <cell r="J174" t="e">
            <v>#REF!</v>
          </cell>
          <cell r="K174" t="e">
            <v>#REF!</v>
          </cell>
          <cell r="L174" t="e">
            <v>#REF!</v>
          </cell>
          <cell r="M174" t="e">
            <v>#REF!</v>
          </cell>
          <cell r="N174" t="e">
            <v>#REF!</v>
          </cell>
          <cell r="O174" t="e">
            <v>#REF!</v>
          </cell>
          <cell r="P174" t="e">
            <v>#REF!</v>
          </cell>
          <cell r="Q174" t="e">
            <v>#REF!</v>
          </cell>
          <cell r="R174" t="e">
            <v>#REF!</v>
          </cell>
          <cell r="S174" t="e">
            <v>#REF!</v>
          </cell>
          <cell r="T174" t="e">
            <v>#REF!</v>
          </cell>
          <cell r="U174" t="e">
            <v>#REF!</v>
          </cell>
          <cell r="V174" t="e">
            <v>#REF!</v>
          </cell>
          <cell r="W174" t="e">
            <v>#REF!</v>
          </cell>
          <cell r="X174" t="e">
            <v>#REF!</v>
          </cell>
          <cell r="Y174" t="e">
            <v>#REF!</v>
          </cell>
        </row>
        <row r="175">
          <cell r="F175">
            <v>0</v>
          </cell>
          <cell r="G175">
            <v>3.1915151515151501E-2</v>
          </cell>
          <cell r="H175">
            <v>0</v>
          </cell>
          <cell r="I175">
            <v>6.9545454545454502E-3</v>
          </cell>
          <cell r="J175" t="e">
            <v>#DIV/0!</v>
          </cell>
          <cell r="K175" t="e">
            <v>#DIV/0!</v>
          </cell>
          <cell r="L175">
            <v>0.08</v>
          </cell>
          <cell r="M175" t="e">
            <v>#DIV/0!</v>
          </cell>
          <cell r="N175" t="e">
            <v>#DIV/0!</v>
          </cell>
          <cell r="O175" t="e">
            <v>#DIV/0!</v>
          </cell>
          <cell r="P175">
            <v>0</v>
          </cell>
          <cell r="Q175" t="e">
            <v>#DIV/0!</v>
          </cell>
          <cell r="R175">
            <v>0</v>
          </cell>
          <cell r="S175" t="e">
            <v>#DIV/0!</v>
          </cell>
          <cell r="T175" t="e">
            <v>#DIV/0!</v>
          </cell>
          <cell r="U175" t="e">
            <v>#DIV/0!</v>
          </cell>
          <cell r="V175">
            <v>0</v>
          </cell>
          <cell r="W175">
            <v>0</v>
          </cell>
          <cell r="X175">
            <v>0</v>
          </cell>
          <cell r="Y175">
            <v>0</v>
          </cell>
        </row>
        <row r="176">
          <cell r="F176">
            <v>0</v>
          </cell>
          <cell r="G176">
            <v>3.1915151515151501E-2</v>
          </cell>
          <cell r="H176">
            <v>0</v>
          </cell>
          <cell r="I176">
            <v>6.9545454545454502E-3</v>
          </cell>
          <cell r="J176" t="e">
            <v>#DIV/0!</v>
          </cell>
          <cell r="K176" t="e">
            <v>#DIV/0!</v>
          </cell>
          <cell r="L176">
            <v>0.08</v>
          </cell>
          <cell r="M176" t="e">
            <v>#DIV/0!</v>
          </cell>
          <cell r="N176" t="e">
            <v>#DIV/0!</v>
          </cell>
          <cell r="O176" t="e">
            <v>#DIV/0!</v>
          </cell>
          <cell r="P176">
            <v>0</v>
          </cell>
          <cell r="Q176" t="e">
            <v>#DIV/0!</v>
          </cell>
          <cell r="R176">
            <v>0</v>
          </cell>
          <cell r="S176" t="e">
            <v>#DIV/0!</v>
          </cell>
          <cell r="T176" t="e">
            <v>#DIV/0!</v>
          </cell>
          <cell r="U176" t="e">
            <v>#DIV/0!</v>
          </cell>
          <cell r="V176">
            <v>0</v>
          </cell>
          <cell r="W176">
            <v>0</v>
          </cell>
          <cell r="X176">
            <v>0</v>
          </cell>
          <cell r="Y176">
            <v>0</v>
          </cell>
        </row>
        <row r="177">
          <cell r="F177" t="e">
            <v>#REF!</v>
          </cell>
          <cell r="G177" t="e">
            <v>#REF!</v>
          </cell>
          <cell r="H177" t="e">
            <v>#REF!</v>
          </cell>
          <cell r="I177" t="e">
            <v>#REF!</v>
          </cell>
          <cell r="J177" t="e">
            <v>#REF!</v>
          </cell>
          <cell r="K177" t="e">
            <v>#REF!</v>
          </cell>
          <cell r="L177" t="e">
            <v>#REF!</v>
          </cell>
          <cell r="M177" t="e">
            <v>#REF!</v>
          </cell>
          <cell r="N177" t="e">
            <v>#REF!</v>
          </cell>
          <cell r="O177" t="e">
            <v>#REF!</v>
          </cell>
          <cell r="P177" t="e">
            <v>#REF!</v>
          </cell>
          <cell r="Q177" t="e">
            <v>#REF!</v>
          </cell>
          <cell r="R177" t="e">
            <v>#REF!</v>
          </cell>
          <cell r="S177" t="e">
            <v>#REF!</v>
          </cell>
          <cell r="T177" t="e">
            <v>#REF!</v>
          </cell>
          <cell r="U177" t="e">
            <v>#REF!</v>
          </cell>
          <cell r="V177" t="e">
            <v>#REF!</v>
          </cell>
          <cell r="W177" t="e">
            <v>#REF!</v>
          </cell>
          <cell r="X177" t="e">
            <v>#REF!</v>
          </cell>
          <cell r="Y177" t="e">
            <v>#REF!</v>
          </cell>
        </row>
        <row r="178">
          <cell r="F178" t="e">
            <v>#REF!</v>
          </cell>
          <cell r="G178" t="e">
            <v>#REF!</v>
          </cell>
          <cell r="H178" t="e">
            <v>#REF!</v>
          </cell>
          <cell r="I178" t="e">
            <v>#REF!</v>
          </cell>
          <cell r="J178" t="e">
            <v>#REF!</v>
          </cell>
          <cell r="K178" t="e">
            <v>#REF!</v>
          </cell>
          <cell r="L178" t="e">
            <v>#REF!</v>
          </cell>
          <cell r="M178" t="e">
            <v>#REF!</v>
          </cell>
          <cell r="N178" t="e">
            <v>#REF!</v>
          </cell>
          <cell r="O178" t="e">
            <v>#REF!</v>
          </cell>
          <cell r="P178" t="e">
            <v>#REF!</v>
          </cell>
          <cell r="Q178" t="e">
            <v>#REF!</v>
          </cell>
          <cell r="R178" t="e">
            <v>#REF!</v>
          </cell>
          <cell r="S178" t="e">
            <v>#REF!</v>
          </cell>
          <cell r="T178" t="e">
            <v>#REF!</v>
          </cell>
          <cell r="U178" t="e">
            <v>#REF!</v>
          </cell>
          <cell r="V178" t="e">
            <v>#REF!</v>
          </cell>
          <cell r="W178" t="e">
            <v>#REF!</v>
          </cell>
          <cell r="X178" t="e">
            <v>#REF!</v>
          </cell>
          <cell r="Y178" t="e">
            <v>#REF!</v>
          </cell>
        </row>
        <row r="180">
          <cell r="E180">
            <v>1</v>
          </cell>
          <cell r="F180">
            <v>2</v>
          </cell>
          <cell r="G180">
            <v>3</v>
          </cell>
          <cell r="H180">
            <v>6</v>
          </cell>
          <cell r="I180">
            <v>7</v>
          </cell>
          <cell r="J180">
            <v>8</v>
          </cell>
          <cell r="K180">
            <v>9</v>
          </cell>
          <cell r="L180">
            <v>10</v>
          </cell>
          <cell r="M180">
            <v>11</v>
          </cell>
          <cell r="N180">
            <v>12</v>
          </cell>
          <cell r="P180">
            <v>13</v>
          </cell>
          <cell r="Q180">
            <v>14</v>
          </cell>
          <cell r="R180">
            <v>15</v>
          </cell>
          <cell r="S180">
            <v>16</v>
          </cell>
          <cell r="T180">
            <v>17</v>
          </cell>
          <cell r="U180">
            <v>18</v>
          </cell>
          <cell r="V180">
            <v>19</v>
          </cell>
          <cell r="W180">
            <v>20</v>
          </cell>
          <cell r="X180">
            <v>21</v>
          </cell>
          <cell r="Y180">
            <v>22</v>
          </cell>
        </row>
      </sheetData>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MPUESTOS Y VR TOTAL"/>
      <sheetName val="PERSONAL Y OTROS"/>
      <sheetName val="COSTEO TOTAL OBRA"/>
      <sheetName val="FM"/>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 val="INTERVENTORIA GMM-178-04"/>
      <sheetName val="MI"/>
      <sheetName val="NOMINA_11"/>
      <sheetName val="NOMINA_21"/>
      <sheetName val="PAZ_Y_SALVO1"/>
      <sheetName val="CONTROL_DIA1"/>
      <sheetName val="CONTROL_DIA__EJECUCION1"/>
      <sheetName val="INFORME_CONTRATO1"/>
      <sheetName val="PAGO_1_1"/>
      <sheetName val="RECIBO_11"/>
      <sheetName val="EJECPAGO_2_1"/>
      <sheetName val="COMUNICACIONES_CON_IVA_4%1"/>
      <sheetName val="PAGO_21"/>
      <sheetName val="RECIBO_21"/>
      <sheetName val="GASTO__SEPT1"/>
      <sheetName val="GASTOS_REEMBOLSABLES_11"/>
      <sheetName val="EJECPAGO_31"/>
      <sheetName val="PAGO_31"/>
      <sheetName val="EJECPAGO_41"/>
      <sheetName val="PAGO_4OK1"/>
      <sheetName val="EJECPAGO_51"/>
      <sheetName val="PAGO_5_OK1"/>
      <sheetName val="EJECPAGO_61"/>
      <sheetName val="PAGO_6_OK_1"/>
      <sheetName val="EJECPAGO_7_Y_FINAL1"/>
      <sheetName val="PAGO_7_Y_FINAL1"/>
      <sheetName val="PAGO_5_OK_(2)1"/>
      <sheetName val="PAGO_41"/>
      <sheetName val="PAGO_51"/>
      <sheetName val="PAGO_5_A1"/>
      <sheetName val="PAGO_61"/>
      <sheetName val="MAYOR_OBRA1"/>
      <sheetName val="ACTA_DE_PROYECCION1"/>
      <sheetName val="DATOS_PARA_GRAFICA_(2)1"/>
      <sheetName val="IMFORME_EJECUTIVO1"/>
      <sheetName val="DATOS_PARA_GRAFICA1"/>
      <sheetName val="IMFORME_EJECUTIVO_PARA_PAGO21"/>
      <sheetName val="GASTOS_REEMBOLSABLES_21"/>
      <sheetName val="GASTOS_REEMBOLSABLES_31"/>
      <sheetName val="NECESIDADES_ENERO1"/>
      <sheetName val="EJECPAGO_ENERO1"/>
      <sheetName val="COSTO_ENERO1"/>
      <sheetName val="GASTOS_REEMBOLSABLES_ENERO1"/>
      <sheetName val="Datos"/>
      <sheetName val="Cuadro"/>
      <sheetName val="Equipo"/>
      <sheetName val="Mobra"/>
      <sheetName val="CIRCUITOS CODENSA"/>
      <sheetName val="5.2"/>
      <sheetName val="PESOS"/>
      <sheetName val="steel"/>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ow r="35">
          <cell r="E35">
            <v>3536000</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ow r="35">
          <cell r="E35">
            <v>3536000</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Hoja1"/>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 val="tablas"/>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DATOS CONTRATO"/>
      <sheetName val="LIQ-NOM"/>
      <sheetName val="NOMINA-1"/>
      <sheetName val="Datos"/>
      <sheetName val="Cuadro"/>
      <sheetName val="Equipo"/>
      <sheetName val="Mobra"/>
      <sheetName val="CODCONST"/>
      <sheetName val="medelo"/>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Ejecutado%"/>
      <sheetName val="Ejecutado$"/>
      <sheetName val="Programado$"/>
      <sheetName val="Hoja1"/>
      <sheetName val="EMPRESA"/>
      <sheetName val="BASICOS"/>
      <sheetName val="CONTRATO"/>
      <sheetName val="Cuadros de control repocision p"/>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 val="SUMIDEROS_(2)2"/>
      <sheetName val="SUMA_TUBERIA2"/>
      <sheetName val="TUB_SUMID2"/>
      <sheetName val="VILLA_SAGRARIO2"/>
      <sheetName val="SUMIDEROS_(2)1"/>
      <sheetName val="SUMA_TUBERIA1"/>
      <sheetName val="TUB_SUMID1"/>
      <sheetName val="VILLA_SAGRARIO1"/>
      <sheetName val="SUMIDEROS_(2)3"/>
      <sheetName val="SUMA_TUBERIA3"/>
      <sheetName val="TUB_SUMID3"/>
      <sheetName val="VILLA_SAGRARIO3"/>
      <sheetName val="PRESUPUESTAL"/>
      <sheetName val="Tabla"/>
      <sheetName val="civ_roma"/>
      <sheetName val="ESTADO RED"/>
      <sheetName val="Civil 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EFICIARIOS"/>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 val="itemes renovación"/>
      <sheetName val="ENERO_"/>
      <sheetName val="FEBRERO_"/>
      <sheetName val="_MARZO"/>
      <sheetName val="EMPRESA"/>
      <sheetName val="BASES"/>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medelo"/>
      <sheetName val="Ejecutado%"/>
      <sheetName val="Ejecutado$"/>
      <sheetName val="Programado$"/>
      <sheetName val="PDM_RUN"/>
      <sheetName val="TABLA_EQUIPOS"/>
      <sheetName val="TABLA_MATERIALES"/>
      <sheetName val="TABLA_SALARIOS"/>
      <sheetName val="RES_GASOL"/>
      <sheetName val="Soporte_Valores_"/>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ESTADO RED"/>
      <sheetName val="CARRETERAS"/>
      <sheetName val="GENERALIDADES "/>
      <sheetName val="comparativo"/>
      <sheetName val="BASES"/>
      <sheetName val="CDItem"/>
      <sheetName val="Teknion"/>
      <sheetName val="Samas Groep"/>
      <sheetName val="Hon Industries"/>
      <sheetName val="Herman Miller"/>
      <sheetName val="AASHTO"/>
      <sheetName val="INV"/>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Form5 _Pág_ 1"/>
      <sheetName val="Form5 _Pág_ 2"/>
      <sheetName val="steel"/>
      <sheetName val="medelo_(2)"/>
      <sheetName val="EMPRESA"/>
      <sheetName val="medelo_(2)1"/>
      <sheetName val="MODELO GRADIENTES + IPR"/>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les (Con acero)"/>
      <sheetName val="Resumen Cimentación"/>
      <sheetName val="Resumen Columnas"/>
      <sheetName val="Resumen MUROS "/>
      <sheetName val="RESUMEN VIGAS"/>
      <sheetName val="Resumen Losa Maciza"/>
      <sheetName val="Escaleras"/>
      <sheetName val="Calculos Columnas "/>
      <sheetName val="VIGAS CIM."/>
      <sheetName val="VIGAS CIM. PISO1B"/>
      <sheetName val="VIGAS PISO 1A"/>
      <sheetName val="VIGAS PISO 1B "/>
      <sheetName val="VIGAS PISO2"/>
      <sheetName val="VIGAS PISO3"/>
      <sheetName val="VIGAS PISO4"/>
      <sheetName val="VIGAS PISO5"/>
      <sheetName val="VIGAS PUENTES "/>
      <sheetName val="VIGAS MAQ. "/>
      <sheetName val="Calculo.Muros "/>
      <sheetName val="Calculo Cim."/>
      <sheetName val="Calculo.Lo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 val="compra"/>
      <sheetName val="factores A.N."/>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 val="SUMA_TUB2"/>
      <sheetName val="JAPON_LLUVIAS2"/>
      <sheetName val="TUB_SUMID2"/>
      <sheetName val="DEM_PAVIMENTO2"/>
      <sheetName val="REP_PAVIMENTO2"/>
      <sheetName val="REP__DOM_2"/>
      <sheetName val="REP__ACOM_2"/>
      <sheetName val="SUMA_TUB1"/>
      <sheetName val="JAPON_LLUVIAS1"/>
      <sheetName val="TUB_SUMID1"/>
      <sheetName val="DEM_PAVIMENTO1"/>
      <sheetName val="REP_PAVIMENTO1"/>
      <sheetName val="REP__DOM_1"/>
      <sheetName val="REP__ACOM_1"/>
      <sheetName val="SUMA_TUB3"/>
      <sheetName val="JAPON_LLUVIAS3"/>
      <sheetName val="TUB_SUMID3"/>
      <sheetName val="DEM_PAVIMENTO3"/>
      <sheetName val="REP_PAVIMENTO3"/>
      <sheetName val="REP__DOM_3"/>
      <sheetName val="REP__ACOM_3"/>
      <sheetName val="APU PVC"/>
      <sheetName val="DATOS"/>
      <sheetName val="ITEMS"/>
      <sheetName val="EMPRESA"/>
      <sheetName val="CÁLCULOS"/>
      <sheetName val="Tabla"/>
      <sheetName val="precios-básicos2002"/>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Hoja1"/>
      <sheetName val="ADMINISTRACIÓN Y OTROS"/>
      <sheetName val="PERSONAL"/>
      <sheetName val="FACTOR MULTIPLICADOR"/>
      <sheetName val="SALARIOS SDIS - DEC 057"/>
      <sheetName val="FACTOR PRESTACIONAL"/>
      <sheetName val="COSTEO"/>
      <sheetName val="SECTORIZACIÓN"/>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Presupuesto_Via_distribuidora"/>
      <sheetName val="Viabilidad"/>
      <sheetName val="Inicio"/>
      <sheetName val="ESPEC"/>
      <sheetName val="Listas"/>
      <sheetName val="Civil work"/>
      <sheetName val="TRAMO 03"/>
      <sheetName val="PR 1"/>
      <sheetName val="LISTADO"/>
      <sheetName val="Tabla"/>
      <sheetName val="unitario"/>
      <sheetName val="lisprecios"/>
      <sheetName val="Equ"/>
      <sheetName val="Trans"/>
      <sheetName val="Mat"/>
      <sheetName val="Salarios"/>
      <sheetName val="PRESUPUEST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APU_PART2"/>
      <sheetName val="A__P__U_2"/>
      <sheetName val="Análisis_de_precios"/>
      <sheetName val="Analisis_de_Precios_Unitarios_2"/>
      <sheetName val="ESTADO_RED"/>
      <sheetName val="GENERALIDADES_"/>
      <sheetName val="A__P__U_3"/>
      <sheetName val="Civil work"/>
      <sheetName val="LISTADO APU"/>
      <sheetName val="FLUJOS"/>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OFICINA"/>
      <sheetName val="COSTOS CAMPAMENTO"/>
      <sheetName val="1_Preliminares"/>
      <sheetName val="Insumos"/>
      <sheetName val="M.Obra"/>
      <sheetName val="2121"/>
      <sheetName val="Personalizar"/>
      <sheetName val="310 B  (2)"/>
      <sheetName val="Index"/>
      <sheetName val="NPV Summary"/>
      <sheetName val="Equip Data"/>
      <sheetName val="Royalties"/>
      <sheetName val="Title"/>
      <sheetName val="ITEMS"/>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PTO"/>
      <sheetName val="F. Prest"/>
      <sheetName val="glvc"/>
      <sheetName val="UNITARIO AULAS"/>
      <sheetName val="Tablas"/>
      <sheetName val="ITEM"/>
      <sheetName val="PU (2)"/>
      <sheetName val="Av_Acum"/>
      <sheetName val="LISTADO_APU"/>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 val="TOTALES"/>
      <sheetName val="\\Pc1\E\AMV-3005-2005\ADMON_GR1"/>
      <sheetName val="CANTIDADES "/>
      <sheetName val="__Pc1_E_AMV-3005-2005_ADMON GRU"/>
      <sheetName val="SECTORIZACIÓN"/>
      <sheetName val="Cuadro"/>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refreshError="1"/>
      <sheetData sheetId="366" refreshError="1"/>
      <sheetData sheetId="367" refreshError="1"/>
      <sheetData sheetId="368" refreshError="1"/>
      <sheetData sheetId="36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 val="pesos"/>
      <sheetName val="Tabla 1.1"/>
      <sheetName val="Hoja1_(2)1"/>
      <sheetName val="Hoja4_(2)1"/>
      <sheetName val="Hoja4_(3)1"/>
      <sheetName val="A__P__U_"/>
      <sheetName val="OBRAS SES"/>
      <sheetName val="PREACTA Y CONTRATISTAS"/>
      <sheetName val="Datos"/>
      <sheetName val="Informacion"/>
      <sheetName val="CONSTANTES"/>
      <sheetName val="Personalizar"/>
      <sheetName val="Hoja1_(2)2"/>
      <sheetName val="Hoja4_(2)2"/>
      <sheetName val="Hoja4_(3)2"/>
      <sheetName val="A__P__U_1"/>
      <sheetName val="inst"/>
      <sheetName val="Par_Dise"/>
      <sheetName val="PxQ Cantidad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 sheetId="32" refreshError="1"/>
      <sheetData sheetId="3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 val="cuadro gral. 2"/>
      <sheetName val="Unitarios"/>
    </sheetNames>
    <sheetDataSet>
      <sheetData sheetId="0" refreshError="1"/>
      <sheetData sheetId="1"/>
      <sheetData sheetId="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Informacion"/>
      <sheetName val="Analisis Precios Unitarios"/>
      <sheetName val="VDATA"/>
      <sheetName val="IDATA"/>
      <sheetName val="CRONOGRAMA-2022"/>
      <sheetName val="CRONOGRAMA-2023"/>
      <sheetName val="CRONOGRAMA-2024"/>
      <sheetName val="CRONOGRAMA-2025"/>
      <sheetName val="201,7"/>
      <sheetName val="630.2.1"/>
      <sheetName val="FORMATO"/>
      <sheetName val="VDATA (2)"/>
      <sheetName val="MAT-MO"/>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Datos-Gráfica-Apartada"/>
      <sheetName val="bar mant red at"/>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sheetData sheetId="874"/>
      <sheetData sheetId="875">
        <row r="3">
          <cell r="B3">
            <v>0</v>
          </cell>
        </row>
      </sheetData>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sheetData sheetId="4209"/>
      <sheetData sheetId="4210"/>
      <sheetData sheetId="421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refreshError="1"/>
      <sheetData sheetId="4367" refreshError="1"/>
      <sheetData sheetId="4368" refreshError="1"/>
      <sheetData sheetId="4369" refreshError="1"/>
      <sheetData sheetId="4370"/>
      <sheetData sheetId="4371" refreshError="1"/>
      <sheetData sheetId="4372" refreshError="1"/>
      <sheetData sheetId="4373" refreshError="1"/>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sheetData sheetId="4400"/>
      <sheetData sheetId="4401"/>
      <sheetData sheetId="4402"/>
      <sheetData sheetId="4403">
        <row r="43">
          <cell r="N43">
            <v>1945336.0169571696</v>
          </cell>
        </row>
      </sheetData>
      <sheetData sheetId="4404"/>
      <sheetData sheetId="4405"/>
      <sheetData sheetId="4406"/>
      <sheetData sheetId="4407"/>
      <sheetData sheetId="4408"/>
      <sheetData sheetId="4409"/>
      <sheetData sheetId="4410"/>
      <sheetData sheetId="4411">
        <row r="43">
          <cell r="N43">
            <v>1945336.0169571696</v>
          </cell>
        </row>
      </sheetData>
      <sheetData sheetId="4412"/>
      <sheetData sheetId="4413"/>
      <sheetData sheetId="4414"/>
      <sheetData sheetId="4415"/>
      <sheetData sheetId="4416"/>
      <sheetData sheetId="4417"/>
      <sheetData sheetId="4418"/>
      <sheetData sheetId="4419">
        <row r="43">
          <cell r="N43">
            <v>1945336.0169571696</v>
          </cell>
        </row>
      </sheetData>
      <sheetData sheetId="4420"/>
      <sheetData sheetId="4421"/>
      <sheetData sheetId="4422"/>
      <sheetData sheetId="4423"/>
      <sheetData sheetId="4424"/>
      <sheetData sheetId="4425"/>
      <sheetData sheetId="4426"/>
      <sheetData sheetId="4427">
        <row r="43">
          <cell r="N43">
            <v>1945336.0169571696</v>
          </cell>
        </row>
      </sheetData>
      <sheetData sheetId="4428"/>
      <sheetData sheetId="4429"/>
      <sheetData sheetId="4430"/>
      <sheetData sheetId="4431"/>
      <sheetData sheetId="4432"/>
      <sheetData sheetId="4433"/>
      <sheetData sheetId="4434"/>
      <sheetData sheetId="4435">
        <row r="43">
          <cell r="N43">
            <v>1945336.0169571696</v>
          </cell>
        </row>
      </sheetData>
      <sheetData sheetId="4436"/>
      <sheetData sheetId="4437"/>
      <sheetData sheetId="4438"/>
      <sheetData sheetId="443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CDItem"/>
      <sheetName val="BASES"/>
      <sheetName val="VILLA_SAGRARIO2"/>
      <sheetName val="VILLA_SAGRARIO1"/>
      <sheetName val="VILLA_SAGRARIO3"/>
      <sheetName val="Circuitos"/>
      <sheetName val="BITACORA"/>
      <sheetName val="Tablas"/>
      <sheetName val="Insum"/>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sheetData sheetId="15"/>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 GENERAL"/>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NUEVOS_DATOS"/>
      <sheetName val="DATOS_CONTRATO"/>
      <sheetName val="REPORTE-TIEMPO__"/>
      <sheetName val="CARTA_TERM_CTO"/>
      <sheetName val="EXAMEN_RETIRO"/>
      <sheetName val="INF-AFILIACION_(1)"/>
      <sheetName val="LISTA_BANCO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3">
          <cell r="G13" t="str">
            <v>02-30513-324240-2003</v>
          </cell>
        </row>
      </sheetData>
      <sheetData sheetId="37"/>
      <sheetData sheetId="38"/>
      <sheetData sheetId="39"/>
      <sheetData sheetId="40"/>
      <sheetData sheetId="4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EMANA 3"/>
      <sheetName val="RESUMEN SEMANA 1"/>
      <sheetName val="INVENTARIO"/>
      <sheetName val="MEDICION"/>
      <sheetName val="BITACORA"/>
      <sheetName val="RESUMEN SEMANA 2"/>
      <sheetName val="RESUMEN SEMANA 4"/>
      <sheetName val="RESUMEN SEMANA 5"/>
      <sheetName val="RESUMEN SEMANA 6"/>
      <sheetName val="RESUMEN SEMANA 7"/>
      <sheetName val="RESUMEN SEMANA 8"/>
      <sheetName val="RESUMEN SEMANA 9"/>
      <sheetName val="RESUMEN SEMANA 10"/>
      <sheetName val="RESUMEN SEMANA 11"/>
      <sheetName val="RESUMEN SEMANA 12"/>
      <sheetName val="CONTROL DE OBRA %"/>
      <sheetName val="OBRA EJECUTADA SEMANAL"/>
      <sheetName val="ACTAS DE AVANCE"/>
      <sheetName val="PERSONAL"/>
      <sheetName val="HSE SEM 3"/>
      <sheetName val="HSE SEM 4"/>
      <sheetName val="HSE SEM 5"/>
      <sheetName val="HSE SEM 6"/>
      <sheetName val="HSE SEM 7"/>
      <sheetName val="HSE SEM 8"/>
      <sheetName val="HSE SEM 9"/>
      <sheetName val="HSE SEM 10"/>
      <sheetName val="HSE SEM 11"/>
      <sheetName val="HSE SEM 12"/>
      <sheetName val="JUNIO"/>
      <sheetName val="JULIO"/>
      <sheetName val="AGOSTO"/>
      <sheetName val="AGOSTO 18"/>
    </sheetNames>
    <sheetDataSet>
      <sheetData sheetId="0" refreshError="1">
        <row r="9">
          <cell r="B9" t="str">
            <v>CONTRATISTA: TELMACOM LTDA.</v>
          </cell>
        </row>
      </sheetData>
      <sheetData sheetId="1" refreshError="1">
        <row r="4">
          <cell r="H4" t="str">
            <v>CONTRATO No 4010505 "INTERVENTORÍA TÉCNICO ADMINISTRATIVA DE LAS OBRAS DELPROYECTO DE REHABILITACIÓN DE TANQUES EN LAS ESTACIONES DE POZOS COLORADOS, COVEÑAS Y TUMACO; DE LA INSPECCIÓN MECÁNICA DE TANQUES SEGÚN API 653 EN MANSILLA, PUERTO SALGAR, AYACUCHO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 val="pre1"/>
      <sheetName val="PRESUPUESTO "/>
      <sheetName val="Hoja9"/>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TARIFAS"/>
      <sheetName val="Tabla"/>
      <sheetName val="Datos"/>
      <sheetName val="IDO_(2)"/>
      <sheetName val="PENDIENTES_X_COBRAR"/>
      <sheetName val="AVP_(2)"/>
      <sheetName val="CUADRO_DE_CANTIDADES"/>
      <sheetName val="AJUSTE_CANTIDADES"/>
      <sheetName val="HOMOLOGACION_DE_CANTIDADES"/>
      <sheetName val="DATOS CONTRATO"/>
      <sheetName val="espec"/>
      <sheetName val="otros"/>
      <sheetName val="PRESUPUESTO"/>
      <sheetName val="cost codes"/>
      <sheetName val="IDO_(2)1"/>
      <sheetName val="PENDIENTES_X_COBRAR1"/>
      <sheetName val="AVP_(2)1"/>
      <sheetName val="CUADRO_DE_CANTIDADES1"/>
      <sheetName val="AJUSTE_CANTIDADES1"/>
      <sheetName val="HOMOLOGACION_DE_CANTIDADES1"/>
      <sheetName val="IPM"/>
      <sheetName val="OCTUBRE"/>
      <sheetName val="liquidacion"/>
      <sheetName val="CONTROL FINANCIER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E-02"/>
      <sheetName val="BASE"/>
      <sheetName val="PE_02"/>
      <sheetName val="Listado"/>
      <sheetName val="Estruc_ Tarif"/>
      <sheetName val="UNITARIOS"/>
      <sheetName val="DATOS GRAFICOS"/>
      <sheetName val="BASE DATOS"/>
      <sheetName val="RECIBO FINAL"/>
      <sheetName val="Listas"/>
      <sheetName val="Desmonte y Limpieza"/>
      <sheetName val="7.12"/>
      <sheetName val="Tablas"/>
      <sheetName val="UNITARIOS GENERALES.xls"/>
      <sheetName val="letra"/>
      <sheetName val="PRESUPUESTO"/>
      <sheetName val="5. MODIFICATORIA"/>
      <sheetName val="CRA.MODI"/>
      <sheetName val="Jornales"/>
      <sheetName val="PU"/>
      <sheetName val="UNITARIOS_GENERALES"/>
      <sheetName val="5__MODIFICATORIA"/>
      <sheetName val="Summary"/>
      <sheetName val="EBI-1"/>
      <sheetName val="ANEXO 9 (MATERIAL)"/>
      <sheetName val="\Documents and Settings\Adminis"/>
      <sheetName val="\Cofinanciacion\FICHAS Y FORMAT"/>
      <sheetName val="ESTADO RED"/>
      <sheetName val="CARRETERAS"/>
      <sheetName val="GENERALIDADES "/>
      <sheetName val="INV"/>
      <sheetName val="AASHTO"/>
      <sheetName val="Anexo 13"/>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sers\Juan\Downloads\Users\USU"/>
      <sheetName val="\Users\user\Library\Mail Downlo"/>
      <sheetName val="\A\Cofinanciacion\FICHAS Y FORM"/>
      <sheetName val="PRESUP. RESUMEN"/>
      <sheetName val="BD"/>
      <sheetName val="Hoja1"/>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Datos"/>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ACTA 1 INICIO"/>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 val="LIQUIDACIÓN"/>
      <sheetName val="[UNITARIOS GENERALES.xls]\Docum"/>
      <sheetName val="[UNITARIOS GENERALES.xls]\Users"/>
      <sheetName val="[UNITARIOS GENERALES.xls]\Cofin"/>
      <sheetName val="[UNITARIOS GENERALES.xls]\A\Cof"/>
      <sheetName val="Códigos"/>
      <sheetName val="itemes renovación"/>
      <sheetName val="\Users\user\Library\Mail_Downl1"/>
      <sheetName val="\A\Cofinanciacion\FICHAS_Y_FOR1"/>
      <sheetName val="UNITARIOS%20GENERALES_xls1"/>
      <sheetName val="ACTA_1_INICIO1"/>
      <sheetName val="ANALISIS_DE_PRECIOS_UNITARIOS1"/>
      <sheetName val="PRESUP__RESUMEN1"/>
      <sheetName val="ACTA_1_INICIO"/>
      <sheetName val="\Users\user\Library\Mail_Downl2"/>
      <sheetName val="\A\Cofinanciacion\FICHAS_Y_FOR2"/>
      <sheetName val="UNITARIOS%20GENERALES_xls2"/>
      <sheetName val="ACTA_1_INICIO2"/>
      <sheetName val="ANALISIS_DE_PRECIOS_UNITARIOS2"/>
      <sheetName val="PRESUP__RESUMEN2"/>
      <sheetName val="DATOS CONTRATO"/>
      <sheetName val="Modelo"/>
      <sheetName val="EYD "/>
      <sheetName val="List.Mat"/>
      <sheetName val="List.Equi"/>
      <sheetName val="List.M.Obra"/>
      <sheetName val="Unit"/>
      <sheetName val="PresuPDosPozos"/>
      <sheetName val="Distanc"/>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BITACORA"/>
      <sheetName val="MC_SF_GAVIONES"/>
      <sheetName val="desmonte"/>
      <sheetName val="dub-823"/>
      <sheetName val="gpi 526"/>
      <sheetName val="skj452"/>
      <sheetName val="ita878"/>
      <sheetName val="aea-944"/>
      <sheetName val="xxj617"/>
      <sheetName val="sng_855"/>
      <sheetName val="vea 374"/>
      <sheetName val="hfb024"/>
      <sheetName val="paj825"/>
      <sheetName val="CHEQ LIST FASE III"/>
      <sheetName val="UNITARIOS%20GENERALES"/>
      <sheetName val="A.P.U"/>
      <sheetName val="A. P. U."/>
      <sheetName val="espec"/>
      <sheetName val="\\Pc_85\compartida\Cofinanciaci"/>
      <sheetName val="[UNITARIOS GENERALES.xls]__Pc_2"/>
      <sheetName val="FMI044"/>
      <sheetName val="Base Muestras"/>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Resumen"/>
      <sheetName val="cantidades"/>
      <sheetName val="Actividades Contractuales"/>
      <sheetName val="Coloc. e Interc. Tapones"/>
      <sheetName val="Cambio de Valv."/>
      <sheetName val="Interc de Hidr."/>
      <sheetName val="Interc.tapones"/>
      <sheetName val="Interc.válv."/>
      <sheetName val="Varios."/>
      <sheetName val="Paral. 1"/>
      <sheetName val="Paral. 2"/>
      <sheetName val="Paral. 3"/>
      <sheetName val="Paral.4"/>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ow r="1">
          <cell r="A1">
            <v>0</v>
          </cell>
        </row>
      </sheetData>
      <sheetData sheetId="492">
        <row r="7">
          <cell r="A7" t="str">
            <v>ACCF</v>
          </cell>
        </row>
      </sheetData>
      <sheetData sheetId="493">
        <row r="9">
          <cell r="A9" t="str">
            <v>ANDA</v>
          </cell>
        </row>
      </sheetData>
      <sheetData sheetId="494">
        <row r="8">
          <cell r="C8">
            <v>0.8</v>
          </cell>
        </row>
      </sheetData>
      <sheetData sheetId="495"/>
      <sheetData sheetId="496"/>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ow r="1">
          <cell r="A1" t="str">
            <v>Empresa: CONSORCIO MUSEO DE ARTE</v>
          </cell>
        </row>
      </sheetData>
      <sheetData sheetId="534"/>
      <sheetData sheetId="535"/>
      <sheetData sheetId="536"/>
      <sheetData sheetId="537"/>
      <sheetData sheetId="538"/>
      <sheetData sheetId="539"/>
      <sheetData sheetId="540"/>
      <sheetData sheetId="54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46"/>
      <sheetName val="VARIABLES"/>
      <sheetName val="PERSONAL"/>
      <sheetName val="cantidades_pH3"/>
      <sheetName val="TARIFAS"/>
      <sheetName val="liquidacion"/>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ASSUMPTIONS"/>
      <sheetName val="W_REV"/>
      <sheetName val="W_OPEX"/>
      <sheetName val="CONFIS"/>
      <sheetName val="Hoja2"/>
      <sheetName val="NPIP"/>
      <sheetName val="PIP"/>
      <sheetName val="Materiales"/>
      <sheetName val="Hoja3"/>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 val="SOLICITUD_N"/>
      <sheetName val="_NIVEL_DE_CRITICIDAD"/>
      <sheetName val="REQUISITOS_MINIMOS"/>
      <sheetName val="_FACTORES_DE_EVALUACION"/>
      <sheetName val="ANALISIS_TIPO_DE_RIESGO"/>
      <sheetName val="MATRIZ_RIESGO_Y_EXPOSICION"/>
      <sheetName val="mc sf gaviones"/>
      <sheetName val="Plan auditoría"/>
      <sheetName val="Datos (No eliminar)"/>
      <sheetName val="SOLICITUD_N1"/>
      <sheetName val="_NIVEL_DE_CRITICIDAD1"/>
      <sheetName val="REQUISITOS_MINIMOS1"/>
      <sheetName val="_FACTORES_DE_EVALUACION1"/>
      <sheetName val="ANALISIS_TIPO_DE_RIESGO1"/>
      <sheetName val="MATRIZ_RIESGO_Y_EXPOSICION1"/>
      <sheetName val="7422cw00"/>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Res-Accide-10"/>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sheetData sheetId="9"/>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Cuadrillas"/>
      <sheetName val="Equ"/>
      <sheetName val="Trans"/>
      <sheetName val="Mat"/>
      <sheetName val="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 val="comparativo"/>
      <sheetName val="BASES"/>
      <sheetName val="CDItem"/>
      <sheetName val="strsumm0"/>
      <sheetName val="Factura"/>
      <sheetName val="Personalizar"/>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sheetName val="APUS"/>
      <sheetName val="PRESUPUESTO"/>
      <sheetName val="APUS A IMPRIMIR"/>
      <sheetName val="MEMORIA DE CALCULO IMPR"/>
      <sheetName val="M.O."/>
      <sheetName val="Cantidades"/>
      <sheetName val="Resumen del escenario"/>
      <sheetName val="IE"/>
    </sheetNames>
    <sheetDataSet>
      <sheetData sheetId="0">
        <row r="6">
          <cell r="C6" t="str">
            <v>I.E. Gallardo</v>
          </cell>
        </row>
      </sheetData>
      <sheetData sheetId="1"/>
      <sheetData sheetId="2">
        <row r="11">
          <cell r="A11">
            <v>1.1000000000000001</v>
          </cell>
        </row>
      </sheetData>
      <sheetData sheetId="3"/>
      <sheetData sheetId="4"/>
      <sheetData sheetId="5"/>
      <sheetData sheetId="6">
        <row r="56">
          <cell r="L56" t="str">
            <v>#3</v>
          </cell>
        </row>
        <row r="57">
          <cell r="L57" t="str">
            <v>#4</v>
          </cell>
        </row>
        <row r="58">
          <cell r="L58" t="str">
            <v>#5</v>
          </cell>
        </row>
        <row r="59">
          <cell r="L59" t="str">
            <v>#6</v>
          </cell>
        </row>
        <row r="60">
          <cell r="L60" t="str">
            <v>#7</v>
          </cell>
        </row>
        <row r="61">
          <cell r="L61" t="str">
            <v>#8</v>
          </cell>
        </row>
      </sheetData>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 val="RESUMEN_EVALUACION"/>
      <sheetName val="ASPECTOS_TECNICOS"/>
      <sheetName val="MENOR_VALOR_1"/>
      <sheetName val="MEDIA_GEOMETRICA"/>
      <sheetName val="CAPACIDAD_FINANCIERA"/>
      <sheetName val="Info-Portaf"/>
      <sheetName val="res-accide-10"/>
      <sheetName val="RESUMEN_EVALUACION1"/>
      <sheetName val="ASPECTOS_TECNICOS1"/>
      <sheetName val="MENOR_VALOR_11"/>
      <sheetName val="MEDIA_GEOMETRICA1"/>
      <sheetName val="CAPACIDAD_FINANCIERA1"/>
      <sheetName val="basico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 sheetId="8" refreshError="1"/>
      <sheetData sheetId="9"/>
      <sheetData sheetId="10">
        <row r="12">
          <cell r="O12" t="str">
            <v>AÑO</v>
          </cell>
        </row>
      </sheetData>
      <sheetData sheetId="11"/>
      <sheetData sheetId="12">
        <row r="8">
          <cell r="J8">
            <v>136500000</v>
          </cell>
        </row>
      </sheetData>
      <sheetData sheetId="13"/>
      <sheetData sheetId="14" refreshError="1"/>
      <sheetData sheetId="15" refreshError="1"/>
      <sheetData sheetId="16"/>
      <sheetData sheetId="17">
        <row r="12">
          <cell r="O12" t="str">
            <v>AÑO</v>
          </cell>
        </row>
      </sheetData>
      <sheetData sheetId="18"/>
      <sheetData sheetId="19">
        <row r="8">
          <cell r="J8">
            <v>136500000</v>
          </cell>
        </row>
      </sheetData>
      <sheetData sheetId="20"/>
      <sheetData sheetId="2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 val="HOJA_DE_COSTOS"/>
      <sheetName val="AFE_FRAC"/>
      <sheetName val="CONTRATO"/>
      <sheetName val="LIQUIDA-NOMINA"/>
      <sheetName val="EMPRESA"/>
      <sheetName val="NOMINA 1"/>
      <sheetName val="HOJA_DE_COSTOS1"/>
      <sheetName val="AFE_FRAC1"/>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sheetData sheetId="15"/>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NUEVOS_DATOS"/>
      <sheetName val="DATOS_CONTRATO"/>
      <sheetName val="REPORTE-TIEMPO__"/>
      <sheetName val="CARTA_TERM_CTO"/>
      <sheetName val="EXAMEN_RETIRO"/>
      <sheetName val="INF-AFILIACION_(1)"/>
      <sheetName val="LISTA_BANCO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oja3"/>
      <sheetName val="BASE-LISTAS"/>
      <sheetName val="HH_T__AMI"/>
      <sheetName val="HH_T_Montajes"/>
      <sheetName val="CURVA_TM"/>
      <sheetName val="CURVA_HH_AMI"/>
      <sheetName val="CURVA_HH_TOT"/>
      <sheetName val="Info_Ejec"/>
      <sheetName val="Pta a tierra"/>
      <sheetName val="EMPRESA"/>
      <sheetName val="HH_T__AMI1"/>
      <sheetName val="HH_T_Montajes1"/>
      <sheetName val="CURVA_TM1"/>
      <sheetName val="CURVA_HH_AMI1"/>
      <sheetName val="CURVA_HH_TOT1"/>
      <sheetName val="Info_Ejec1"/>
      <sheetName val="BaseDatos"/>
      <sheetName val="mc sf gavione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refreshError="1"/>
      <sheetData sheetId="9" refreshError="1"/>
      <sheetData sheetId="10"/>
      <sheetData sheetId="11"/>
      <sheetData sheetId="12"/>
      <sheetData sheetId="13"/>
      <sheetData sheetId="14"/>
      <sheetData sheetId="15">
        <row r="3">
          <cell r="B3" t="str">
            <v>INFORME EJECUTIVO</v>
          </cell>
        </row>
      </sheetData>
      <sheetData sheetId="16" refreshError="1"/>
      <sheetData sheetId="17" refreshError="1"/>
      <sheetData sheetId="18"/>
      <sheetData sheetId="19"/>
      <sheetData sheetId="20"/>
      <sheetData sheetId="21"/>
      <sheetData sheetId="22"/>
      <sheetData sheetId="23">
        <row r="3">
          <cell r="B3" t="str">
            <v>INFORME EJECUTIVO</v>
          </cell>
        </row>
      </sheetData>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 val="CANT_5921"/>
      <sheetName val="ACTA_COMPARATIVA"/>
      <sheetName val="CANT_59211"/>
      <sheetName val="ACTA_COMPARATIVA1"/>
      <sheetName val="CANT_59212"/>
      <sheetName val="ACTA_COMPARATIVA2"/>
    </sheetNames>
    <sheetDataSet>
      <sheetData sheetId="0" refreshError="1"/>
      <sheetData sheetId="1" refreshError="1"/>
      <sheetData sheetId="2" refreshError="1"/>
      <sheetData sheetId="3"/>
      <sheetData sheetId="4"/>
      <sheetData sheetId="5"/>
      <sheetData sheetId="6"/>
      <sheetData sheetId="7"/>
      <sheetData sheetId="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 val="dem_poz"/>
      <sheetName val="SUMA_TUB"/>
      <sheetName val="VILLA_SAGRARIO_N"/>
      <sheetName val="CANT.5921"/>
      <sheetName val="Hoja1"/>
      <sheetName val="SALARIOS"/>
      <sheetName val="PxQ Cantidades"/>
      <sheetName val="Ene-Feb"/>
      <sheetName val="Jul-Ago"/>
      <sheetName val="Mar-Abr"/>
      <sheetName val="May-Jun"/>
      <sheetName val="Nov-Dic"/>
      <sheetName val="Sep-Oct"/>
      <sheetName val="BASE"/>
      <sheetName val="A. P. U."/>
      <sheetName val="días habiles 20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 val="ESTADO FINANCIERO"/>
      <sheetName val="PREACTA"/>
      <sheetName val="ANEXO 7"/>
      <sheetName val="apus boyaca VIA chiquinquira - "/>
      <sheetName val="701_2P1"/>
      <sheetName val="201_2_reforzado1"/>
      <sheetName val="210_2_OTRA1"/>
      <sheetName val="650_5P1"/>
      <sheetName val="LOCALIZACION_ESTRUCTURAS1"/>
      <sheetName val="LOCALIZACION_CARRETERAS1"/>
      <sheetName val="200_11"/>
      <sheetName val="200_21"/>
      <sheetName val="200P_ROCERIA1"/>
      <sheetName val="201_17"/>
      <sheetName val="201_21"/>
      <sheetName val="201_2_ciclopeo1"/>
      <sheetName val="201_31"/>
      <sheetName val="201_3P1"/>
      <sheetName val="201_41"/>
      <sheetName val="201_8P1"/>
      <sheetName val="201_91"/>
      <sheetName val="201_101"/>
      <sheetName val="201_111"/>
      <sheetName val="201_121"/>
      <sheetName val="201_131"/>
      <sheetName val="201_141"/>
      <sheetName val="210_11"/>
      <sheetName val="210_21"/>
      <sheetName val="210_31"/>
      <sheetName val="221_11"/>
      <sheetName val="221_21"/>
      <sheetName val="230_11"/>
      <sheetName val="230_21"/>
      <sheetName val="320_11"/>
      <sheetName val="320_21"/>
      <sheetName val="330_11"/>
      <sheetName val="330_21"/>
      <sheetName val="340_11"/>
      <sheetName val="340_21"/>
      <sheetName val="340_31"/>
      <sheetName val="341_11"/>
      <sheetName val="341_21"/>
      <sheetName val="341_1P1"/>
      <sheetName val="410_11"/>
      <sheetName val="410_21"/>
      <sheetName val="411_11"/>
      <sheetName val="411_21"/>
      <sheetName val="411_31"/>
      <sheetName val="465_11"/>
      <sheetName val="414_11"/>
      <sheetName val="414_21"/>
      <sheetName val="414_31"/>
      <sheetName val="414_41"/>
      <sheetName val="421_11"/>
      <sheetName val="421_21"/>
      <sheetName val="421_31"/>
      <sheetName val="421_41"/>
      <sheetName val="430_11"/>
      <sheetName val="430_21"/>
      <sheetName val="431_11"/>
      <sheetName val="431_21"/>
      <sheetName val="433_11"/>
      <sheetName val="433_21"/>
      <sheetName val="433_31"/>
      <sheetName val="433_41"/>
      <sheetName val="433_51"/>
      <sheetName val="433_61"/>
      <sheetName val="433_71"/>
      <sheetName val="433_81"/>
      <sheetName val="440_2PREP_VIA_1"/>
      <sheetName val="440_1PREP_VIA1"/>
      <sheetName val="440_3PREP_VIA__1"/>
      <sheetName val="440_41"/>
      <sheetName val="441_11"/>
      <sheetName val="441_1P_COMPRADA1"/>
      <sheetName val="441_21"/>
      <sheetName val="441_2P_COMPRADA1"/>
      <sheetName val="441_31"/>
      <sheetName val="441_3P_COMPRADA1"/>
      <sheetName val="441_41"/>
      <sheetName val="450_11"/>
      <sheetName val="450_1P_1"/>
      <sheetName val="450_21"/>
      <sheetName val="450_2P1"/>
      <sheetName val="450_31"/>
      <sheetName val="450_3P_1"/>
      <sheetName val="450_51"/>
      <sheetName val="451_11"/>
      <sheetName val="451_1P1"/>
      <sheetName val="451_21"/>
      <sheetName val="451_2P1"/>
      <sheetName val="451_31"/>
      <sheetName val="451_3P1"/>
      <sheetName val="452_11"/>
      <sheetName val="452_1P_1"/>
      <sheetName val="452_21"/>
      <sheetName val="452_2P_1"/>
      <sheetName val="452_31"/>
      <sheetName val="452_3P1"/>
      <sheetName val="452_41"/>
      <sheetName val="452_4P1"/>
      <sheetName val="461_11"/>
      <sheetName val="461_21"/>
      <sheetName val="462_1P1"/>
      <sheetName val="462_2P1"/>
      <sheetName val="462_3P1"/>
      <sheetName val="462_4P1"/>
      <sheetName val="462_51"/>
      <sheetName val="600_11"/>
      <sheetName val="600_21"/>
      <sheetName val="600_31"/>
      <sheetName val="600_41"/>
      <sheetName val="600_4_P1"/>
      <sheetName val="600_51"/>
      <sheetName val="600_5_P1"/>
      <sheetName val="610_11"/>
      <sheetName val="610_21"/>
      <sheetName val="620_11"/>
      <sheetName val="620_21"/>
      <sheetName val="620_31"/>
      <sheetName val="621_11"/>
      <sheetName val="621_21"/>
      <sheetName val="621_31"/>
      <sheetName val="621_41"/>
      <sheetName val="621_51"/>
      <sheetName val="621_5P1"/>
      <sheetName val="621_61"/>
      <sheetName val="622_11"/>
      <sheetName val="622_21"/>
      <sheetName val="622_31"/>
      <sheetName val="622_41"/>
      <sheetName val="622_51"/>
      <sheetName val="630_11"/>
      <sheetName val="630_21"/>
      <sheetName val="630_31"/>
      <sheetName val="630_41"/>
      <sheetName val="630_51"/>
      <sheetName val="630_61"/>
      <sheetName val="630_71"/>
      <sheetName val="630_P1"/>
      <sheetName val="631P_BOLSACRETO1"/>
      <sheetName val="640_11"/>
      <sheetName val="640_21"/>
      <sheetName val="640_31"/>
      <sheetName val="641P_ANCLAJES1"/>
      <sheetName val="642_11"/>
      <sheetName val="642_21"/>
      <sheetName val="642P2_JUNTAS1"/>
      <sheetName val="642P1_JUNTAS1"/>
      <sheetName val="642P3_JUNTAS1"/>
      <sheetName val="650_11"/>
      <sheetName val="650_21"/>
      <sheetName val="650_31"/>
      <sheetName val="650_3_OTRO1"/>
      <sheetName val="650_41"/>
      <sheetName val="660_1P1"/>
      <sheetName val="660_11"/>
      <sheetName val="660_21"/>
      <sheetName val="660_31"/>
      <sheetName val="661_TIPO_11"/>
      <sheetName val="661_TIPO_21"/>
      <sheetName val="661_OTRO1"/>
      <sheetName val="662_11"/>
      <sheetName val="662_21"/>
      <sheetName val="670_1P1"/>
      <sheetName val="670_21"/>
      <sheetName val="673_11"/>
      <sheetName val="673_21"/>
      <sheetName val="673_31"/>
      <sheetName val="673_41"/>
      <sheetName val="675_11"/>
      <sheetName val="675_21"/>
      <sheetName val="675_31"/>
      <sheetName val="680_11"/>
      <sheetName val="680_21"/>
      <sheetName val="680_31"/>
      <sheetName val="680_1P1"/>
      <sheetName val="674_11"/>
      <sheetName val="700_11"/>
      <sheetName val="700_21"/>
      <sheetName val="700P_BANDAS_SONORAS_1"/>
      <sheetName val="710_11"/>
      <sheetName val="710_21"/>
      <sheetName val="710_31"/>
      <sheetName val="710_41"/>
      <sheetName val="710_51"/>
      <sheetName val="730_11"/>
      <sheetName val="730_21"/>
      <sheetName val="730_31"/>
      <sheetName val="800_11"/>
      <sheetName val="800_21"/>
      <sheetName val="800_31"/>
      <sheetName val="800_41"/>
      <sheetName val="810_11"/>
      <sheetName val="810_1P1"/>
      <sheetName val="810_21"/>
      <sheetName val="900_11"/>
      <sheetName val="900_21"/>
      <sheetName val="900_31"/>
      <sheetName val="LINEA_DE_DEMARCACIÓN_BASE_AGUA1"/>
      <sheetName val="TACHA_REFLECTIVA1"/>
      <sheetName val="SEÑAL_VERTICAL_DE_751"/>
      <sheetName val="DEFENSA_METALICA1"/>
      <sheetName val="Hoja1_(2)1"/>
      <sheetName val="Hoja2_(2)1"/>
      <sheetName val="Hoja3_(2)1"/>
      <sheetName val="PR_11"/>
      <sheetName val="TABLA_SALARIOS1"/>
      <sheetName val="OFERTA_FINAL0461"/>
      <sheetName val="OFERTA_FINAL_0481"/>
      <sheetName val="OFERTA_FINAL_0491"/>
      <sheetName val="PRESUPUESTO_OFERTA_0591"/>
      <sheetName val="PRESUPUESTO_REAL1"/>
      <sheetName val="OFERTA_FINAL_0501"/>
      <sheetName val="PRESUPUESTO_OFERTA_0571"/>
      <sheetName val="201_71"/>
      <sheetName val="201_151"/>
      <sheetName val="201_161"/>
      <sheetName val="210_2_11"/>
      <sheetName val="210_2_21"/>
      <sheetName val="211_11"/>
      <sheetName val="220_11"/>
      <sheetName val="232_11"/>
      <sheetName val="310_11"/>
      <sheetName val="311_101"/>
      <sheetName val="221_1P1"/>
      <sheetName val="230_1P1"/>
      <sheetName val="230_2P1"/>
      <sheetName val="231_11"/>
      <sheetName val="320_2__6-1"/>
      <sheetName val="330_2__7-1"/>
      <sheetName val="320_2__8-1"/>
      <sheetName val="450_1_2P1"/>
      <sheetName val="330_2_9-1"/>
      <sheetName val="420_2_10-1"/>
      <sheetName val="450_2P_11-1"/>
      <sheetName val="450_9P1"/>
      <sheetName val="461_1P_13-1"/>
      <sheetName val="465_10_14-1"/>
      <sheetName val="466_11"/>
      <sheetName val="467,13P_16-1"/>
      <sheetName val="420_2_17-1"/>
      <sheetName val="450_2_P_18-1"/>
      <sheetName val="461_1P_19-1"/>
      <sheetName val="465_10_20-1"/>
      <sheetName val="467,13P_21-1"/>
      <sheetName val="460_1P1"/>
      <sheetName val="500_11"/>
      <sheetName val="501_11"/>
      <sheetName val="500_1P1"/>
      <sheetName val="600_1_11"/>
      <sheetName val="600_2_11"/>
      <sheetName val="600_2_31"/>
      <sheetName val="600_2_41"/>
      <sheetName val="600_2_21"/>
      <sheetName val="610_2_1"/>
      <sheetName val="621_1__1"/>
      <sheetName val="621_1_1_1"/>
      <sheetName val="623_11"/>
      <sheetName val="610_51"/>
      <sheetName val="621,1_2"/>
      <sheetName val="621,1_11"/>
      <sheetName val="630_3_3P1"/>
      <sheetName val="630_1_1P1"/>
      <sheetName val="630_3_1P1"/>
      <sheetName val="610_31"/>
      <sheetName val="632_1P1"/>
      <sheetName val="641_11"/>
      <sheetName val="642_1_(2)1"/>
      <sheetName val="642_1_11"/>
      <sheetName val="642_3P1"/>
      <sheetName val="661_11"/>
      <sheetName val="681_11"/>
      <sheetName val="663_3P1"/>
      <sheetName val="663_11"/>
      <sheetName val="670_51"/>
      <sheetName val="671_1P1"/>
      <sheetName val="663_2P1"/>
      <sheetName val="670_5P1"/>
      <sheetName val="671_11"/>
      <sheetName val="672_11"/>
      <sheetName val="673_2P1"/>
      <sheetName val="674_21"/>
      <sheetName val="683_21"/>
      <sheetName val="700_31"/>
      <sheetName val="701_11"/>
      <sheetName val="710_1_11"/>
      <sheetName val="710_1_21"/>
      <sheetName val="720_11"/>
      <sheetName val="740_11"/>
      <sheetName val="801_6P1"/>
      <sheetName val="comparativo"/>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 val="basicos"/>
      <sheetName val="FECHAS DE CORTE"/>
      <sheetName val="Informacion General"/>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FECHAS_DE_CORTE"/>
      <sheetName val="Informacion_General"/>
      <sheetName val="días habiles 2015"/>
      <sheetName val="INS"/>
      <sheetName val="Ppto"/>
      <sheetName val="Plan auditoría"/>
      <sheetName val="Análisis de precios"/>
      <sheetName val="Itemes Renovación"/>
      <sheetName val="TRAYECTO 1"/>
      <sheetName val="ManoDe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FICHA TÉCNICA"/>
      <sheetName val="Fotos"/>
      <sheetName val="Instructivo"/>
    </sheetNames>
    <sheetDataSet>
      <sheetData sheetId="0">
        <row r="3">
          <cell r="B3" t="str">
            <v>SELECCIONE</v>
          </cell>
          <cell r="D3" t="str">
            <v>SELECCIONE</v>
          </cell>
        </row>
        <row r="4">
          <cell r="B4" t="str">
            <v>BUENO</v>
          </cell>
          <cell r="D4" t="str">
            <v>SI</v>
          </cell>
        </row>
        <row r="5">
          <cell r="B5" t="str">
            <v>REGULAR</v>
          </cell>
          <cell r="D5" t="str">
            <v>NO</v>
          </cell>
        </row>
        <row r="6">
          <cell r="B6" t="str">
            <v>MALO</v>
          </cell>
        </row>
      </sheetData>
      <sheetData sheetId="1">
        <row r="3">
          <cell r="B3" t="str">
            <v>SELECCIONE</v>
          </cell>
        </row>
      </sheetData>
      <sheetData sheetId="2">
        <row r="3">
          <cell r="B3" t="str">
            <v>SELECCIONE</v>
          </cell>
        </row>
      </sheetData>
      <sheetData sheetId="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 val="Cotas_Pav"/>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PU (2)"/>
      <sheetName val="TARIF200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steel"/>
      <sheetName val="Circuitos"/>
      <sheetName val="320.1"/>
      <sheetName val="330.2"/>
      <sheetName val="700.1"/>
      <sheetName val="tablas"/>
      <sheetName val="Análisis_de_precios"/>
      <sheetName val="Remo__derr_"/>
      <sheetName val="Limp__mec__Alcant_"/>
      <sheetName val="GPI_526"/>
      <sheetName val="VEA_374"/>
      <sheetName val="Presupuesto_remoción_de_derrumb"/>
      <sheetName val="equip"/>
      <sheetName val="mat"/>
      <sheetName val="mdo"/>
      <sheetName val="ACERO 60"/>
      <sheetName val="ACERO 37"/>
      <sheetName val="M y E "/>
      <sheetName val="Parameters"/>
      <sheetName val="PPTO REDUCIDO"/>
      <sheetName val="INS"/>
      <sheetName val="A. P. U."/>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ow r="52">
          <cell r="H52">
            <v>46548</v>
          </cell>
        </row>
      </sheetData>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nálisis de precios"/>
      <sheetName val="RELACI~1"/>
      <sheetName val="RELACI~1.XLS"/>
      <sheetName val="\\Phenom_x3\d\ADMINISTRACIÓN VI"/>
      <sheetName val="Hoja1"/>
      <sheetName val="Hoja2"/>
      <sheetName val="Itemes_Renovación"/>
      <sheetName val="PROGRAMACION "/>
      <sheetName val="BASE"/>
      <sheetName val="PROGRAMACION_"/>
      <sheetName val="IV. MANO DE OBRA"/>
      <sheetName val="listado apu"/>
      <sheetName val="perfil"/>
      <sheetName val="ProjectParameters"/>
      <sheetName val="RENDIMIENTOS"/>
      <sheetName val="Itemes_Renovación1"/>
      <sheetName val="factores"/>
      <sheetName val="lista recursos"/>
      <sheetName val="Presupuesto mensual personal"/>
      <sheetName val="Hoja3"/>
    </sheetNames>
    <sheetDataSet>
      <sheetData sheetId="0"/>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7422CW00"/>
      <sheetName val="Estructura"/>
      <sheetName val="PENDIENTES_X_COBRAR"/>
      <sheetName val="Itemes Renovación"/>
      <sheetName val="PENDIENTES_X_COBRAR1"/>
      <sheetName val="Prog. y control_INTERCO"/>
      <sheetName val="Info-Portaf"/>
      <sheetName val="factores"/>
      <sheetName val="lista recursos"/>
      <sheetName val="inst"/>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 val="STRSUMM0"/>
      <sheetName val="CURVA S"/>
      <sheetName val="mto.electr."/>
      <sheetName val="Tabla5"/>
      <sheetName val="Com-MEC"/>
      <sheetName val="Curva &quot;S&quot; General"/>
      <sheetName val="steel"/>
      <sheetName val="civ_roma"/>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BASE"/>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Avan Var"/>
      <sheetName val="Avan UF1"/>
      <sheetName val="Avan UF2"/>
      <sheetName val="Avan UF3"/>
      <sheetName val="Avan UF4 "/>
      <sheetName val="Var"/>
      <sheetName val="uf1"/>
      <sheetName val="uf2"/>
      <sheetName val="uf3"/>
      <sheetName val="uf4"/>
      <sheetName val="Puentes"/>
      <sheetName val="Plan de Obras"/>
      <sheetName val="Grafico Avance"/>
      <sheetName val="REDES"/>
      <sheetName val="Hoja 2"/>
      <sheetName val="LISTS-FOR INTERNAL USE ONLY"/>
      <sheetName val="Datos Generales"/>
      <sheetName val="TABLA-R "/>
      <sheetName val="MANO DE OBRA"/>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ow r="33">
          <cell r="B33">
            <v>0</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t="str">
            <v/>
          </cell>
          <cell r="R19" t="str">
            <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t="str">
            <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t="str">
            <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t="str">
            <v/>
          </cell>
          <cell r="R22" t="str">
            <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t="str">
            <v/>
          </cell>
          <cell r="R23" t="str">
            <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t="str">
            <v/>
          </cell>
          <cell r="R24" t="str">
            <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t="str">
            <v/>
          </cell>
          <cell r="R25" t="str">
            <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t="str">
            <v/>
          </cell>
          <cell r="R26" t="str">
            <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t="str">
            <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t="str">
            <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t="str">
            <v/>
          </cell>
          <cell r="R29" t="str">
            <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t="str">
            <v/>
          </cell>
          <cell r="R30" t="str">
            <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t="str">
            <v/>
          </cell>
          <cell r="R31" t="str">
            <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t="str">
            <v/>
          </cell>
          <cell r="R32" t="str">
            <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t="str">
            <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t="str">
            <v/>
          </cell>
          <cell r="R34" t="str">
            <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t="str">
            <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t="str">
            <v/>
          </cell>
          <cell r="R36" t="str">
            <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t="str">
            <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t="str">
            <v/>
          </cell>
          <cell r="R38" t="str">
            <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t="str">
            <v/>
          </cell>
          <cell r="R39" t="str">
            <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t="str">
            <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t="str">
            <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t="str">
            <v/>
          </cell>
          <cell r="R42" t="str">
            <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t="str">
            <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t="str">
            <v/>
          </cell>
          <cell r="R44" t="str">
            <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t="str">
            <v/>
          </cell>
          <cell r="R45" t="str">
            <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t="str">
            <v/>
          </cell>
          <cell r="R46" t="str">
            <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t="str">
            <v/>
          </cell>
          <cell r="R47" t="str">
            <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t="str">
            <v/>
          </cell>
          <cell r="R48" t="str">
            <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t="str">
            <v/>
          </cell>
          <cell r="R49" t="str">
            <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t="str">
            <v/>
          </cell>
          <cell r="R50" t="str">
            <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t="str">
            <v/>
          </cell>
          <cell r="R51" t="str">
            <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t="str">
            <v/>
          </cell>
          <cell r="R52" t="str">
            <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t="str">
            <v/>
          </cell>
          <cell r="R53" t="str">
            <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t="str">
            <v/>
          </cell>
          <cell r="R54" t="str">
            <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t="str">
            <v/>
          </cell>
          <cell r="R55" t="str">
            <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t="str">
            <v/>
          </cell>
          <cell r="R56" t="str">
            <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t="str">
            <v/>
          </cell>
          <cell r="R57" t="str">
            <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t="str">
            <v/>
          </cell>
          <cell r="R58" t="str">
            <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t="str">
            <v/>
          </cell>
          <cell r="R59" t="str">
            <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t="str">
            <v/>
          </cell>
          <cell r="R60" t="str">
            <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t="str">
            <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t="str">
            <v/>
          </cell>
          <cell r="R62" t="str">
            <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t="str">
            <v/>
          </cell>
          <cell r="R63" t="str">
            <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t="str">
            <v/>
          </cell>
          <cell r="R64" t="str">
            <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t="str">
            <v/>
          </cell>
          <cell r="R65" t="str">
            <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t="str">
            <v/>
          </cell>
          <cell r="R66" t="str">
            <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t="str">
            <v/>
          </cell>
          <cell r="R67" t="str">
            <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t="str">
            <v/>
          </cell>
          <cell r="R68" t="str">
            <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t="str">
            <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t="str">
            <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t="str">
            <v/>
          </cell>
          <cell r="R71" t="str">
            <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t="str">
            <v/>
          </cell>
          <cell r="R72" t="str">
            <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t="str">
            <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t="str">
            <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t="str">
            <v/>
          </cell>
          <cell r="R75" t="str">
            <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t="str">
            <v/>
          </cell>
          <cell r="R76" t="str">
            <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t="str">
            <v/>
          </cell>
          <cell r="R77" t="str">
            <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t="str">
            <v/>
          </cell>
          <cell r="R78" t="str">
            <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t="str">
            <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t="str">
            <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t="str">
            <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t="str">
            <v/>
          </cell>
          <cell r="R82" t="str">
            <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t="str">
            <v/>
          </cell>
          <cell r="R83" t="str">
            <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t="str">
            <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t="str">
            <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t="str">
            <v/>
          </cell>
          <cell r="R86" t="str">
            <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t="str">
            <v/>
          </cell>
          <cell r="R87" t="str">
            <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t="str">
            <v/>
          </cell>
          <cell r="R88" t="str">
            <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t="str">
            <v/>
          </cell>
          <cell r="R89" t="str">
            <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t="str">
            <v/>
          </cell>
          <cell r="R90" t="str">
            <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t="str">
            <v/>
          </cell>
          <cell r="R91" t="str">
            <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t="str">
            <v/>
          </cell>
          <cell r="R92" t="str">
            <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t="str">
            <v/>
          </cell>
          <cell r="R93" t="str">
            <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t="str">
            <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t="str">
            <v/>
          </cell>
          <cell r="R95" t="str">
            <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t="str">
            <v/>
          </cell>
          <cell r="R96" t="str">
            <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t="str">
            <v/>
          </cell>
          <cell r="R97" t="str">
            <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t="str">
            <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t="str">
            <v/>
          </cell>
          <cell r="R99" t="str">
            <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t="str">
            <v/>
          </cell>
          <cell r="R100" t="str">
            <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t="str">
            <v/>
          </cell>
          <cell r="R101" t="str">
            <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t="str">
            <v/>
          </cell>
          <cell r="R102" t="str">
            <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t="str">
            <v/>
          </cell>
          <cell r="R103" t="str">
            <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t="str">
            <v/>
          </cell>
          <cell r="R104" t="str">
            <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t="str">
            <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t="str">
            <v/>
          </cell>
          <cell r="R106" t="str">
            <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t="str">
            <v/>
          </cell>
          <cell r="R107" t="str">
            <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t="str">
            <v/>
          </cell>
          <cell r="R108" t="str">
            <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t="str">
            <v/>
          </cell>
          <cell r="R109" t="str">
            <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t="str">
            <v/>
          </cell>
          <cell r="R110" t="str">
            <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t="str">
            <v/>
          </cell>
          <cell r="R111" t="str">
            <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t="str">
            <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t="str">
            <v/>
          </cell>
          <cell r="R113" t="str">
            <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t="str">
            <v/>
          </cell>
          <cell r="R114" t="str">
            <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t="str">
            <v/>
          </cell>
          <cell r="R115" t="str">
            <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t="str">
            <v/>
          </cell>
          <cell r="R116" t="str">
            <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t="str">
            <v/>
          </cell>
          <cell r="R117" t="str">
            <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t="str">
            <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t="str">
            <v/>
          </cell>
          <cell r="R119" t="str">
            <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t="str">
            <v/>
          </cell>
          <cell r="R120" t="str">
            <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t="str">
            <v/>
          </cell>
          <cell r="R121" t="str">
            <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t="str">
            <v/>
          </cell>
          <cell r="R122" t="str">
            <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t="str">
            <v/>
          </cell>
          <cell r="R123" t="str">
            <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t="str">
            <v/>
          </cell>
          <cell r="R124" t="str">
            <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t="str">
            <v/>
          </cell>
          <cell r="R125" t="str">
            <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t="str">
            <v/>
          </cell>
          <cell r="R126" t="str">
            <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t="str">
            <v/>
          </cell>
          <cell r="R127" t="str">
            <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t="str">
            <v/>
          </cell>
          <cell r="R128" t="str">
            <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t="str">
            <v/>
          </cell>
          <cell r="R129" t="str">
            <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t="str">
            <v/>
          </cell>
          <cell r="R130" t="str">
            <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t="str">
            <v/>
          </cell>
          <cell r="R131" t="str">
            <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t="str">
            <v/>
          </cell>
          <cell r="R132" t="str">
            <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t="str">
            <v/>
          </cell>
          <cell r="R133" t="str">
            <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t="str">
            <v/>
          </cell>
          <cell r="R134" t="str">
            <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t="str">
            <v/>
          </cell>
          <cell r="R135" t="str">
            <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t="str">
            <v/>
          </cell>
          <cell r="R136" t="str">
            <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t="str">
            <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t="str">
            <v/>
          </cell>
          <cell r="R138" t="str">
            <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t="str">
            <v/>
          </cell>
          <cell r="R139" t="str">
            <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t="str">
            <v/>
          </cell>
          <cell r="R140" t="str">
            <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t="str">
            <v/>
          </cell>
          <cell r="R141" t="str">
            <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t="str">
            <v/>
          </cell>
          <cell r="R142" t="str">
            <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t="str">
            <v/>
          </cell>
          <cell r="R143" t="str">
            <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t="str">
            <v/>
          </cell>
          <cell r="R144" t="str">
            <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t="str">
            <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t="str">
            <v/>
          </cell>
          <cell r="R146" t="str">
            <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t="str">
            <v/>
          </cell>
          <cell r="R147" t="str">
            <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t="str">
            <v/>
          </cell>
          <cell r="R148" t="str">
            <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t="str">
            <v/>
          </cell>
          <cell r="R149" t="str">
            <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t="str">
            <v/>
          </cell>
          <cell r="R150" t="str">
            <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t="str">
            <v/>
          </cell>
          <cell r="R151" t="str">
            <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t="str">
            <v/>
          </cell>
          <cell r="R152" t="str">
            <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t="str">
            <v/>
          </cell>
          <cell r="R153" t="str">
            <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t="str">
            <v/>
          </cell>
          <cell r="R154" t="str">
            <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t="str">
            <v/>
          </cell>
          <cell r="R155" t="str">
            <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t="str">
            <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t="str">
            <v/>
          </cell>
          <cell r="R157" t="str">
            <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t="str">
            <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t="str">
            <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t="str">
            <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t="str">
            <v/>
          </cell>
          <cell r="R161" t="str">
            <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t="str">
            <v/>
          </cell>
          <cell r="R162" t="str">
            <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t="str">
            <v/>
          </cell>
          <cell r="R163" t="str">
            <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t="str">
            <v/>
          </cell>
          <cell r="R164" t="str">
            <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t="str">
            <v/>
          </cell>
          <cell r="R165" t="str">
            <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t="str">
            <v/>
          </cell>
          <cell r="R166" t="str">
            <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t="str">
            <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t="str">
            <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t="str">
            <v/>
          </cell>
          <cell r="R169" t="str">
            <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t="str">
            <v/>
          </cell>
          <cell r="R170" t="str">
            <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t="str">
            <v/>
          </cell>
          <cell r="R171" t="str">
            <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t="str">
            <v/>
          </cell>
          <cell r="R172" t="str">
            <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t="str">
            <v/>
          </cell>
          <cell r="R173" t="str">
            <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t="str">
            <v/>
          </cell>
          <cell r="R174" t="str">
            <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t="str">
            <v/>
          </cell>
          <cell r="R175" t="str">
            <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t="str">
            <v/>
          </cell>
          <cell r="R176" t="str">
            <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t="str">
            <v/>
          </cell>
          <cell r="R177" t="str">
            <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t="str">
            <v/>
          </cell>
          <cell r="R178" t="str">
            <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t="str">
            <v/>
          </cell>
          <cell r="R179" t="str">
            <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t="str">
            <v/>
          </cell>
          <cell r="R180" t="str">
            <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t="str">
            <v/>
          </cell>
          <cell r="R181" t="str">
            <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t="str">
            <v/>
          </cell>
          <cell r="R182" t="str">
            <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t="str">
            <v/>
          </cell>
          <cell r="R183" t="str">
            <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t="str">
            <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t="str">
            <v/>
          </cell>
          <cell r="R185" t="str">
            <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t="str">
            <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t="str">
            <v/>
          </cell>
          <cell r="R187" t="str">
            <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t="str">
            <v/>
          </cell>
          <cell r="R189" t="str">
            <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t="str">
            <v/>
          </cell>
          <cell r="R190" t="str">
            <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t="str">
            <v/>
          </cell>
          <cell r="R191" t="str">
            <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t="str">
            <v/>
          </cell>
          <cell r="R192" t="str">
            <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t="str">
            <v/>
          </cell>
          <cell r="R193" t="str">
            <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t="str">
            <v/>
          </cell>
          <cell r="R194" t="str">
            <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t="str">
            <v/>
          </cell>
          <cell r="R195" t="str">
            <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t="str">
            <v/>
          </cell>
          <cell r="R196" t="str">
            <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t="str">
            <v/>
          </cell>
          <cell r="R197" t="str">
            <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t="str">
            <v/>
          </cell>
          <cell r="R198" t="str">
            <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t="str">
            <v/>
          </cell>
          <cell r="R199" t="str">
            <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t="str">
            <v/>
          </cell>
          <cell r="R200" t="str">
            <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t="str">
            <v/>
          </cell>
          <cell r="R201" t="str">
            <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t="str">
            <v/>
          </cell>
          <cell r="R202" t="str">
            <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t="str">
            <v/>
          </cell>
          <cell r="R203" t="str">
            <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t="str">
            <v/>
          </cell>
          <cell r="R204" t="str">
            <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t="str">
            <v/>
          </cell>
          <cell r="R205" t="str">
            <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t="str">
            <v/>
          </cell>
          <cell r="R206" t="str">
            <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t="str">
            <v/>
          </cell>
          <cell r="R207" t="str">
            <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t="str">
            <v/>
          </cell>
          <cell r="R208" t="str">
            <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t="str">
            <v/>
          </cell>
          <cell r="R209" t="str">
            <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t="str">
            <v/>
          </cell>
          <cell r="R210" t="str">
            <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t="str">
            <v/>
          </cell>
          <cell r="R211" t="str">
            <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t="str">
            <v/>
          </cell>
          <cell r="R212" t="str">
            <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t="str">
            <v/>
          </cell>
          <cell r="R213" t="str">
            <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t="str">
            <v/>
          </cell>
          <cell r="R214" t="str">
            <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t="str">
            <v/>
          </cell>
          <cell r="R215" t="str">
            <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t="str">
            <v/>
          </cell>
          <cell r="R216" t="str">
            <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t="str">
            <v/>
          </cell>
          <cell r="R217" t="str">
            <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t="str">
            <v/>
          </cell>
          <cell r="R218" t="str">
            <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t="str">
            <v/>
          </cell>
          <cell r="R219" t="str">
            <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t="str">
            <v/>
          </cell>
          <cell r="R220" t="str">
            <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t="str">
            <v/>
          </cell>
          <cell r="R221" t="str">
            <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t="str">
            <v/>
          </cell>
          <cell r="R222" t="str">
            <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t="str">
            <v/>
          </cell>
          <cell r="R223" t="str">
            <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t="str">
            <v/>
          </cell>
          <cell r="R224" t="str">
            <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t="str">
            <v/>
          </cell>
          <cell r="R225" t="str">
            <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t="str">
            <v/>
          </cell>
          <cell r="R226" t="str">
            <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t="str">
            <v/>
          </cell>
          <cell r="R227" t="str">
            <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t="str">
            <v/>
          </cell>
          <cell r="R228" t="str">
            <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t="str">
            <v/>
          </cell>
          <cell r="R229" t="str">
            <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t="str">
            <v/>
          </cell>
          <cell r="R230" t="str">
            <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t="str">
            <v/>
          </cell>
          <cell r="R231" t="str">
            <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t="str">
            <v/>
          </cell>
          <cell r="R232" t="str">
            <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t="str">
            <v/>
          </cell>
          <cell r="R233" t="str">
            <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t="str">
            <v/>
          </cell>
          <cell r="R234" t="str">
            <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t="str">
            <v/>
          </cell>
          <cell r="R235" t="str">
            <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t="str">
            <v/>
          </cell>
          <cell r="R236" t="str">
            <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t="str">
            <v/>
          </cell>
          <cell r="R269" t="str">
            <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t="str">
            <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t="str">
            <v/>
          </cell>
          <cell r="R271" t="str">
            <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t="str">
            <v/>
          </cell>
          <cell r="R272" t="str">
            <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t="str">
            <v/>
          </cell>
          <cell r="R273" t="str">
            <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t="str">
            <v/>
          </cell>
          <cell r="R274" t="str">
            <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t="str">
            <v/>
          </cell>
          <cell r="R275" t="str">
            <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t="str">
            <v/>
          </cell>
          <cell r="R276" t="str">
            <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t="str">
            <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t="str">
            <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t="str">
            <v/>
          </cell>
          <cell r="R279" t="str">
            <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t="str">
            <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t="str">
            <v/>
          </cell>
          <cell r="R281" t="str">
            <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t="str">
            <v/>
          </cell>
          <cell r="R282" t="str">
            <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t="str">
            <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t="str">
            <v/>
          </cell>
          <cell r="R284" t="str">
            <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t="str">
            <v/>
          </cell>
          <cell r="R285" t="str">
            <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t="str">
            <v/>
          </cell>
          <cell r="R286" t="str">
            <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t="str">
            <v/>
          </cell>
          <cell r="R287" t="str">
            <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t="str">
            <v/>
          </cell>
          <cell r="R288" t="str">
            <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t="str">
            <v/>
          </cell>
          <cell r="R289" t="str">
            <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t="str">
            <v/>
          </cell>
          <cell r="R290" t="str">
            <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t="str">
            <v/>
          </cell>
          <cell r="R291" t="str">
            <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t="str">
            <v/>
          </cell>
          <cell r="R292" t="str">
            <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t="str">
            <v/>
          </cell>
          <cell r="R293" t="str">
            <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t="str">
            <v/>
          </cell>
          <cell r="R294" t="str">
            <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t="str">
            <v/>
          </cell>
          <cell r="R295" t="str">
            <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t="str">
            <v/>
          </cell>
          <cell r="R296" t="str">
            <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t="str">
            <v/>
          </cell>
          <cell r="R297" t="str">
            <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t="str">
            <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t="str">
            <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t="str">
            <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t="str">
            <v/>
          </cell>
          <cell r="R301" t="str">
            <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t="str">
            <v/>
          </cell>
          <cell r="R302" t="str">
            <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t="str">
            <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t="str">
            <v/>
          </cell>
          <cell r="R304" t="str">
            <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t="str">
            <v/>
          </cell>
          <cell r="R305" t="str">
            <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t="str">
            <v/>
          </cell>
          <cell r="R306" t="str">
            <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t="str">
            <v/>
          </cell>
          <cell r="R307" t="str">
            <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t="str">
            <v/>
          </cell>
          <cell r="R308" t="str">
            <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t="str">
            <v/>
          </cell>
          <cell r="R309" t="str">
            <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t="str">
            <v/>
          </cell>
          <cell r="R310" t="str">
            <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t="str">
            <v/>
          </cell>
          <cell r="R311" t="str">
            <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t="str">
            <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t="str">
            <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t="str">
            <v/>
          </cell>
          <cell r="R314" t="str">
            <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t="str">
            <v/>
          </cell>
          <cell r="R315" t="str">
            <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t="str">
            <v/>
          </cell>
          <cell r="R316" t="str">
            <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t="str">
            <v/>
          </cell>
          <cell r="R317" t="str">
            <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t="str">
            <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t="str">
            <v/>
          </cell>
          <cell r="R319" t="str">
            <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t="str">
            <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t="str">
            <v/>
          </cell>
          <cell r="R321" t="str">
            <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t="str">
            <v/>
          </cell>
          <cell r="R322" t="str">
            <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t="str">
            <v/>
          </cell>
          <cell r="R323" t="str">
            <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t="str">
            <v/>
          </cell>
          <cell r="R324" t="str">
            <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t="str">
            <v/>
          </cell>
          <cell r="R325" t="str">
            <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t="str">
            <v/>
          </cell>
          <cell r="R326" t="str">
            <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t="str">
            <v/>
          </cell>
          <cell r="R327" t="str">
            <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t="str">
            <v/>
          </cell>
          <cell r="R328" t="str">
            <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t="str">
            <v/>
          </cell>
          <cell r="R329" t="str">
            <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t="str">
            <v/>
          </cell>
          <cell r="R330" t="str">
            <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t="str">
            <v/>
          </cell>
          <cell r="R331" t="str">
            <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t="str">
            <v/>
          </cell>
          <cell r="R332" t="str">
            <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t="str">
            <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t="str">
            <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t="str">
            <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t="str">
            <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t="str">
            <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t="str">
            <v/>
          </cell>
          <cell r="R338" t="str">
            <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t="str">
            <v/>
          </cell>
          <cell r="R339" t="str">
            <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t="str">
            <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t="str">
            <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t="str">
            <v/>
          </cell>
          <cell r="R342" t="str">
            <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t="str">
            <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t="str">
            <v/>
          </cell>
          <cell r="R344" t="str">
            <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t="str">
            <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t="str">
            <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t="str">
            <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t="str">
            <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t="str">
            <v/>
          </cell>
          <cell r="R349" t="str">
            <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t="str">
            <v/>
          </cell>
          <cell r="R350" t="str">
            <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t="str">
            <v/>
          </cell>
          <cell r="R351" t="str">
            <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t="str">
            <v/>
          </cell>
          <cell r="R352" t="str">
            <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t="str">
            <v/>
          </cell>
          <cell r="R353" t="str">
            <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t="str">
            <v/>
          </cell>
          <cell r="R354" t="str">
            <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t="str">
            <v/>
          </cell>
          <cell r="R355" t="str">
            <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t="str">
            <v/>
          </cell>
          <cell r="R356" t="str">
            <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t="str">
            <v/>
          </cell>
          <cell r="R357" t="str">
            <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t="str">
            <v/>
          </cell>
          <cell r="R358" t="str">
            <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t="str">
            <v/>
          </cell>
          <cell r="R359" t="str">
            <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t="str">
            <v/>
          </cell>
          <cell r="R360" t="str">
            <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t="str">
            <v/>
          </cell>
          <cell r="R361" t="str">
            <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t="str">
            <v/>
          </cell>
          <cell r="R362" t="str">
            <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t="str">
            <v/>
          </cell>
          <cell r="R363" t="str">
            <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t="str">
            <v/>
          </cell>
          <cell r="R364" t="str">
            <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t="str">
            <v/>
          </cell>
          <cell r="R365" t="str">
            <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t="str">
            <v/>
          </cell>
          <cell r="R366" t="str">
            <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t="str">
            <v/>
          </cell>
          <cell r="R367" t="str">
            <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t="str">
            <v/>
          </cell>
          <cell r="R368" t="str">
            <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t="str">
            <v/>
          </cell>
          <cell r="R369" t="str">
            <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t="str">
            <v/>
          </cell>
          <cell r="R370" t="str">
            <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t="str">
            <v/>
          </cell>
          <cell r="R371" t="str">
            <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t="str">
            <v/>
          </cell>
          <cell r="R372" t="str">
            <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t="str">
            <v/>
          </cell>
          <cell r="R373" t="str">
            <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Estructura"/>
      <sheetName val="Hoja1"/>
      <sheetName val="General"/>
      <sheetName val="1"/>
      <sheetName val="INSUMOS"/>
      <sheetName val="Formular"/>
      <sheetName val="Recursos"/>
      <sheetName val="Duitama-La_Palmera"/>
      <sheetName val="Análisis_de_precios"/>
      <sheetName val="BASEDuitama-La_Palmera"/>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inst"/>
      <sheetName val="Pivot"/>
      <sheetName val="CONTRATO"/>
      <sheetName val="LIQUIDA-NOMINA"/>
      <sheetName val="EMPRESA"/>
      <sheetName val="NOMINA 1"/>
      <sheetName val="GRAFICOS"/>
      <sheetName val="PlanCero"/>
      <sheetName val="PRESUPUESTAL"/>
      <sheetName val="calidad"/>
      <sheetName val="Cálculo"/>
      <sheetName val="210_2_2"/>
      <sheetName val="tierras y pavimentos"/>
      <sheetName val="puente verdum"/>
      <sheetName val="ANALISIS"/>
      <sheetName val="OBRAS DE DRENAJE"/>
      <sheetName val="DATOS CONTRATO"/>
      <sheetName val="LIQ-NOM"/>
      <sheetName val="NOMINA-1"/>
      <sheetName val="MC SF GAVIONES"/>
      <sheetName val="PPTO"/>
      <sheetName val="Actual Data (MAP)"/>
      <sheetName val="Actual Data (STX)"/>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T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 val="ET MATERIALES"/>
      <sheetName val="ac2-ag96"/>
      <sheetName val="EV-28"/>
      <sheetName val="Guias_Sectoriales"/>
      <sheetName val="#¡REF"/>
      <sheetName val="LIMA-CANTA"/>
      <sheetName val="Acta de Ajuste # 33"/>
      <sheetName val="Acta de Ajuste # 34"/>
      <sheetName val="PRE ACTA V1"/>
      <sheetName val="201.15"/>
      <sheetName val="PRE ACTA V0"/>
      <sheetName val="210.1.1"/>
      <sheetName val="210.2.1"/>
      <sheetName val="211.1"/>
      <sheetName val="221.1P"/>
      <sheetName val="320.1"/>
      <sheetName val="450.2P"/>
      <sheetName val="600.2.3"/>
      <sheetName val="600.2.4"/>
      <sheetName val="610.3"/>
      <sheetName val="621.1P"/>
      <sheetName val="621.2P"/>
      <sheetName val="623.1.5"/>
      <sheetName val="663.1P"/>
      <sheetName val="671.3"/>
      <sheetName val="673.2"/>
      <sheetName val="673.1.2"/>
      <sheetName val="674.2"/>
      <sheetName val="710.1"/>
      <sheetName val="730.1"/>
      <sheetName val="730.2"/>
      <sheetName val="740.1"/>
      <sheetName val="811.1"/>
      <sheetName val="900.1"/>
      <sheetName val="900.2"/>
      <sheetName val="900.3"/>
      <sheetName val="NP-7"/>
      <sheetName val="NP-8"/>
      <sheetName val="NP-1"/>
      <sheetName val="NP-02"/>
      <sheetName val="NP-3"/>
      <sheetName val="NP-4"/>
      <sheetName val="NP-05 TR 4000"/>
      <sheetName val="NP-05 TR 3000"/>
      <sheetName val="NP-05 TR 2400"/>
      <sheetName val="NP-06"/>
      <sheetName val="NP-07"/>
      <sheetName val="NP-08"/>
      <sheetName val="micropilote"/>
      <sheetName val="REPALEO"/>
      <sheetName val="horas maquina"/>
      <sheetName val="carrotanque"/>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sheetData sheetId="19"/>
      <sheetData sheetId="20"/>
      <sheetData sheetId="21" refreshError="1"/>
      <sheetData sheetId="22" refreshError="1"/>
      <sheetData sheetId="23"/>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4">
          <cell r="C4" t="str">
            <v>DIRECCION TECNICA</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
          <cell r="C4">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ow r="4">
          <cell r="C4">
            <v>0</v>
          </cell>
        </row>
      </sheetData>
      <sheetData sheetId="140"/>
      <sheetData sheetId="141">
        <row r="4">
          <cell r="C4">
            <v>0</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OBRA NEIVA"/>
      <sheetName val="a. p. u."/>
      <sheetName val="Insumos"/>
      <sheetName val="Hoja1"/>
    </sheetNames>
    <sheetDataSet>
      <sheetData sheetId="0"/>
      <sheetData sheetId="1"/>
      <sheetData sheetId="2" refreshError="1">
        <row r="10">
          <cell r="AE10">
            <v>0</v>
          </cell>
        </row>
        <row r="12">
          <cell r="S12">
            <v>1.2555959999999899</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SEM-INT-17 A"/>
      <sheetName val="CONTRATO CON SGI LTDA"/>
      <sheetName val="DATOS SEMANALES"/>
    </sheetNames>
    <sheetDataSet>
      <sheetData sheetId="0" refreshError="1"/>
      <sheetData sheetId="1" refreshError="1"/>
      <sheetData sheetId="2">
        <row r="234">
          <cell r="F234">
            <v>24</v>
          </cell>
          <cell r="G234">
            <v>104</v>
          </cell>
          <cell r="H234">
            <v>184</v>
          </cell>
          <cell r="I234">
            <v>240</v>
          </cell>
          <cell r="J234">
            <v>472</v>
          </cell>
          <cell r="K234">
            <v>544</v>
          </cell>
          <cell r="L234">
            <v>552</v>
          </cell>
          <cell r="M234">
            <v>560</v>
          </cell>
          <cell r="N234">
            <v>904</v>
          </cell>
          <cell r="O234">
            <v>936</v>
          </cell>
          <cell r="P234">
            <v>856</v>
          </cell>
          <cell r="Q234">
            <v>840</v>
          </cell>
          <cell r="R234">
            <v>848</v>
          </cell>
          <cell r="S234">
            <v>776</v>
          </cell>
          <cell r="T234">
            <v>760</v>
          </cell>
          <cell r="U234">
            <v>608</v>
          </cell>
          <cell r="V234">
            <v>448</v>
          </cell>
          <cell r="W234">
            <v>0</v>
          </cell>
          <cell r="X234">
            <v>0</v>
          </cell>
          <cell r="Y234">
            <v>0</v>
          </cell>
        </row>
        <row r="235">
          <cell r="F235">
            <v>24</v>
          </cell>
          <cell r="G235">
            <v>128</v>
          </cell>
          <cell r="H235">
            <v>312</v>
          </cell>
          <cell r="I235">
            <v>552</v>
          </cell>
          <cell r="J235">
            <v>1024</v>
          </cell>
          <cell r="K235">
            <v>1568</v>
          </cell>
          <cell r="L235">
            <v>2120</v>
          </cell>
          <cell r="M235">
            <v>2680</v>
          </cell>
          <cell r="N235">
            <v>3584</v>
          </cell>
          <cell r="O235">
            <v>4520</v>
          </cell>
          <cell r="P235">
            <v>5376</v>
          </cell>
          <cell r="Q235">
            <v>6216</v>
          </cell>
          <cell r="R235">
            <v>7064</v>
          </cell>
          <cell r="S235">
            <v>7840</v>
          </cell>
          <cell r="T235">
            <v>8600</v>
          </cell>
          <cell r="U235">
            <v>9208</v>
          </cell>
          <cell r="V235">
            <v>9656</v>
          </cell>
          <cell r="W235">
            <v>9656</v>
          </cell>
          <cell r="X235">
            <v>9656</v>
          </cell>
          <cell r="Y235">
            <v>9656</v>
          </cell>
        </row>
        <row r="237">
          <cell r="F237">
            <v>24</v>
          </cell>
          <cell r="G237">
            <v>104</v>
          </cell>
          <cell r="H237">
            <v>208</v>
          </cell>
          <cell r="I237">
            <v>240</v>
          </cell>
          <cell r="J237">
            <v>408</v>
          </cell>
          <cell r="K237">
            <v>496</v>
          </cell>
          <cell r="L237">
            <v>576</v>
          </cell>
          <cell r="M237">
            <v>576</v>
          </cell>
          <cell r="N237">
            <v>768</v>
          </cell>
          <cell r="O237">
            <v>864.96911999999998</v>
          </cell>
          <cell r="P237">
            <v>624</v>
          </cell>
          <cell r="Q237">
            <v>672</v>
          </cell>
          <cell r="R237">
            <v>696</v>
          </cell>
          <cell r="S237">
            <v>744</v>
          </cell>
          <cell r="T237">
            <v>672</v>
          </cell>
          <cell r="U237">
            <v>296</v>
          </cell>
          <cell r="V237">
            <v>304</v>
          </cell>
          <cell r="W237">
            <v>296</v>
          </cell>
          <cell r="X237">
            <v>304</v>
          </cell>
          <cell r="Y237">
            <v>280</v>
          </cell>
        </row>
        <row r="238">
          <cell r="F238">
            <v>24</v>
          </cell>
          <cell r="G238">
            <v>128</v>
          </cell>
          <cell r="H238">
            <v>336</v>
          </cell>
          <cell r="I238">
            <v>576</v>
          </cell>
          <cell r="J238">
            <v>984</v>
          </cell>
          <cell r="K238">
            <v>1480</v>
          </cell>
          <cell r="L238">
            <v>2056</v>
          </cell>
          <cell r="M238">
            <v>2632</v>
          </cell>
          <cell r="N238">
            <v>3400</v>
          </cell>
          <cell r="O238">
            <v>4264.9691199999997</v>
          </cell>
          <cell r="P238">
            <v>4888.9691199999997</v>
          </cell>
          <cell r="Q238">
            <v>5560.9691199999997</v>
          </cell>
          <cell r="R238">
            <v>6256.9691199999997</v>
          </cell>
          <cell r="S238">
            <v>7000.9691199999997</v>
          </cell>
          <cell r="T238">
            <v>7672.9691199999997</v>
          </cell>
          <cell r="U238">
            <v>7968.9691199999997</v>
          </cell>
          <cell r="V238">
            <v>8272.9691199999997</v>
          </cell>
          <cell r="W238">
            <v>8568.9691199999997</v>
          </cell>
          <cell r="X238">
            <v>8872.9691199999997</v>
          </cell>
          <cell r="Y238">
            <v>9152.9691199999997</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factores"/>
    </sheetNames>
    <sheetDataSet>
      <sheetData sheetId="0"/>
      <sheetData sheetId="1">
        <row r="1">
          <cell r="A1" t="str">
            <v>ALCALDIA MAYOR DE TUNJA</v>
          </cell>
        </row>
      </sheetData>
      <sheetData sheetId="2">
        <row r="3">
          <cell r="A3" t="str">
            <v>-</v>
          </cell>
        </row>
      </sheetData>
      <sheetData sheetId="3">
        <row r="3">
          <cell r="A3" t="str">
            <v>-</v>
          </cell>
        </row>
        <row r="4">
          <cell r="A4" t="str">
            <v>ACPM</v>
          </cell>
        </row>
        <row r="5">
          <cell r="A5" t="str">
            <v>ACERO 37000 PSI</v>
          </cell>
        </row>
        <row r="6">
          <cell r="A6" t="str">
            <v>ACERO 60000 PSI</v>
          </cell>
        </row>
        <row r="7">
          <cell r="A7" t="str">
            <v>ACERO A-36 PARA ESTRUCTURA METALICA</v>
          </cell>
        </row>
        <row r="8">
          <cell r="A8" t="str">
            <v>ADITIVO (RETARDANTE PLASTIFICANTE Y REDUCTOR DE FRAGUADO</v>
          </cell>
        </row>
        <row r="9">
          <cell r="A9" t="str">
            <v xml:space="preserve">ADOQUIN CONCRETO VEHIC.10X20X8.0 </v>
          </cell>
        </row>
        <row r="10">
          <cell r="A10" t="str">
            <v>ADOQUIN CONCRETO VEHIC.10X20X8.0 COLOR</v>
          </cell>
        </row>
        <row r="11">
          <cell r="A11" t="str">
            <v>AGREGADO PETREO</v>
          </cell>
        </row>
        <row r="12">
          <cell r="A12" t="str">
            <v>AGREGADO PETREO PARA MEZCLA ASFALTICA</v>
          </cell>
        </row>
        <row r="13">
          <cell r="A13" t="str">
            <v>AGREGADO PETREO PARA TSD</v>
          </cell>
        </row>
        <row r="14">
          <cell r="A14" t="str">
            <v>AGREGADO PETREO PARA TSS</v>
          </cell>
        </row>
        <row r="15">
          <cell r="A15" t="str">
            <v>AGREGADO PETREO PARA TST</v>
          </cell>
        </row>
        <row r="16">
          <cell r="A16" t="str">
            <v>AGREGADO SELECCIONADO</v>
          </cell>
        </row>
        <row r="17">
          <cell r="A17" t="str">
            <v>AGREGADO TIPO LA-1 (LECHADAS)</v>
          </cell>
        </row>
        <row r="18">
          <cell r="A18" t="str">
            <v>AGREGADO TIPO LA-2 (LECHADAS)</v>
          </cell>
        </row>
        <row r="19">
          <cell r="A19" t="str">
            <v>AGREGADO TIPO LA-3 (LECHADAS)</v>
          </cell>
        </row>
        <row r="20">
          <cell r="A20" t="str">
            <v>AGREGADO TIPO LA-4 (LECHADAS)</v>
          </cell>
        </row>
        <row r="21">
          <cell r="A21" t="str">
            <v>AGUA</v>
          </cell>
        </row>
        <row r="22">
          <cell r="A22" t="str">
            <v>ALAMBRE DE PUAS CALIBRE 12.5</v>
          </cell>
        </row>
        <row r="23">
          <cell r="A23" t="str">
            <v>ALAMBRE GALVANIZADO # 13</v>
          </cell>
        </row>
        <row r="24">
          <cell r="A24" t="str">
            <v>ALAMBRE NEGRO No. 18</v>
          </cell>
        </row>
        <row r="25">
          <cell r="A25" t="str">
            <v>ALMOHADILLAS DE NEOPRENO DUREZA 60 (35CM*45CM*5CM CON 2 LAMINAS DE 3MM)</v>
          </cell>
        </row>
        <row r="26">
          <cell r="A26" t="str">
            <v>AMORTIGUADOR DEFENSA METALICA</v>
          </cell>
        </row>
        <row r="27">
          <cell r="A27" t="str">
            <v>ANFO</v>
          </cell>
        </row>
        <row r="28">
          <cell r="A28" t="str">
            <v>ANGULO DE  3"X3"X3/8"</v>
          </cell>
        </row>
        <row r="29">
          <cell r="A29" t="str">
            <v>ANTISOL BLANCO</v>
          </cell>
        </row>
        <row r="30">
          <cell r="A30" t="str">
            <v xml:space="preserve">ARBOL NATIVO H= 80-100CM </v>
          </cell>
        </row>
        <row r="31">
          <cell r="A31" t="str">
            <v>ARENA DE PEÑA</v>
          </cell>
        </row>
        <row r="32">
          <cell r="A32" t="str">
            <v>ARENA DE TRITURACION (SELLOS DE ARENA-AFALTO)</v>
          </cell>
        </row>
        <row r="33">
          <cell r="A33" t="str">
            <v>ARENA FINA PARA SELLO</v>
          </cell>
        </row>
        <row r="34">
          <cell r="A34" t="str">
            <v>ARENA LAVADA</v>
          </cell>
        </row>
        <row r="35">
          <cell r="A35" t="str">
            <v>ARMADURA GALVANIZADA</v>
          </cell>
        </row>
        <row r="36">
          <cell r="A36" t="str">
            <v>ASFALTITA</v>
          </cell>
        </row>
        <row r="37">
          <cell r="A37" t="str">
            <v>ASFALTO TIPO 90</v>
          </cell>
        </row>
        <row r="38">
          <cell r="A38" t="str">
            <v>BARRAS DE TRANSFERENCIA DE CARGA</v>
          </cell>
        </row>
        <row r="39">
          <cell r="A39" t="str">
            <v>BIOMANTO</v>
          </cell>
        </row>
        <row r="40">
          <cell r="A40" t="str">
            <v>BOLSACRETO DE 1M3 1401</v>
          </cell>
        </row>
        <row r="41">
          <cell r="A41" t="str">
            <v>CABLE DE 1/2" (PARA ANCLAJES)</v>
          </cell>
        </row>
        <row r="42">
          <cell r="A42" t="str">
            <v>CABLE DE ACERO  D=1/2"</v>
          </cell>
        </row>
        <row r="43">
          <cell r="A43" t="str">
            <v>CABLE DE ACERO  D=3/8"</v>
          </cell>
        </row>
        <row r="44">
          <cell r="A44" t="str">
            <v>CABLE DE ACERO D=1"</v>
          </cell>
        </row>
        <row r="45">
          <cell r="A45" t="str">
            <v>CABLE DE ACERO D=1-1/2"</v>
          </cell>
        </row>
        <row r="46">
          <cell r="A46" t="str">
            <v>CABLE DE ACERO D=1-1/4"</v>
          </cell>
        </row>
        <row r="47">
          <cell r="A47" t="str">
            <v>CABLE DE ACERO D=1-1/8"</v>
          </cell>
        </row>
        <row r="48">
          <cell r="A48" t="str">
            <v>CABLE DE ACERO D=1-3/4"</v>
          </cell>
        </row>
        <row r="49">
          <cell r="A49" t="str">
            <v>CABLE DE ACERO D=1-5/8"</v>
          </cell>
        </row>
        <row r="50">
          <cell r="A50" t="str">
            <v>CABLE DE ACERO D=1-7/8"</v>
          </cell>
        </row>
        <row r="51">
          <cell r="A51" t="str">
            <v>CABLE DE ACERO D=2"</v>
          </cell>
        </row>
        <row r="52">
          <cell r="A52" t="str">
            <v>CABLE DE ACERO D=3/4"</v>
          </cell>
        </row>
        <row r="53">
          <cell r="A53" t="str">
            <v>CABLE DE ACERO D=5/8"</v>
          </cell>
        </row>
        <row r="54">
          <cell r="A54" t="str">
            <v>CAL</v>
          </cell>
        </row>
        <row r="55">
          <cell r="A55" t="str">
            <v>CAMISA METALICA</v>
          </cell>
        </row>
        <row r="56">
          <cell r="A56" t="str">
            <v>CAPTAFARO (en grado diamante)</v>
          </cell>
        </row>
        <row r="57">
          <cell r="A57" t="str">
            <v>CEMENTO ASFALTICO 80-100</v>
          </cell>
        </row>
        <row r="58">
          <cell r="A58" t="str">
            <v>CEMENTO ASFALTICO 60-70</v>
          </cell>
        </row>
        <row r="59">
          <cell r="A59" t="str">
            <v>CEMENTO GRIS</v>
          </cell>
        </row>
        <row r="60">
          <cell r="A60" t="str">
            <v>CEMENTO GRIS PORTLAND SACO DE 50 KILOS</v>
          </cell>
        </row>
        <row r="61">
          <cell r="A61" t="str">
            <v>CESPEDONES</v>
          </cell>
        </row>
        <row r="62">
          <cell r="A62" t="str">
            <v>CINTA DE ENMASCARAR 1"</v>
          </cell>
        </row>
        <row r="63">
          <cell r="A63" t="str">
            <v>CINTA FLEXIBLE PARA SELLO DE JUNTAS</v>
          </cell>
        </row>
        <row r="64">
          <cell r="A64" t="str">
            <v>CINTA SIKA  PVC  O= 0.22</v>
          </cell>
        </row>
        <row r="65">
          <cell r="A65" t="str">
            <v>CONCRETO 1500 PSI PREMEZCLADO</v>
          </cell>
        </row>
        <row r="66">
          <cell r="A66" t="str">
            <v>CONCRETO 3500 PSI PREMEZCLADO</v>
          </cell>
        </row>
        <row r="67">
          <cell r="A67" t="str">
            <v>CONCRETO CLASE A (5000 PSI) PREMEZCLADO</v>
          </cell>
        </row>
        <row r="68">
          <cell r="A68" t="str">
            <v>CONCRETO CLASE B (4500 PSI) PREMEZCLADO</v>
          </cell>
        </row>
        <row r="69">
          <cell r="A69" t="str">
            <v>CONCRETO CLASE C (4000 PSI) PREMEZCLADO</v>
          </cell>
        </row>
        <row r="70">
          <cell r="A70" t="str">
            <v>CONCRETO CLASE D (3000 PSI) PREMEZCLADO</v>
          </cell>
        </row>
        <row r="71">
          <cell r="A71" t="str">
            <v>CONCRETO CLASE E (2500 PSI) PREMEZCLADO</v>
          </cell>
        </row>
        <row r="72">
          <cell r="A72" t="str">
            <v>CONCRETO CLASE F (2000 PSI) PREMEZCLADO</v>
          </cell>
        </row>
        <row r="73">
          <cell r="A73" t="str">
            <v xml:space="preserve">CONCRETO FLUIDO 3000 PSI PREMEZCLADO </v>
          </cell>
        </row>
        <row r="74">
          <cell r="A74" t="str">
            <v>CONO DE SEÑALIZACION H=45 CM CON CINTA REFLECTIVA</v>
          </cell>
        </row>
        <row r="75">
          <cell r="A75" t="str">
            <v>CONO DE SEÑALIZACION H=75 CM CON CINTA REFLECTIVA</v>
          </cell>
        </row>
        <row r="76">
          <cell r="A76" t="str">
            <v>CORDON DE FONDO PARA SELLO DE JUNTAS</v>
          </cell>
        </row>
        <row r="77">
          <cell r="A77" t="str">
            <v>CORDON DETONANTE</v>
          </cell>
        </row>
        <row r="78">
          <cell r="A78" t="str">
            <v>CRUDO DE CASTILLA</v>
          </cell>
        </row>
        <row r="79">
          <cell r="A79" t="str">
            <v>CUÑAS PARA EL TENSIONAMIENTO</v>
          </cell>
        </row>
        <row r="80">
          <cell r="A80" t="str">
            <v>DEFENSA METALICA  CURVA (3.81M)  CALIBRE 12``</v>
          </cell>
        </row>
        <row r="81">
          <cell r="A81" t="str">
            <v>DEFENSA METALICA  RECTA (3.81M) CALIBRE 12``</v>
          </cell>
        </row>
        <row r="82">
          <cell r="A82" t="str">
            <v>DERECHOS DE EXPLOTACIÓN Y O DISPOSICIÓN DE MATERIALES</v>
          </cell>
        </row>
        <row r="83">
          <cell r="A83" t="str">
            <v>DETONADOR</v>
          </cell>
        </row>
        <row r="84">
          <cell r="A84" t="str">
            <v>DISOLVENTE PINTURA</v>
          </cell>
        </row>
        <row r="85">
          <cell r="A85" t="str">
            <v>DUCTO PARA TENSIONAMIENTO</v>
          </cell>
        </row>
        <row r="86">
          <cell r="A86" t="str">
            <v>ELASTOMERO</v>
          </cell>
        </row>
        <row r="87">
          <cell r="A87" t="str">
            <v>EMULSION CRL-1</v>
          </cell>
        </row>
        <row r="88">
          <cell r="A88" t="str">
            <v>EMULSION CRL-1H, TIPO LA-1</v>
          </cell>
        </row>
        <row r="89">
          <cell r="A89" t="str">
            <v>EMULSION CRL-1H, TIPO LA-2</v>
          </cell>
        </row>
        <row r="90">
          <cell r="A90" t="str">
            <v>EMULSION CRL-1H, TIPO LA-3</v>
          </cell>
        </row>
        <row r="91">
          <cell r="A91" t="str">
            <v>EMULSION CRL-1H, TIPO LA-4</v>
          </cell>
        </row>
        <row r="92">
          <cell r="A92" t="str">
            <v>EMULSION CRL-1HM, TIPO LA-1</v>
          </cell>
        </row>
        <row r="93">
          <cell r="A93" t="str">
            <v>EMULSION CRL-1HM, TIPO LA-2</v>
          </cell>
        </row>
        <row r="94">
          <cell r="A94" t="str">
            <v>EMULSION CRL-1HM, TIPO LA-3</v>
          </cell>
        </row>
        <row r="95">
          <cell r="A95" t="str">
            <v>EMULSION CRL-1HM, TIPO LA-4</v>
          </cell>
        </row>
        <row r="96">
          <cell r="A96" t="str">
            <v xml:space="preserve">EMULSION CRR-1 </v>
          </cell>
        </row>
        <row r="97">
          <cell r="A97" t="str">
            <v>EMULSION CRR-2</v>
          </cell>
        </row>
        <row r="98">
          <cell r="A98" t="str">
            <v>ESTACA EN MADERA L=.4 m</v>
          </cell>
        </row>
        <row r="99">
          <cell r="A99" t="str">
            <v>ESTACAS DE GUADUA (para empradizacion)</v>
          </cell>
        </row>
        <row r="100">
          <cell r="A100" t="str">
            <v>ESTACAS, PINTURA, TACHUELAS, HILO (CARRETERAS)</v>
          </cell>
        </row>
        <row r="101">
          <cell r="A101" t="str">
            <v>ESTOPEROL D=10 CM  H=2.5 CM</v>
          </cell>
        </row>
        <row r="102">
          <cell r="A102" t="str">
            <v>EXPLOSIVOS 75%</v>
          </cell>
        </row>
        <row r="103">
          <cell r="A103" t="str">
            <v>FORMALETA</v>
          </cell>
        </row>
        <row r="104">
          <cell r="A104" t="str">
            <v>FULMINANTE</v>
          </cell>
        </row>
        <row r="105">
          <cell r="A105" t="str">
            <v>FUNDENTE</v>
          </cell>
        </row>
        <row r="106">
          <cell r="A106" t="str">
            <v>GAS PROPANO</v>
          </cell>
        </row>
        <row r="107">
          <cell r="A107" t="str">
            <v>GASOLINA</v>
          </cell>
        </row>
        <row r="108">
          <cell r="A108" t="str">
            <v>GEOMALLA FORTGRID BX-25</v>
          </cell>
        </row>
        <row r="109">
          <cell r="A109" t="str">
            <v>GEOMALLA FORTGRID UX - 165</v>
          </cell>
        </row>
        <row r="110">
          <cell r="A110" t="str">
            <v>GEOMALLA FORTGRID UX -100</v>
          </cell>
        </row>
        <row r="111">
          <cell r="A111" t="str">
            <v>GEOTEXTIL NT 1600</v>
          </cell>
        </row>
        <row r="112">
          <cell r="A112" t="str">
            <v>GEOTEXTIL NT 1600 S</v>
          </cell>
        </row>
        <row r="113">
          <cell r="A113" t="str">
            <v>GEOTEXTIL NT 1800</v>
          </cell>
        </row>
        <row r="114">
          <cell r="A114" t="str">
            <v>GEOTEXTIL NT 1800 S</v>
          </cell>
        </row>
        <row r="115">
          <cell r="A115" t="str">
            <v>GEOTEXTIL NT 2000</v>
          </cell>
        </row>
        <row r="116">
          <cell r="A116" t="str">
            <v>GEOTEXTIL NT 2000 S</v>
          </cell>
        </row>
        <row r="117">
          <cell r="A117" t="str">
            <v>GEOTEXTIL NT 2500</v>
          </cell>
        </row>
        <row r="118">
          <cell r="A118" t="str">
            <v>GEOTEXTIL NT 2500 S</v>
          </cell>
        </row>
        <row r="119">
          <cell r="A119" t="str">
            <v>GEOTEXTIL NT 3000</v>
          </cell>
        </row>
        <row r="120">
          <cell r="A120" t="str">
            <v>GEOTEXTIL NT 3000 S</v>
          </cell>
        </row>
        <row r="121">
          <cell r="A121" t="str">
            <v>GEOTEXTIL NT 4000</v>
          </cell>
        </row>
        <row r="122">
          <cell r="A122" t="str">
            <v>GEOTEXTIL NT 4000 S</v>
          </cell>
        </row>
        <row r="123">
          <cell r="A123" t="str">
            <v>GEOTEXTIL NT 5000</v>
          </cell>
        </row>
        <row r="124">
          <cell r="A124" t="str">
            <v>GEOTEXTIL NT 5000 S</v>
          </cell>
        </row>
        <row r="125">
          <cell r="A125" t="str">
            <v>GEOTEXTIL NT 6000</v>
          </cell>
        </row>
        <row r="126">
          <cell r="A126" t="str">
            <v>GEOTEXTIL NT 6000 S</v>
          </cell>
        </row>
        <row r="127">
          <cell r="A127" t="str">
            <v>GEOTEXTIL NT 7000</v>
          </cell>
        </row>
        <row r="128">
          <cell r="A128" t="str">
            <v>GEOTEXTIL NT 7000 S</v>
          </cell>
        </row>
        <row r="129">
          <cell r="A129" t="str">
            <v>GEOTEXTIL NT REPAV 400</v>
          </cell>
        </row>
        <row r="130">
          <cell r="A130" t="str">
            <v>GEOTEXTIL NT REPAV 450</v>
          </cell>
        </row>
        <row r="131">
          <cell r="A131" t="str">
            <v>GEOTEXTIL T RESIST ULTIMA 30 SEPARACION CAPAS</v>
          </cell>
        </row>
        <row r="132">
          <cell r="A132" t="str">
            <v>GEOTEXTIL T RESIST ULTIMA 30 SUBDRENES</v>
          </cell>
        </row>
        <row r="133">
          <cell r="A133" t="str">
            <v>GEOTEXTIL T RESIST ULTIMA 40 PARA ESTABILIZACION CAPAS</v>
          </cell>
        </row>
        <row r="134">
          <cell r="A134" t="str">
            <v>GEOTEXTIL T RESIST ULTIMA 40 PARA SEPARACION CAPAS</v>
          </cell>
        </row>
        <row r="135">
          <cell r="A135" t="str">
            <v>GEOTEXTIL T RESIST ULTIMA 40 PARA SUBDRENES/FILTROS</v>
          </cell>
        </row>
        <row r="136">
          <cell r="A136" t="str">
            <v>GEOTEXTIL T RESIST ULTIMA 60 PARA ESTABILIZACION CAPAS</v>
          </cell>
        </row>
        <row r="137">
          <cell r="A137" t="str">
            <v>GEOTEXTIL T RESIST ULTIMA 60 PARA SEPARACION CAPAS</v>
          </cell>
        </row>
        <row r="138">
          <cell r="A138" t="str">
            <v>GEOTEXTIL T RESIST ULTIMA 60 SUBDRENES/FLITROS</v>
          </cell>
        </row>
        <row r="139">
          <cell r="A139" t="str">
            <v>GEOTEXTIL T RESIST ULTIMA 90 PARA DRENES /FILTROS</v>
          </cell>
        </row>
        <row r="140">
          <cell r="A140" t="str">
            <v>GEOTEXTIL T RESIST ULTIMA 90 PARA ESTABILIZACION CAPAS</v>
          </cell>
        </row>
        <row r="141">
          <cell r="A141" t="str">
            <v>GEOTEXTIL T RESIST ULTIMA 90 PARA SEPARACION CAPAS</v>
          </cell>
        </row>
        <row r="142">
          <cell r="A142" t="str">
            <v>GEOTEXTIL TEJIDO 1050</v>
          </cell>
        </row>
        <row r="143">
          <cell r="A143" t="str">
            <v>GEOTEXTIL TEJIDO 1400</v>
          </cell>
        </row>
        <row r="144">
          <cell r="A144" t="str">
            <v>GEOTEXTIL TEJIDO 1700</v>
          </cell>
        </row>
        <row r="145">
          <cell r="A145" t="str">
            <v>GEOTEXTIL TEJIDO 2100</v>
          </cell>
        </row>
        <row r="146">
          <cell r="A146" t="str">
            <v>GEOTEXTIL TEJIDO 2400</v>
          </cell>
        </row>
        <row r="147">
          <cell r="A147" t="str">
            <v>GEOTEXTIL TEJIDO 3000</v>
          </cell>
        </row>
        <row r="148">
          <cell r="A148" t="str">
            <v>GEOTEXTIL TEJIDO 4000</v>
          </cell>
        </row>
        <row r="149">
          <cell r="A149" t="str">
            <v>GEOTEXTIL TEJIDO 6000</v>
          </cell>
        </row>
        <row r="150">
          <cell r="A150" t="str">
            <v>GRAPA GALVANIZADA 1 1/4"</v>
          </cell>
        </row>
        <row r="151">
          <cell r="A151" t="str">
            <v>GRAVA TRITURADA 1/2"</v>
          </cell>
        </row>
        <row r="152">
          <cell r="A152" t="str">
            <v>GRAVA TRITURADA DE 3/4"</v>
          </cell>
        </row>
        <row r="153">
          <cell r="A153" t="str">
            <v>JUNTA SELLANTE GOMA ESPUMA</v>
          </cell>
        </row>
        <row r="154">
          <cell r="A154" t="str">
            <v>LADRILLO TOLETE COMUN</v>
          </cell>
        </row>
        <row r="155">
          <cell r="A155" t="str">
            <v>LECHADA PARA DUCTOS (TENSIONAMIENTO)</v>
          </cell>
        </row>
        <row r="156">
          <cell r="A156" t="str">
            <v>LIGA, MC - 70</v>
          </cell>
        </row>
        <row r="157">
          <cell r="A157" t="str">
            <v>LIMPIADOR 1/4 DE GALON</v>
          </cell>
        </row>
        <row r="158">
          <cell r="A158" t="str">
            <v xml:space="preserve">MADERA REPISA </v>
          </cell>
        </row>
        <row r="159">
          <cell r="A159" t="str">
            <v>MALLA ELECTROSOLDADA 15X15 4 MM</v>
          </cell>
        </row>
        <row r="160">
          <cell r="A160" t="str">
            <v>MALLA ESLABONADA CAL. 10 DE 2"X2"</v>
          </cell>
        </row>
        <row r="161">
          <cell r="A161" t="str">
            <v>MALLA GAVION TRIPLE TORSIÓN CAL. 13 (2M3)</v>
          </cell>
        </row>
        <row r="162">
          <cell r="A162" t="str">
            <v>MALLA PARA COLCHOGACIONES (4,00*2*0,5)</v>
          </cell>
        </row>
        <row r="163">
          <cell r="A163" t="str">
            <v>MANGUERA DE POLIETILENO DE 3"</v>
          </cell>
        </row>
        <row r="164">
          <cell r="A164" t="str">
            <v>MARCO REJILLA SUMIDERO DOBLE</v>
          </cell>
        </row>
        <row r="165">
          <cell r="A165" t="str">
            <v>MARCO REJILLA SUMIDERO SENCILLO</v>
          </cell>
        </row>
        <row r="166">
          <cell r="A166" t="str">
            <v>MATERIAL DE AFIRMADO DE LA ZONA</v>
          </cell>
        </row>
        <row r="167">
          <cell r="A167" t="str">
            <v>MATERIAL DE BASE DE LA ZONA</v>
          </cell>
        </row>
        <row r="168">
          <cell r="A168" t="str">
            <v>MATERIAL DE BASE NORMA INVIAS</v>
          </cell>
        </row>
        <row r="169">
          <cell r="A169" t="str">
            <v>MATERIAL DE SUB- BASE NORMA INVIAS</v>
          </cell>
        </row>
        <row r="170">
          <cell r="A170" t="str">
            <v>MATERIAL FILTRANTE 6"</v>
          </cell>
        </row>
        <row r="171">
          <cell r="A171" t="str">
            <v>MATERIAL FILTRANTE CANTO RODADO</v>
          </cell>
        </row>
        <row r="172">
          <cell r="A172" t="str">
            <v>MATERIAL SELECCIONADO PARA RELLENO</v>
          </cell>
        </row>
        <row r="173">
          <cell r="A173" t="str">
            <v>MECHA LENTA</v>
          </cell>
        </row>
        <row r="174">
          <cell r="A174" t="str">
            <v>MEZCLA DENSA EN CALIENTE MDC-1</v>
          </cell>
        </row>
        <row r="175">
          <cell r="A175" t="str">
            <v>MEZCLA DENSA EN CALIENTE MDC-2</v>
          </cell>
        </row>
        <row r="176">
          <cell r="A176" t="str">
            <v>MEZCLA DENSA EN CALIENTE MDC-3</v>
          </cell>
        </row>
        <row r="177">
          <cell r="A177" t="str">
            <v>MEZCLA DENSA EN FRIO MDF-1</v>
          </cell>
        </row>
        <row r="178">
          <cell r="A178" t="str">
            <v>MICROESFERAS REFLECTIVAS</v>
          </cell>
        </row>
        <row r="179">
          <cell r="A179" t="str">
            <v>MORTERO 1:2</v>
          </cell>
        </row>
        <row r="180">
          <cell r="A180" t="str">
            <v>MORTERO 1:3</v>
          </cell>
        </row>
        <row r="181">
          <cell r="A181" t="str">
            <v>MORTERO 1:3 IMPERMEABILIADO</v>
          </cell>
        </row>
        <row r="182">
          <cell r="A182" t="str">
            <v>MORTERO 1:4</v>
          </cell>
        </row>
        <row r="183">
          <cell r="A183" t="str">
            <v>MORTERO 1:5</v>
          </cell>
        </row>
        <row r="184">
          <cell r="A184" t="str">
            <v>NEOPRENO, DUREZA 75, E= 1/4``</v>
          </cell>
        </row>
        <row r="185">
          <cell r="A185" t="str">
            <v>PARAL EN MADERA ROLLIZA DE 3" (TABLESTACADOS)</v>
          </cell>
        </row>
        <row r="186">
          <cell r="A186" t="str">
            <v>PEGANTE EPOXICO DE DOS COMPONENTES</v>
          </cell>
        </row>
        <row r="187">
          <cell r="A187" t="str">
            <v>PIEDRA LAJA</v>
          </cell>
        </row>
        <row r="188">
          <cell r="A188" t="str">
            <v>PIEDRA PARA GAVIÓN</v>
          </cell>
        </row>
        <row r="189">
          <cell r="A189" t="str">
            <v>PIEDRA RAJÓN</v>
          </cell>
        </row>
        <row r="190">
          <cell r="A190" t="str">
            <v>PILOTES EN MADERA D= 15 CMS</v>
          </cell>
        </row>
        <row r="191">
          <cell r="A191" t="str">
            <v>PINTURA ACRILICA BASE, O BASE SOLVENTE, ESMALTE O SIMILAR</v>
          </cell>
        </row>
        <row r="192">
          <cell r="A192" t="str">
            <v>PINTURA ANTICORROSIVA</v>
          </cell>
        </row>
        <row r="193">
          <cell r="A193" t="str">
            <v>PINTURA ESMALTE</v>
          </cell>
        </row>
        <row r="194">
          <cell r="A194" t="str">
            <v>PINTUTRAFICO PLASTICO EN FRIO, INCLUYE MICROESFERAS</v>
          </cell>
        </row>
        <row r="195">
          <cell r="A195" t="str">
            <v>PLACA ACERO</v>
          </cell>
        </row>
        <row r="196">
          <cell r="A196" t="str">
            <v>PLATINA DE ACERO  2-5/8``X2-5/8``X3/8``</v>
          </cell>
        </row>
        <row r="197">
          <cell r="A197" t="str">
            <v>POSTE DE REFERENCIA EN CONCRETO INCLUYE PINTURA</v>
          </cell>
        </row>
        <row r="198">
          <cell r="A198" t="str">
            <v>POSTE DEFENSA METALICA (1.50M)</v>
          </cell>
        </row>
        <row r="199">
          <cell r="A199" t="str">
            <v>POSTE EN CONCRETO PREFABRICADO 10 X 10 CM X 1.80 M  210 KG/CM2</v>
          </cell>
        </row>
        <row r="200">
          <cell r="A200" t="str">
            <v>POSTE EN LAMINA DE ACERO CALIBRE 3/16" (1.80 M)</v>
          </cell>
        </row>
        <row r="201">
          <cell r="A201" t="str">
            <v>POSTE EN MADERA INMUNIZADA (H=1.80M)</v>
          </cell>
        </row>
        <row r="202">
          <cell r="A202" t="str">
            <v>PRENSACABLES DE HF. TIPO PESADO D=¾``</v>
          </cell>
        </row>
        <row r="203">
          <cell r="A203" t="str">
            <v>PRENSACABLES DE HF. TIPO PESADO D=1``</v>
          </cell>
        </row>
        <row r="204">
          <cell r="A204" t="str">
            <v>PRENSACABLES DE HF. TIPO PESADO D=1-¼``</v>
          </cell>
        </row>
        <row r="205">
          <cell r="A205" t="str">
            <v>PRENSACABLES DE HF. TIPO PESADO D=2``</v>
          </cell>
        </row>
        <row r="206">
          <cell r="A206" t="str">
            <v>PRENSACABLES DE HF. TIPO PESADO D=5/8``.</v>
          </cell>
        </row>
        <row r="207">
          <cell r="A207" t="str">
            <v>PRENSACABLES DE HF. TIPO PESADO D=7/8``</v>
          </cell>
        </row>
        <row r="208">
          <cell r="A208" t="str">
            <v>PUNTILLA</v>
          </cell>
        </row>
        <row r="209">
          <cell r="A209" t="str">
            <v>RESINA TERMOPLASTICA</v>
          </cell>
        </row>
        <row r="210">
          <cell r="A210" t="str">
            <v>SALIDA PVC 2 1/2"</v>
          </cell>
        </row>
        <row r="211">
          <cell r="A211" t="str">
            <v>SALIDA PVC 4"</v>
          </cell>
        </row>
        <row r="212">
          <cell r="A212" t="str">
            <v>SARDINEL PREFABRICADO</v>
          </cell>
        </row>
        <row r="213">
          <cell r="A213" t="str">
            <v>SELLO DE SILICONA O SELLADOR AUTONIVELANTE</v>
          </cell>
        </row>
        <row r="214">
          <cell r="A214" t="str">
            <v>SEMILLAS PARA EMPRADIZAR</v>
          </cell>
        </row>
        <row r="215">
          <cell r="A215" t="str">
            <v>SEÑAL (GRUPO 1). TABLERO EN LÁMINA GALVANIZADA DE 75CM*75CM, CALIBRE 16, REFLECTIVO TIPO 1. (INCLUYE POSTE)</v>
          </cell>
        </row>
        <row r="216">
          <cell r="A216" t="str">
            <v xml:space="preserve">SEÑAL (GRUPO 2). TABLERO EN LÁMINA GALVANIZADO DE 1,2M*0,4M, CALIBRE 16, REFLECTIVO TIPO 1. </v>
          </cell>
        </row>
        <row r="217">
          <cell r="A217" t="str">
            <v xml:space="preserve">SEÑAL (GRUPO 3 FERROCARRIL) (SP-54). TABLERO EN LÁMINA GALVANIZADO DE 2,4M*0,3M, CALIBRE 16, REFLECTIVO TIPO 1. </v>
          </cell>
        </row>
        <row r="218">
          <cell r="A218" t="str">
            <v>SEÑAL (GRUPO 4). TABLERO EN LÁMINA GALVANIZADO DE 60CM*75CM, CALIBRE 16, REFLECTIVO TIPO 1. (DELINEADOR DE CURVA HORIZONTAL)</v>
          </cell>
        </row>
        <row r="219">
          <cell r="A219" t="str">
            <v>SEÑAL (GRUPO 5). TABLERO EN LÁMINA GALVANIZADO DE 0,90M*1,13M, CALIBRE 16, REFLECTIVO TIPO 1. INCLUYE 2 POSTES</v>
          </cell>
        </row>
        <row r="220">
          <cell r="A220" t="str">
            <v>SEPARADOR NEW JERSEY BIDIRECC 1,5X0,6X1,1MT</v>
          </cell>
        </row>
        <row r="221">
          <cell r="A221" t="str">
            <v>SEPARADOR NEW JERSEY UNIDIRECC 1,5X0,6X1,1MT</v>
          </cell>
        </row>
        <row r="222">
          <cell r="A222" t="str">
            <v>SIKADUR 32</v>
          </cell>
        </row>
        <row r="223">
          <cell r="A223" t="str">
            <v>SOLDADURA 1/8 DE GALON</v>
          </cell>
        </row>
        <row r="224">
          <cell r="A224" t="str">
            <v>SOLDADURA L-70</v>
          </cell>
        </row>
        <row r="225">
          <cell r="A225" t="str">
            <v>SUPERPLASTIFICANTE SIKAMENT</v>
          </cell>
        </row>
        <row r="226">
          <cell r="A226" t="str">
            <v>TABLA BURRA 0.30X0.30X0.05</v>
          </cell>
        </row>
        <row r="227">
          <cell r="A227" t="str">
            <v xml:space="preserve">TABLESTACA DE MADERA ASERRADA (0.25X0.05X3.0) </v>
          </cell>
        </row>
        <row r="228">
          <cell r="A228" t="str">
            <v>TACHA REFLECTIVA</v>
          </cell>
        </row>
        <row r="229">
          <cell r="A229" t="str">
            <v xml:space="preserve">TAPON PVC RDE 21 DE 1" </v>
          </cell>
        </row>
        <row r="230">
          <cell r="A230" t="str">
            <v>TELA VERDE DE CERRAMIENTO (2.10 X 2.50)</v>
          </cell>
        </row>
        <row r="231">
          <cell r="A231" t="str">
            <v>TENSOR PARA CABLE DE ACERO D= 1``</v>
          </cell>
        </row>
        <row r="232">
          <cell r="A232" t="str">
            <v>TENSOR PARA CABLE DE ACERO D= 1-1/2``</v>
          </cell>
        </row>
        <row r="233">
          <cell r="A233" t="str">
            <v>TENSOR PARA CABLE DE ACERO D= 1-1/4``</v>
          </cell>
        </row>
        <row r="234">
          <cell r="A234" t="str">
            <v>TENSOR PARA CABLE DE ACERO D= 1-1/8``</v>
          </cell>
        </row>
        <row r="235">
          <cell r="A235" t="str">
            <v>TENSOR PARA CABLE DE ACERO D= 1-3/4``</v>
          </cell>
        </row>
        <row r="236">
          <cell r="A236" t="str">
            <v>TENSOR PARA CABLE DE ACERO D= 2``</v>
          </cell>
        </row>
        <row r="237">
          <cell r="A237" t="str">
            <v>TENSOR PARA CABLE DE ACERO D= 5/8``</v>
          </cell>
        </row>
        <row r="238">
          <cell r="A238" t="str">
            <v>TENSOR PARA CABLE DE ACERO D=3/4``</v>
          </cell>
        </row>
        <row r="239">
          <cell r="A239" t="str">
            <v>TERMINAL DEFENSA METALICA</v>
          </cell>
        </row>
        <row r="240">
          <cell r="A240" t="str">
            <v>TIERRA NEGRA ABONADA</v>
          </cell>
        </row>
        <row r="241">
          <cell r="A241" t="str">
            <v>TORNILLO DE UNION  DE 12  MM + TUERCA</v>
          </cell>
        </row>
        <row r="242">
          <cell r="A242" t="str">
            <v>TORNILLO PARA DEFENSA METALICA</v>
          </cell>
        </row>
        <row r="243">
          <cell r="A243" t="str">
            <v>TORÓN DE TENSIONAMIENTO 1/2" O 5/8"</v>
          </cell>
        </row>
        <row r="244">
          <cell r="A244" t="str">
            <v>TROMPETAS 12 TORONES TENSIONAMIENTO</v>
          </cell>
        </row>
        <row r="245">
          <cell r="A245" t="str">
            <v>TUBERIA CORRUGADA DE ACERO GALVANIZADO LAMINA MP68</v>
          </cell>
        </row>
        <row r="246">
          <cell r="A246" t="str">
            <v>TUBERIA DE CONCRETO REFORZADO 900 MM</v>
          </cell>
        </row>
        <row r="247">
          <cell r="A247" t="str">
            <v>TUBERIA DE CONCRETO SIMPLE 600 MM</v>
          </cell>
        </row>
        <row r="248">
          <cell r="A248" t="str">
            <v>TUBERIA GALVANIZADA DE 2"</v>
          </cell>
        </row>
        <row r="249">
          <cell r="A249" t="str">
            <v>TUBERIA GALVANIZADA DE 3"</v>
          </cell>
        </row>
        <row r="250">
          <cell r="A250" t="str">
            <v>TUBERIA GALVANIZADA DE 4"</v>
          </cell>
        </row>
        <row r="251">
          <cell r="A251" t="str">
            <v>TUBERÍA PVC   1" RDE 21  E.L.</v>
          </cell>
        </row>
        <row r="252">
          <cell r="A252" t="str">
            <v>TUBERÍA PVC   4" RDE 21 E.L.</v>
          </cell>
        </row>
        <row r="253">
          <cell r="A253" t="str">
            <v>TUBERÍA PVC  2 1/2" RDE 21  E.L.</v>
          </cell>
        </row>
        <row r="254">
          <cell r="A254" t="str">
            <v>TUBERIA PVC RIB STEEL NTC 4764 D=36"</v>
          </cell>
        </row>
        <row r="255">
          <cell r="A255" t="str">
            <v>TUBO METÁLICO AGUA NEGRA D= 2``, C. 0,80</v>
          </cell>
        </row>
        <row r="256">
          <cell r="A256" t="str">
            <v>TUBO SANITARIO PVC 3"</v>
          </cell>
        </row>
        <row r="257">
          <cell r="A257" t="str">
            <v>UNION PVC 1"</v>
          </cell>
        </row>
        <row r="258">
          <cell r="A258" t="str">
            <v>UNION PVC 2 1/2"</v>
          </cell>
        </row>
        <row r="259">
          <cell r="A259" t="str">
            <v>UNION PVC 4"</v>
          </cell>
        </row>
        <row r="260">
          <cell r="A260" t="str">
            <v>VARILLA DE 1/4"</v>
          </cell>
        </row>
        <row r="261">
          <cell r="A261" t="str">
            <v>-</v>
          </cell>
        </row>
      </sheetData>
      <sheetData sheetId="4">
        <row r="2">
          <cell r="A2" t="str">
            <v>Descripción</v>
          </cell>
        </row>
        <row r="3">
          <cell r="A3" t="str">
            <v>-</v>
          </cell>
        </row>
        <row r="4">
          <cell r="A4" t="str">
            <v>ASPERSOR MANUAL</v>
          </cell>
        </row>
        <row r="5">
          <cell r="A5" t="str">
            <v>BOMBA DE CONCRETO</v>
          </cell>
        </row>
        <row r="6">
          <cell r="A6" t="str">
            <v>BOMBA DE INYECCIÓN DE LECHADA</v>
          </cell>
        </row>
        <row r="7">
          <cell r="A7" t="str">
            <v>BOMBA PARA GATO DE TENSIONAMIENTO</v>
          </cell>
        </row>
        <row r="8">
          <cell r="A8" t="str">
            <v>BULDOZER D6</v>
          </cell>
        </row>
        <row r="9">
          <cell r="A9" t="str">
            <v>BULDOZER D8 (INCLUIDO RIPPER)</v>
          </cell>
        </row>
        <row r="10">
          <cell r="A10" t="str">
            <v>CALENTADOR A GAS</v>
          </cell>
        </row>
        <row r="11">
          <cell r="A11" t="str">
            <v>CAMIÓN DE SLURRY</v>
          </cell>
        </row>
        <row r="12">
          <cell r="A12" t="str">
            <v>CAMIONETA D-300</v>
          </cell>
        </row>
        <row r="13">
          <cell r="A13" t="str">
            <v>CARGADOR</v>
          </cell>
        </row>
        <row r="14">
          <cell r="A14" t="str">
            <v>CARGADOR 930</v>
          </cell>
        </row>
        <row r="15">
          <cell r="A15" t="str">
            <v>CARROTANQUE AGUA</v>
          </cell>
        </row>
        <row r="16">
          <cell r="A16" t="str">
            <v>CARROTANQUE IRRIGADOR DE ASFALTO</v>
          </cell>
        </row>
        <row r="17">
          <cell r="A17" t="str">
            <v>CILINDRO NEUMÁTICO</v>
          </cell>
        </row>
        <row r="18">
          <cell r="A18" t="str">
            <v>COMPACTADOR BENITIN</v>
          </cell>
        </row>
        <row r="19">
          <cell r="A19" t="str">
            <v>COMPACTADOR DE LLANTA</v>
          </cell>
        </row>
        <row r="20">
          <cell r="A20" t="str">
            <v>COMPACTADOR MANUAL (RANA)</v>
          </cell>
        </row>
        <row r="21">
          <cell r="A21" t="str">
            <v>COMPACTADOR MANUAL DE RODILLO</v>
          </cell>
        </row>
        <row r="22">
          <cell r="A22" t="str">
            <v>COMPACTADOR NEUMATICO</v>
          </cell>
        </row>
        <row r="23">
          <cell r="A23" t="str">
            <v>COMPACTADOR VIBRATORIO TIPO DD-20</v>
          </cell>
        </row>
        <row r="24">
          <cell r="A24" t="str">
            <v>COMPRESOR</v>
          </cell>
        </row>
        <row r="25">
          <cell r="A25" t="str">
            <v>COMPRESOR (BARRIDO Y SOPLADO)</v>
          </cell>
        </row>
        <row r="26">
          <cell r="A26" t="str">
            <v>COMPRESOR 125 PIES 3 CON MARTILLO</v>
          </cell>
        </row>
        <row r="27">
          <cell r="A27" t="str">
            <v>COMPRESOR 250 PIES 3 CON MARTILLO</v>
          </cell>
        </row>
        <row r="28">
          <cell r="A28" t="str">
            <v>CORTADORA DE PAVIMENTO</v>
          </cell>
        </row>
        <row r="29">
          <cell r="A29" t="str">
            <v>DIFERENCIAL DE 3 TON</v>
          </cell>
        </row>
        <row r="30">
          <cell r="A30" t="str">
            <v>EQUIPO APLICADOR PARA BANDAS</v>
          </cell>
        </row>
        <row r="31">
          <cell r="A31" t="str">
            <v>EQUIPO DE CONTROL (BANDAS SONORAS REDUCE VELOCIDAD) (TERMOHIGOMETROS, TERMÓMETROS, GALGAS, ETC)</v>
          </cell>
        </row>
        <row r="32">
          <cell r="A32" t="str">
            <v>EQUIPO DE OXICORTE</v>
          </cell>
        </row>
        <row r="33">
          <cell r="A33" t="str">
            <v>EQUIPO DE PERFORACIÓN (TRACKDRILL)</v>
          </cell>
        </row>
        <row r="34">
          <cell r="A34" t="str">
            <v>EQUIPO DE RADIOGRAFIA</v>
          </cell>
        </row>
        <row r="35">
          <cell r="A35" t="str">
            <v>EQUIPO DE SAND BLASTING</v>
          </cell>
        </row>
        <row r="36">
          <cell r="A36" t="str">
            <v>EQUIPO DE SOLDADURA</v>
          </cell>
        </row>
        <row r="37">
          <cell r="A37" t="str">
            <v>EQUIPO DE SOLDADURA 250 AMP</v>
          </cell>
        </row>
        <row r="38">
          <cell r="A38" t="str">
            <v>EQUIPO DE TOPOGRAFÍA (ESTACION,NIVEL Y ELEMENTOS)</v>
          </cell>
        </row>
        <row r="39">
          <cell r="A39" t="str">
            <v>ESPARCIDOR DE GRAVILLA</v>
          </cell>
        </row>
        <row r="40">
          <cell r="A40" t="str">
            <v>FORMALETA MET. SARDINEL (ML)</v>
          </cell>
        </row>
        <row r="41">
          <cell r="A41" t="str">
            <v>FORMALETA METÁLICA (CONCRETO HIDRAULICO)</v>
          </cell>
        </row>
        <row r="42">
          <cell r="A42" t="str">
            <v>FORMALETA PARA CAMISA DE PILOTE</v>
          </cell>
        </row>
        <row r="43">
          <cell r="A43" t="str">
            <v>FRESADORA DE PAVIMENTO</v>
          </cell>
        </row>
        <row r="44">
          <cell r="A44" t="str">
            <v>FRESADORA Y RECICLADORA DE PAVIMENTO</v>
          </cell>
        </row>
        <row r="45">
          <cell r="A45" t="str">
            <v>FUNDIDORA</v>
          </cell>
        </row>
        <row r="46">
          <cell r="A46" t="str">
            <v>GATO PARA TENSIONAMIENTO</v>
          </cell>
        </row>
        <row r="47">
          <cell r="A47" t="str">
            <v>GRUA 10 TON</v>
          </cell>
        </row>
        <row r="48">
          <cell r="A48" t="str">
            <v>GUADAÑADORA</v>
          </cell>
        </row>
        <row r="49">
          <cell r="A49" t="str">
            <v>HERRAMIENTA MENOR (10%)</v>
          </cell>
        </row>
        <row r="50">
          <cell r="A50" t="str">
            <v>HERRAMIENTA MENOR (2%)</v>
          </cell>
        </row>
        <row r="51">
          <cell r="A51" t="str">
            <v>HERRAMIENTA MENOR (5%)</v>
          </cell>
        </row>
        <row r="52">
          <cell r="A52" t="str">
            <v>MAQUINA APLICADORA DE PINTURA</v>
          </cell>
        </row>
        <row r="53">
          <cell r="A53" t="str">
            <v>MAQUINA TÉRMICA PEGATACHAS</v>
          </cell>
        </row>
        <row r="54">
          <cell r="A54" t="str">
            <v>MOTOBOMBA 3 PULGADAS</v>
          </cell>
        </row>
        <row r="55">
          <cell r="A55" t="str">
            <v>MOTOBOMBA 4 PULGADAS</v>
          </cell>
        </row>
        <row r="56">
          <cell r="A56" t="str">
            <v>MOTOBOMBA 6" DIAMETRO DE BOMBEO DE 2M³/SEG.</v>
          </cell>
        </row>
        <row r="57">
          <cell r="A57" t="str">
            <v>MOTONIVELADORA CAT-12-F</v>
          </cell>
        </row>
        <row r="58">
          <cell r="A58" t="str">
            <v>MOTOSIERRA</v>
          </cell>
        </row>
        <row r="59">
          <cell r="A59" t="str">
            <v>PILOTEADORA</v>
          </cell>
        </row>
        <row r="60">
          <cell r="A60" t="str">
            <v>PLANTA DE MEZCLA Y SECADO</v>
          </cell>
        </row>
        <row r="61">
          <cell r="A61" t="str">
            <v>PLANTA ELECTRICA</v>
          </cell>
        </row>
        <row r="62">
          <cell r="A62" t="str">
            <v>PLAQUETA VIBRATORIA</v>
          </cell>
        </row>
        <row r="63">
          <cell r="A63" t="str">
            <v>PLUMA CAPACIDAD 100 KG</v>
          </cell>
        </row>
        <row r="64">
          <cell r="A64" t="str">
            <v>PUENTE GRUA</v>
          </cell>
        </row>
        <row r="65">
          <cell r="A65" t="str">
            <v>QUEMADOR A GAS</v>
          </cell>
        </row>
        <row r="66">
          <cell r="A66" t="str">
            <v xml:space="preserve">REGLA VIBRATORIA </v>
          </cell>
        </row>
        <row r="67">
          <cell r="A67" t="str">
            <v xml:space="preserve">RETROCARGADOR CAT 510 </v>
          </cell>
        </row>
        <row r="68">
          <cell r="A68" t="str">
            <v>RETROEXCAVADORA (PAJARITA)</v>
          </cell>
        </row>
        <row r="69">
          <cell r="A69" t="str">
            <v>RETROEXCAVADORA 320</v>
          </cell>
        </row>
        <row r="70">
          <cell r="A70" t="str">
            <v>RETROEXCAVADORA DE ORUGA</v>
          </cell>
        </row>
        <row r="71">
          <cell r="A71" t="str">
            <v>RETROEXCAVADORA E-200 CON MARTILLO NEUMATICO</v>
          </cell>
        </row>
        <row r="72">
          <cell r="A72" t="str">
            <v>RETROEXCAVADORA SOBRE LLANTAS</v>
          </cell>
        </row>
        <row r="73">
          <cell r="A73" t="str">
            <v>TERMINADORA DE ASFALTO</v>
          </cell>
        </row>
        <row r="74">
          <cell r="A74" t="str">
            <v>VEHICULO DELINEADOR</v>
          </cell>
        </row>
        <row r="75">
          <cell r="A75" t="str">
            <v>VIBRADOR A GASOLINA</v>
          </cell>
        </row>
        <row r="76">
          <cell r="A76" t="str">
            <v>VIBROCOMPATADOR DYNAPAC (10 TON)</v>
          </cell>
        </row>
        <row r="77">
          <cell r="A77" t="str">
            <v>VIBROCOMPATADOR DYNAPAC C15</v>
          </cell>
        </row>
        <row r="78">
          <cell r="A78" t="str">
            <v>VOLQUETA</v>
          </cell>
        </row>
        <row r="79">
          <cell r="A79" t="str">
            <v>-</v>
          </cell>
        </row>
      </sheetData>
      <sheetData sheetId="5">
        <row r="2">
          <cell r="C2">
            <v>1.85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 val="Presupuesto_petrominerales_2"/>
      <sheetName val="form5 _pág_ 1"/>
      <sheetName val="form5 _pág_ 2"/>
      <sheetName val="TRAMO 03"/>
      <sheetName val="CONSOLIDADO"/>
      <sheetName val="I. EQUIPOS"/>
      <sheetName val="II. MATERIALES"/>
      <sheetName val="IV. PESONAL"/>
      <sheetName val="Presupuesto_petrominerales_21"/>
      <sheetName val="tablas"/>
      <sheetName val="HERRAMIENTAS Y EQUIPOS"/>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PISO 1"/>
      <sheetName val="RESUMEN"/>
      <sheetName val="APU_PISO 1"/>
      <sheetName val="P_PISO 4"/>
      <sheetName val="APU_PISO 4"/>
      <sheetName val="AIU"/>
      <sheetName val="F.P "/>
      <sheetName val="INSUMOS"/>
      <sheetName val="Hoja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Insumos"/>
      <sheetName val="PRESUPUESTO"/>
      <sheetName val="HERRAMIENTAS Y EQUIPOS"/>
      <sheetName val="ET MATERIALES"/>
      <sheetName val="Prog__y_Control_ECOBRAS_V1"/>
      <sheetName val="1"/>
      <sheetName val="Hoja1"/>
      <sheetName val="INDICE"/>
      <sheetName val="Prog__y_Control_ECOBRAS_V11"/>
      <sheetName val="Puntajes"/>
      <sheetName val="ICCP"/>
      <sheetName val="ANEXO 7"/>
      <sheetName val="CODCONST"/>
      <sheetName val="item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PLAN DE INVERSION ANTICIPO"/>
      <sheetName val="inv mensual"/>
      <sheetName val="borrador flujo inv"/>
      <sheetName val="social-ambiental"/>
      <sheetName val="AU"/>
      <sheetName val="LISTA CÓDIGOS"/>
      <sheetName val="BASE APU"/>
      <sheetName val="MANO DE OBRA"/>
      <sheetName val="EQUIPOS"/>
      <sheetName val="MATERIALES"/>
      <sheetName val="ESTRUCTURAS"/>
      <sheetName val="TRANSPORTE"/>
      <sheetName val="Sábana"/>
      <sheetName val="ELECTRICO"/>
      <sheetName val="Vuelt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RECURSOS"/>
      <sheetName val="experiencia especifica"/>
      <sheetName val="experiencia general"/>
      <sheetName val="FORMULARIO N° 14"/>
      <sheetName val="FORMULARIO N°7"/>
      <sheetName val="contrato en ejecución"/>
      <sheetName val="Calculo capacidad residual"/>
      <sheetName val="TABLAS"/>
      <sheetName val="10_HS"/>
      <sheetName val="SUB_APU10"/>
      <sheetName val="Cantidades_de_Obra10"/>
      <sheetName val="Itemes_Renovación5"/>
      <sheetName val="SUB_APU11"/>
      <sheetName val="Cantidades_de_Obra11"/>
      <sheetName val="Itemes_Renovación6"/>
      <sheetName val="ITEM"/>
      <sheetName val="LISTA_CÓDIGOS1"/>
      <sheetName val="BASE_APU1"/>
      <sheetName val="MANO_DE_OBRA1"/>
      <sheetName val="LISTA_CÓDIGOS"/>
      <sheetName val="BASE_APU"/>
      <sheetName val="MANO_DE_OBRA"/>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Capacidad M3"/>
      <sheetName val="PR 1"/>
      <sheetName val="LISTADO"/>
      <sheetName val="BASE"/>
      <sheetName val="TARIFAS-JORNAL-DIST"/>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MPRESA"/>
      <sheetName val="DATOS CONTRATO"/>
      <sheetName val="LIQ-NOM"/>
      <sheetName val="NOMINA-1"/>
      <sheetName val="PRESUPUESTAL"/>
      <sheetName val="CALC_PROD_MENSUAL"/>
      <sheetName val="Base_de_Diseño"/>
      <sheetName val="experiencia_especifica"/>
      <sheetName val="experiencia_general"/>
      <sheetName val="FORMULARIO_N°_14"/>
      <sheetName val="FORMULARIO_N°7"/>
      <sheetName val="contrato_en_ejecución"/>
      <sheetName val="Calculo_capacidad_residual"/>
      <sheetName val="3271 G1 Presupuestos de Pozos-P"/>
      <sheetName val="Presupuesto_Via_distribuidora"/>
      <sheetName val="PERSONAL"/>
      <sheetName val="BASES"/>
      <sheetName val="INDICE"/>
      <sheetName val="COMPARATIVO"/>
      <sheetName val="AMO"/>
      <sheetName val="MAT"/>
      <sheetName val="items"/>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Items_y_Materiales"/>
      <sheetName val="_F1-IVA_PLENO"/>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BASE DE DATOS ORIG"/>
      <sheetName val="1"/>
      <sheetName val="Info-Portaf"/>
      <sheetName val="Aspecto General Obras"/>
      <sheetName val="Datos"/>
      <sheetName val="Cuadrillas"/>
      <sheetName val="Jorn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ow r="2">
          <cell r="A2" t="str">
            <v>MUNICIPIO DE SONSON ANTIOQUIA</v>
          </cell>
        </row>
      </sheetData>
      <sheetData sheetId="10">
        <row r="2">
          <cell r="A2" t="str">
            <v>MUNICIPIO DE SONSON ANTIOQUIA</v>
          </cell>
        </row>
      </sheetData>
      <sheetData sheetId="11">
        <row r="2">
          <cell r="A2" t="str">
            <v>MUNICIPIO DE SONSON ANTIOQUIA</v>
          </cell>
        </row>
      </sheetData>
      <sheetData sheetId="12"/>
      <sheetData sheetId="13" refreshError="1"/>
      <sheetData sheetId="14"/>
      <sheetData sheetId="15">
        <row r="2">
          <cell r="A2" t="str">
            <v>MUNICIPIO DE SONSON ANTIOQUIA</v>
          </cell>
        </row>
      </sheetData>
      <sheetData sheetId="16" refreshError="1"/>
      <sheetData sheetId="17"/>
      <sheetData sheetId="18"/>
      <sheetData sheetId="19" refreshError="1"/>
      <sheetData sheetId="20" refreshError="1"/>
      <sheetData sheetId="21" refreshError="1"/>
      <sheetData sheetId="22">
        <row r="1">
          <cell r="A1">
            <v>0</v>
          </cell>
        </row>
      </sheetData>
      <sheetData sheetId="23">
        <row r="1">
          <cell r="A1">
            <v>0</v>
          </cell>
        </row>
      </sheetData>
      <sheetData sheetId="24"/>
      <sheetData sheetId="25"/>
      <sheetData sheetId="26"/>
      <sheetData sheetId="27">
        <row r="1">
          <cell r="A1">
            <v>0</v>
          </cell>
        </row>
      </sheetData>
      <sheetData sheetId="28"/>
      <sheetData sheetId="29"/>
      <sheetData sheetId="30"/>
      <sheetData sheetId="31"/>
      <sheetData sheetId="32">
        <row r="1">
          <cell r="A1">
            <v>0</v>
          </cell>
        </row>
      </sheetData>
      <sheetData sheetId="33"/>
      <sheetData sheetId="34" refreshError="1"/>
      <sheetData sheetId="35" refreshError="1"/>
      <sheetData sheetId="36" refreshError="1"/>
      <sheetData sheetId="37" refreshError="1"/>
      <sheetData sheetId="38">
        <row r="1">
          <cell r="A1">
            <v>0</v>
          </cell>
        </row>
      </sheetData>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t="str">
            <v>CODIGO</v>
          </cell>
        </row>
      </sheetData>
      <sheetData sheetId="54">
        <row r="1">
          <cell r="A1" t="str">
            <v>CODIGO</v>
          </cell>
        </row>
      </sheetData>
      <sheetData sheetId="55"/>
      <sheetData sheetId="56">
        <row r="1">
          <cell r="A1" t="str">
            <v>CODIGO</v>
          </cell>
        </row>
      </sheetData>
      <sheetData sheetId="57">
        <row r="1">
          <cell r="A1">
            <v>0</v>
          </cell>
        </row>
      </sheetData>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1">
          <cell r="A1" t="str">
            <v>CODIGO</v>
          </cell>
        </row>
      </sheetData>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ow r="1">
          <cell r="A1">
            <v>0</v>
          </cell>
        </row>
      </sheetData>
      <sheetData sheetId="121"/>
      <sheetData sheetId="122"/>
      <sheetData sheetId="123"/>
      <sheetData sheetId="124"/>
      <sheetData sheetId="125"/>
      <sheetData sheetId="126"/>
      <sheetData sheetId="127"/>
      <sheetData sheetId="128"/>
      <sheetData sheetId="129"/>
      <sheetData sheetId="130"/>
      <sheetData sheetId="131"/>
      <sheetData sheetId="132"/>
      <sheetData sheetId="133">
        <row r="1">
          <cell r="A1">
            <v>0</v>
          </cell>
        </row>
      </sheetData>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sheetData sheetId="168"/>
      <sheetData sheetId="169">
        <row r="2">
          <cell r="A2" t="str">
            <v>MUNICIPIO DE SONSON ANTIOQUIA</v>
          </cell>
        </row>
      </sheetData>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row r="1">
          <cell r="A1">
            <v>0</v>
          </cell>
        </row>
      </sheetData>
      <sheetData sheetId="197"/>
      <sheetData sheetId="198"/>
      <sheetData sheetId="199">
        <row r="2">
          <cell r="A2" t="str">
            <v>MUNICIPIO DE SONSON ANTIOQUIA</v>
          </cell>
        </row>
      </sheetData>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ow r="1">
          <cell r="A1">
            <v>0</v>
          </cell>
        </row>
      </sheetData>
      <sheetData sheetId="220"/>
      <sheetData sheetId="221"/>
      <sheetData sheetId="222">
        <row r="2">
          <cell r="A2" t="str">
            <v>MUNICIPIO DE SONSON ANTIOQUIA</v>
          </cell>
        </row>
      </sheetData>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ow r="1">
          <cell r="A1">
            <v>0</v>
          </cell>
        </row>
      </sheetData>
      <sheetData sheetId="244"/>
      <sheetData sheetId="245"/>
      <sheetData sheetId="246">
        <row r="2">
          <cell r="A2" t="str">
            <v>MUNICIPIO DE SONSON ANTIOQUIA</v>
          </cell>
        </row>
      </sheetData>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Itemes Renovación"/>
      <sheetName val="ESTADO RED"/>
      <sheetName val="GENERALIDADES "/>
      <sheetName val="ELECTRICO"/>
      <sheetName val="Vuelta"/>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Hoja1"/>
      <sheetName val="PLAN DE INVERSION ANTICIPO"/>
      <sheetName val="inv mensual"/>
      <sheetName val="borrador flujo inv"/>
      <sheetName val="social-ambiental"/>
      <sheetName val="AU"/>
      <sheetName val="ELECTRICO"/>
      <sheetName val="Vuelta"/>
      <sheetName val="FIBRA ÓPTICA"/>
      <sheetName val="Análisis de precios"/>
      <sheetName val="2103mar%20.xls"/>
      <sheetName val="Formula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320.1"/>
      <sheetName val="330.2"/>
      <sheetName val="700.1"/>
      <sheetName val="Precios"/>
      <sheetName val="220.1"/>
      <sheetName val="330.1"/>
      <sheetName val="640.1.2"/>
      <sheetName val="673.1"/>
      <sheetName val="673.2"/>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jecutado$"/>
      <sheetName val="Programado$"/>
      <sheetName val="Reservas de Petróleo"/>
      <sheetName val="DATOS"/>
      <sheetName val="PR_05"/>
      <sheetName val="PR_117"/>
      <sheetName val="PR_218"/>
      <sheetName val="PR_317"/>
      <sheetName val="PR_418"/>
      <sheetName val="PR_55"/>
      <sheetName val="PR_65"/>
      <sheetName val="PR_75"/>
      <sheetName val="PR_85"/>
      <sheetName val="PR_95"/>
      <sheetName val="PR_105"/>
      <sheetName val="PR_118"/>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3"/>
      <sheetName val="FECHAS_DE_CORTE3"/>
      <sheetName val="Informacion_General3"/>
      <sheetName val="FIBRA_ÓPTICA3"/>
      <sheetName val="Análisis_de_precios3"/>
      <sheetName val="2103mar%20_xls3"/>
      <sheetName val="días_habiles_20153"/>
      <sheetName val="Plan_auditoría3"/>
      <sheetName val="M_Obra3"/>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2"/>
      <sheetName val="FECHAS_DE_CORTE2"/>
      <sheetName val="Informacion_General2"/>
      <sheetName val="FIBRA_ÓPTICA2"/>
      <sheetName val="Análisis_de_precios2"/>
      <sheetName val="2103mar%20_xls2"/>
      <sheetName val="días_habiles_20152"/>
      <sheetName val="Plan_auditoría2"/>
      <sheetName val="M_Obra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1"/>
      <sheetName val="FECHAS_DE_CORTE1"/>
      <sheetName val="Informacion_General1"/>
      <sheetName val="FIBRA_ÓPTICA1"/>
      <sheetName val="Análisis_de_precios1"/>
      <sheetName val="2103mar%20_xls1"/>
      <sheetName val="días_habiles_20151"/>
      <sheetName val="Plan_auditoría1"/>
      <sheetName val="M_Obra1"/>
      <sheetName val="2103mar_2"/>
      <sheetName val="A__P__U_2"/>
      <sheetName val="TRAYECTO_12"/>
      <sheetName val="Itemes_Renovación"/>
      <sheetName val="FECHAS_DE_CORTE"/>
      <sheetName val="Informacion_General"/>
      <sheetName val="FIBRA_ÓPTICA"/>
      <sheetName val="Análisis_de_precios"/>
      <sheetName val="2103mar%20_xls"/>
      <sheetName val="días_habiles_2015"/>
      <sheetName val="Plan_auditoría"/>
      <sheetName val="M_Obra"/>
      <sheetName val="PR_06"/>
      <sheetName val="PR_119"/>
      <sheetName val="PR_220"/>
      <sheetName val="PR_319"/>
      <sheetName val="PR_420"/>
      <sheetName val="PR_56"/>
      <sheetName val="PR_66"/>
      <sheetName val="PR_76"/>
      <sheetName val="PR_86"/>
      <sheetName val="PR_96"/>
      <sheetName val="PR_106"/>
      <sheetName val="PR_1110"/>
      <sheetName val="PR_126"/>
      <sheetName val="PR_136"/>
      <sheetName val="PR_146"/>
      <sheetName val="PR_156"/>
      <sheetName val="PR_166"/>
      <sheetName val="PR_176"/>
      <sheetName val="PR_196"/>
      <sheetName val="PR_206"/>
      <sheetName val="PR_2110"/>
      <sheetName val="PR_226"/>
      <sheetName val="PR_236"/>
      <sheetName val="PR_246"/>
      <sheetName val="PR_256"/>
      <sheetName val="PR_266"/>
      <sheetName val="PR_276"/>
      <sheetName val="PR_286"/>
      <sheetName val="PR_296"/>
      <sheetName val="PR_306"/>
      <sheetName val="PR_3110"/>
      <sheetName val="PR_326"/>
      <sheetName val="PR_336"/>
      <sheetName val="PR_346"/>
      <sheetName val="PR_356"/>
      <sheetName val="PR_366"/>
      <sheetName val="PR_376"/>
      <sheetName val="PR_396"/>
      <sheetName val="PR_406"/>
      <sheetName val="PR_4110"/>
      <sheetName val="PR_426"/>
      <sheetName val="PR_436"/>
      <sheetName val="PR_446"/>
      <sheetName val="PR_456"/>
      <sheetName val="PR_466"/>
      <sheetName val="PR_476"/>
      <sheetName val="PR_486"/>
      <sheetName val="PR_496"/>
      <sheetName val="Cuadro_Estado6"/>
      <sheetName val="2103mar_6"/>
      <sheetName val="A__P__U_6"/>
      <sheetName val="TRAYECTO_16"/>
      <sheetName val="Itemes_Renovación4"/>
      <sheetName val="FECHAS_DE_CORTE4"/>
      <sheetName val="Informacion_General4"/>
      <sheetName val="FIBRA_ÓPTICA4"/>
      <sheetName val="Análisis_de_precios4"/>
      <sheetName val="2103mar%20_xls4"/>
      <sheetName val="días_habiles_20154"/>
      <sheetName val="Plan_auditoría4"/>
      <sheetName val="M_Obra4"/>
      <sheetName val="Insum"/>
      <sheetName val="Actual Data (MAP)"/>
      <sheetName val="Actual Data (STX)"/>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Cálculo"/>
      <sheetName val="INV"/>
      <sheetName val="AASHTO"/>
      <sheetName val="ALTAMIRA"/>
      <sheetName val="2,1"/>
      <sheetName val="2,2"/>
      <sheetName val="2,3"/>
      <sheetName val="2,4"/>
      <sheetName val="2,6"/>
      <sheetName val="2,7"/>
      <sheetName val="2,9"/>
      <sheetName val="2,10"/>
      <sheetName val="320_1"/>
      <sheetName val="330_2"/>
      <sheetName val="700_1"/>
      <sheetName val="ACERO"/>
      <sheetName val="MANO DE OBRA"/>
      <sheetName val="TUBERIA"/>
      <sheetName val="Itemes_Renovación5"/>
      <sheetName val="FECHAS_DE_CORTE5"/>
      <sheetName val="Informacion_General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PU"/>
      <sheetName val="PPTO ADICIONALES"/>
      <sheetName val="salarios"/>
      <sheetName val="ITEM"/>
      <sheetName val="basicos"/>
      <sheetName val="1"/>
      <sheetName val="PARA INFORME"/>
      <sheetName val="tablas"/>
      <sheetName val="MO_Fac_pres"/>
      <sheetName val="FACTOR PRESTACIONAL AÑO 2019"/>
      <sheetName val="AUXILIARES"/>
      <sheetName val="LISTADO OE"/>
      <sheetName val="MATERIALES "/>
      <sheetName val="TRANSPORTE"/>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PPTO_ADICIONALES"/>
      <sheetName val="Cap1-2"/>
      <sheetName val="Cap3-4"/>
      <sheetName val="Cap8"/>
      <sheetName val="Cap5-6-7"/>
      <sheetName val="DetallesProyecto&amp;ProtocolosBIM"/>
      <sheetName val="Matriz"/>
      <sheetName val="Res-Accide-10"/>
      <sheetName val="320_11"/>
      <sheetName val="330_21"/>
      <sheetName val="700_11"/>
      <sheetName val="220_1"/>
      <sheetName val="330_1"/>
      <sheetName val="640_1_2"/>
      <sheetName val="673_1"/>
      <sheetName val="673_2"/>
      <sheetName val="Indicadores_Gestión"/>
      <sheetName val="ESTADO RED"/>
      <sheetName val="CARRETERAS"/>
      <sheetName val="GENERALIDADES "/>
      <sheetName val="ejecutado%"/>
      <sheetName val="CONTRATO"/>
      <sheetName val="mc sf gaviones"/>
      <sheetName val="BASES"/>
      <sheetName val="CURVA"/>
      <sheetName val="Equipo y Materiales"/>
      <sheetName val="INST"/>
      <sheetName val="Hoja3"/>
      <sheetName val="3.GARANTIAS"/>
      <sheetName val="AIU ESTRUCTU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v>0</v>
          </cell>
        </row>
      </sheetData>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2">
          <cell r="A2" t="str">
            <v>INVÍAS - TERRITORIAL CORDOBA - GRUPO 3</v>
          </cell>
        </row>
      </sheetData>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row r="2">
          <cell r="A2" t="str">
            <v>INVÍAS - TERRITORIAL CORDOBA - GRUPO 3</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row r="2">
          <cell r="A2" t="str">
            <v>INVÍAS - TERRITORIAL CORDOBA - GRUPO 3</v>
          </cell>
        </row>
      </sheetData>
      <sheetData sheetId="145">
        <row r="2">
          <cell r="A2" t="str">
            <v>INVÍAS - TERRITORIAL CORDOBA - GRUPO 3</v>
          </cell>
        </row>
      </sheetData>
      <sheetData sheetId="146">
        <row r="2">
          <cell r="A2" t="str">
            <v>INVÍAS - TERRITORIAL CORDOBA - GRUPO 3</v>
          </cell>
        </row>
      </sheetData>
      <sheetData sheetId="147">
        <row r="2">
          <cell r="A2" t="str">
            <v>INVÍAS - TERRITORIAL CORDOBA - GRUPO 3</v>
          </cell>
        </row>
      </sheetData>
      <sheetData sheetId="148">
        <row r="2">
          <cell r="A2" t="str">
            <v>INVÍAS - TERRITORIAL CORDOBA - GRUPO 3</v>
          </cell>
        </row>
      </sheetData>
      <sheetData sheetId="149">
        <row r="2">
          <cell r="A2" t="str">
            <v>INVÍAS - TERRITORIAL CORDOBA - GRUPO 3</v>
          </cell>
        </row>
      </sheetData>
      <sheetData sheetId="150">
        <row r="2">
          <cell r="A2" t="str">
            <v>INVÍAS - TERRITORIAL CORDOBA - GRUPO 3</v>
          </cell>
        </row>
      </sheetData>
      <sheetData sheetId="151">
        <row r="2">
          <cell r="A2" t="str">
            <v>INVÍAS - TERRITORIAL CORDOBA - GRUPO 3</v>
          </cell>
        </row>
      </sheetData>
      <sheetData sheetId="152">
        <row r="2">
          <cell r="A2" t="str">
            <v>INVÍAS - TERRITORIAL CORDOBA - GRUPO 3</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ow r="2">
          <cell r="A2" t="str">
            <v>INVÍAS - TERRITORIAL CORDOBA - GRUPO 3</v>
          </cell>
        </row>
      </sheetData>
      <sheetData sheetId="175">
        <row r="2">
          <cell r="A2" t="str">
            <v>INVÍAS - TERRITORIAL CORDOBA - GRUPO 3</v>
          </cell>
        </row>
      </sheetData>
      <sheetData sheetId="176">
        <row r="2">
          <cell r="A2" t="str">
            <v>INVÍAS - TERRITORIAL CORDOBA - GRUPO 3</v>
          </cell>
        </row>
      </sheetData>
      <sheetData sheetId="177">
        <row r="2">
          <cell r="A2" t="str">
            <v>INVÍAS - TERRITORIAL CORDOBA - GRUPO 3</v>
          </cell>
        </row>
      </sheetData>
      <sheetData sheetId="178"/>
      <sheetData sheetId="179">
        <row r="2">
          <cell r="A2" t="str">
            <v>INVÍAS - TERRITORIAL CORDOBA - GRUPO 3</v>
          </cell>
        </row>
      </sheetData>
      <sheetData sheetId="180">
        <row r="2">
          <cell r="A2" t="str">
            <v>INVÍAS - TERRITORIAL CORDOBA - GRUPO 3</v>
          </cell>
        </row>
      </sheetData>
      <sheetData sheetId="181">
        <row r="2">
          <cell r="A2" t="str">
            <v>INVÍAS - TERRITORIAL CORDOBA - GRUPO 3</v>
          </cell>
        </row>
      </sheetData>
      <sheetData sheetId="182">
        <row r="2">
          <cell r="A2" t="str">
            <v>INVÍAS - TERRITORIAL CORDOBA - GRUPO 3</v>
          </cell>
        </row>
      </sheetData>
      <sheetData sheetId="183">
        <row r="2">
          <cell r="A2" t="str">
            <v>INVÍAS - TERRITORIAL CORDOBA - GRUPO 3</v>
          </cell>
        </row>
      </sheetData>
      <sheetData sheetId="184">
        <row r="2">
          <cell r="A2" t="str">
            <v>INVÍAS - TERRITORIAL CORDOBA - GRUPO 3</v>
          </cell>
        </row>
      </sheetData>
      <sheetData sheetId="185">
        <row r="2">
          <cell r="A2" t="str">
            <v>INVÍAS - TERRITORIAL CORDOBA - GRUPO 3</v>
          </cell>
        </row>
      </sheetData>
      <sheetData sheetId="186">
        <row r="2">
          <cell r="A2" t="str">
            <v>INVÍAS - TERRITORIAL CORDOBA - GRUPO 3</v>
          </cell>
        </row>
      </sheetData>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ow r="2">
          <cell r="A2" t="str">
            <v>INVÍAS - TERRITORIAL CORDOBA - GRUPO 3</v>
          </cell>
        </row>
      </sheetData>
      <sheetData sheetId="201">
        <row r="2">
          <cell r="A2" t="str">
            <v>INVÍAS - TERRITORIAL CORDOBA - GRUPO 3</v>
          </cell>
        </row>
      </sheetData>
      <sheetData sheetId="202">
        <row r="2">
          <cell r="A2" t="str">
            <v>INVÍAS - TERRITORIAL CORDOBA - GRUPO 3</v>
          </cell>
        </row>
      </sheetData>
      <sheetData sheetId="203"/>
      <sheetData sheetId="204"/>
      <sheetData sheetId="205">
        <row r="2">
          <cell r="A2" t="str">
            <v>INVÍAS - TERRITORIAL CORDOBA - GRUPO 3</v>
          </cell>
        </row>
      </sheetData>
      <sheetData sheetId="206">
        <row r="2">
          <cell r="A2" t="str">
            <v>INVÍAS - TERRITORIAL CORDOBA - GRUPO 3</v>
          </cell>
        </row>
      </sheetData>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ow r="2">
          <cell r="A2" t="str">
            <v>INVÍAS - TERRITORIAL CORDOBA - GRUPO 3</v>
          </cell>
        </row>
      </sheetData>
      <sheetData sheetId="254">
        <row r="2">
          <cell r="A2" t="str">
            <v>INVÍAS - TERRITORIAL CORDOBA - GRUPO 3</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2">
          <cell r="A2" t="str">
            <v>INVÍAS - TERRITORIAL CORDOBA - GRUPO 3</v>
          </cell>
        </row>
      </sheetData>
      <sheetData sheetId="315">
        <row r="2">
          <cell r="A2" t="str">
            <v>INVÍAS - TERRITORIAL CORDOBA - GRUPO 3</v>
          </cell>
        </row>
      </sheetData>
      <sheetData sheetId="316"/>
      <sheetData sheetId="317"/>
      <sheetData sheetId="318"/>
      <sheetData sheetId="319"/>
      <sheetData sheetId="320"/>
      <sheetData sheetId="321"/>
      <sheetData sheetId="322"/>
      <sheetData sheetId="323"/>
      <sheetData sheetId="324"/>
      <sheetData sheetId="325">
        <row r="2">
          <cell r="A2" t="str">
            <v>INVÍAS - TERRITORIAL CORDOBA - GRUPO 3</v>
          </cell>
        </row>
      </sheetData>
      <sheetData sheetId="326"/>
      <sheetData sheetId="327"/>
      <sheetData sheetId="328"/>
      <sheetData sheetId="329"/>
      <sheetData sheetId="330"/>
      <sheetData sheetId="331"/>
      <sheetData sheetId="332"/>
      <sheetData sheetId="333"/>
      <sheetData sheetId="334"/>
      <sheetData sheetId="335"/>
      <sheetData sheetId="336">
        <row r="2">
          <cell r="A2" t="str">
            <v>INVÍAS - TERRITORIAL CORDOBA - GRUPO 3</v>
          </cell>
        </row>
      </sheetData>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ow r="2">
          <cell r="A2" t="str">
            <v>INVÍAS - TERRITORIAL CORDOBA - GRUPO 3</v>
          </cell>
        </row>
      </sheetData>
      <sheetData sheetId="364"/>
      <sheetData sheetId="365"/>
      <sheetData sheetId="366"/>
      <sheetData sheetId="367"/>
      <sheetData sheetId="368"/>
      <sheetData sheetId="369"/>
      <sheetData sheetId="370"/>
      <sheetData sheetId="371"/>
      <sheetData sheetId="372"/>
      <sheetData sheetId="373"/>
      <sheetData sheetId="374"/>
      <sheetData sheetId="375">
        <row r="2">
          <cell r="A2" t="str">
            <v>INVÍAS - TERRITORIAL CORDOBA - GRUPO 3</v>
          </cell>
        </row>
      </sheetData>
      <sheetData sheetId="376">
        <row r="2">
          <cell r="A2" t="str">
            <v>INVÍAS - TERRITORIAL CORDOBA - GRUPO 3</v>
          </cell>
        </row>
      </sheetData>
      <sheetData sheetId="377"/>
      <sheetData sheetId="378"/>
      <sheetData sheetId="379"/>
      <sheetData sheetId="380"/>
      <sheetData sheetId="381"/>
      <sheetData sheetId="382"/>
      <sheetData sheetId="383"/>
      <sheetData sheetId="384"/>
      <sheetData sheetId="385"/>
      <sheetData sheetId="386">
        <row r="2">
          <cell r="A2" t="str">
            <v>INVÍAS - TERRITORIAL CORDOBA - GRUPO 3</v>
          </cell>
        </row>
      </sheetData>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A2" t="str">
            <v>INVÍAS - TERRITORIAL CORDOBA - GRUPO 3</v>
          </cell>
        </row>
      </sheetData>
      <sheetData sheetId="437"/>
      <sheetData sheetId="438"/>
      <sheetData sheetId="439"/>
      <sheetData sheetId="440"/>
      <sheetData sheetId="441"/>
      <sheetData sheetId="442"/>
      <sheetData sheetId="443"/>
      <sheetData sheetId="444"/>
      <sheetData sheetId="445"/>
      <sheetData sheetId="446"/>
      <sheetData sheetId="447"/>
      <sheetData sheetId="448">
        <row r="2">
          <cell r="A2" t="str">
            <v>INVÍAS - TERRITORIAL CORDOBA - GRUPO 3</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sheetData sheetId="514">
        <row r="2">
          <cell r="A2">
            <v>0</v>
          </cell>
        </row>
      </sheetData>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sheetData sheetId="533">
        <row r="2">
          <cell r="B2">
            <v>0</v>
          </cell>
        </row>
      </sheetData>
      <sheetData sheetId="534"/>
      <sheetData sheetId="535"/>
      <sheetData sheetId="536"/>
      <sheetData sheetId="537"/>
      <sheetData sheetId="538"/>
      <sheetData sheetId="539"/>
      <sheetData sheetId="540"/>
      <sheetData sheetId="541"/>
      <sheetData sheetId="542"/>
      <sheetData sheetId="543"/>
      <sheetData sheetId="544" refreshError="1"/>
      <sheetData sheetId="545"/>
      <sheetData sheetId="546" refreshError="1"/>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ow r="2">
          <cell r="B2">
            <v>0</v>
          </cell>
        </row>
      </sheetData>
      <sheetData sheetId="573" refreshError="1"/>
      <sheetData sheetId="574" refreshError="1"/>
      <sheetData sheetId="575">
        <row r="2">
          <cell r="A2" t="str">
            <v>VIGENTE 2019</v>
          </cell>
        </row>
      </sheetData>
      <sheetData sheetId="576"/>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refreshError="1"/>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sheetData sheetId="729" refreshError="1"/>
      <sheetData sheetId="730" refreshError="1"/>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ow r="2">
          <cell r="A2">
            <v>0</v>
          </cell>
        </row>
      </sheetData>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sheetName val="Inventario"/>
      <sheetName val="PR 1"/>
    </sheetNames>
    <sheetDataSet>
      <sheetData sheetId="0"/>
      <sheetData sheetId="1">
        <row r="2">
          <cell r="A2">
            <v>194</v>
          </cell>
          <cell r="B2" t="str">
            <v>5207 25 8</v>
          </cell>
          <cell r="C2" t="str">
            <v>BASE SOPORTE PARA OBO CLIC</v>
          </cell>
          <cell r="D2">
            <v>4900</v>
          </cell>
          <cell r="E2" t="str">
            <v>un</v>
          </cell>
        </row>
        <row r="3">
          <cell r="A3">
            <v>856</v>
          </cell>
          <cell r="B3" t="str">
            <v>5331 50 1</v>
          </cell>
          <cell r="C3" t="str">
            <v>CINTA DE CONEXIÓN Y DILATACIÓN EN COBRE ESTAÑADO</v>
          </cell>
          <cell r="D3">
            <v>45400</v>
          </cell>
          <cell r="E3" t="str">
            <v>un</v>
          </cell>
        </row>
        <row r="4">
          <cell r="A4">
            <v>925.75</v>
          </cell>
          <cell r="B4" t="str">
            <v>5040 09 4</v>
          </cell>
          <cell r="C4" t="str">
            <v>ABRAZADERA DE PUESTA A TIERRA 3/4"</v>
          </cell>
          <cell r="D4">
            <v>23900</v>
          </cell>
          <cell r="E4" t="str">
            <v>un</v>
          </cell>
        </row>
        <row r="5">
          <cell r="A5">
            <v>939</v>
          </cell>
          <cell r="B5" t="str">
            <v>5043 10 7</v>
          </cell>
          <cell r="C5" t="str">
            <v>BORNE DE PUESTA A TIERRA</v>
          </cell>
          <cell r="D5">
            <v>15100</v>
          </cell>
          <cell r="E5" t="str">
            <v>un</v>
          </cell>
        </row>
        <row r="6">
          <cell r="A6">
            <v>1809</v>
          </cell>
          <cell r="B6" t="str">
            <v>5015 07 3</v>
          </cell>
          <cell r="C6" t="str">
            <v>BARRAJE DE CONEXIÓN EQUIPOTENCIAL</v>
          </cell>
          <cell r="D6">
            <v>100000</v>
          </cell>
          <cell r="E6" t="str">
            <v>un</v>
          </cell>
        </row>
        <row r="7">
          <cell r="A7">
            <v>1818</v>
          </cell>
          <cell r="B7" t="str">
            <v>5012 01 5</v>
          </cell>
          <cell r="C7" t="str">
            <v>BORNE DE CONEXIÓN</v>
          </cell>
          <cell r="D7">
            <v>83600</v>
          </cell>
          <cell r="E7" t="str">
            <v>un</v>
          </cell>
        </row>
        <row r="8">
          <cell r="A8">
            <v>13305310</v>
          </cell>
          <cell r="B8" t="str">
            <v>N/A</v>
          </cell>
          <cell r="C8" t="str">
            <v xml:space="preserve">WEICON - FLEX CLASICO GRIS 310ml </v>
          </cell>
          <cell r="D8">
            <v>99762</v>
          </cell>
          <cell r="E8" t="str">
            <v>un</v>
          </cell>
        </row>
        <row r="9">
          <cell r="A9" t="str">
            <v>101 16-1000</v>
          </cell>
          <cell r="B9" t="str">
            <v>N/A</v>
          </cell>
          <cell r="C9" t="str">
            <v xml:space="preserve">MASTIL GFK 16mm x 1m </v>
          </cell>
          <cell r="D9">
            <v>90000</v>
          </cell>
          <cell r="E9" t="str">
            <v>un</v>
          </cell>
        </row>
        <row r="10">
          <cell r="A10" t="str">
            <v>101 16-3000</v>
          </cell>
          <cell r="B10" t="str">
            <v>5408 10 9</v>
          </cell>
          <cell r="C10" t="str">
            <v xml:space="preserve">MASTIL GFK 16mm x 3m </v>
          </cell>
          <cell r="D10">
            <v>259900</v>
          </cell>
          <cell r="E10" t="str">
            <v>un</v>
          </cell>
        </row>
        <row r="11">
          <cell r="A11" t="str">
            <v>101 20-3000</v>
          </cell>
          <cell r="B11" t="str">
            <v>5408 10 5</v>
          </cell>
          <cell r="C11" t="str">
            <v xml:space="preserve">MASTIL GFK 20mm x 3m </v>
          </cell>
          <cell r="D11">
            <v>585900</v>
          </cell>
          <cell r="E11" t="str">
            <v>un</v>
          </cell>
        </row>
        <row r="12">
          <cell r="A12" t="str">
            <v>101 20-6000</v>
          </cell>
          <cell r="B12" t="str">
            <v>5408 14 8</v>
          </cell>
          <cell r="C12" t="str">
            <v xml:space="preserve">MASTIL GFK 20mm x 6m </v>
          </cell>
          <cell r="D12">
            <v>1170400</v>
          </cell>
          <cell r="E12" t="str">
            <v>un</v>
          </cell>
        </row>
        <row r="13">
          <cell r="A13" t="str">
            <v>101 3B-4000</v>
          </cell>
          <cell r="B13" t="str">
            <v>5402 86 4</v>
          </cell>
          <cell r="C13" t="str">
            <v>PUNTA CAPTORA ALUMINIO 4M</v>
          </cell>
          <cell r="D13">
            <v>936600</v>
          </cell>
          <cell r="E13" t="str">
            <v>un</v>
          </cell>
        </row>
        <row r="14">
          <cell r="A14" t="str">
            <v>101 3B-5000</v>
          </cell>
          <cell r="B14" t="str">
            <v>5402 86 8</v>
          </cell>
          <cell r="C14" t="str">
            <v>PUNTA CAPTORA ALUMINIO 5M</v>
          </cell>
          <cell r="D14">
            <v>1280000</v>
          </cell>
          <cell r="E14" t="str">
            <v>un</v>
          </cell>
        </row>
        <row r="15">
          <cell r="A15" t="str">
            <v>101 3B-5500</v>
          </cell>
          <cell r="B15" t="str">
            <v>5402 86 8</v>
          </cell>
          <cell r="C15" t="str">
            <v>PUNTA CAPTORA ALUMINIO 5.5M</v>
          </cell>
          <cell r="D15">
            <v>1280000</v>
          </cell>
          <cell r="E15" t="str">
            <v>un</v>
          </cell>
        </row>
        <row r="16">
          <cell r="A16" t="str">
            <v>101 3B-6000</v>
          </cell>
          <cell r="B16" t="str">
            <v>5402 87 2</v>
          </cell>
          <cell r="C16" t="str">
            <v>PUNTA CAPTORA ALUMINIO 6M</v>
          </cell>
          <cell r="D16">
            <v>1492900</v>
          </cell>
          <cell r="E16" t="str">
            <v>un</v>
          </cell>
        </row>
        <row r="17">
          <cell r="A17" t="str">
            <v>101 3B-7000</v>
          </cell>
          <cell r="B17" t="str">
            <v>5402 87 6</v>
          </cell>
          <cell r="C17" t="str">
            <v>PUNTA CAPTORA ALUMINIO 7M</v>
          </cell>
          <cell r="D17" t="str">
            <v>-</v>
          </cell>
          <cell r="E17" t="str">
            <v>un</v>
          </cell>
        </row>
        <row r="18">
          <cell r="A18" t="str">
            <v>101 3B-8000</v>
          </cell>
          <cell r="B18" t="str">
            <v>5402 88 0</v>
          </cell>
          <cell r="C18" t="str">
            <v>PUNTA CAPTORA ALUMINIO 8M</v>
          </cell>
          <cell r="D18">
            <v>2201000</v>
          </cell>
          <cell r="E18" t="str">
            <v>un</v>
          </cell>
        </row>
        <row r="19">
          <cell r="A19" t="str">
            <v>101 3-ES-16</v>
          </cell>
          <cell r="B19" t="str">
            <v>5408 97 6</v>
          </cell>
          <cell r="C19" t="str">
            <v xml:space="preserve">SET PROTECIÓN AISLADO - FIJACIÓN TRIANGULAR </v>
          </cell>
          <cell r="D19">
            <v>1156600</v>
          </cell>
          <cell r="E19" t="str">
            <v>un</v>
          </cell>
        </row>
        <row r="20">
          <cell r="A20" t="str">
            <v>101 A-L100</v>
          </cell>
          <cell r="B20" t="str">
            <v>5402 80 8</v>
          </cell>
          <cell r="C20" t="str">
            <v>PUNTA CAPTORA ACERO GALVANIZADO 100cm</v>
          </cell>
          <cell r="D20">
            <v>140400</v>
          </cell>
          <cell r="E20" t="str">
            <v>un</v>
          </cell>
        </row>
        <row r="21">
          <cell r="A21" t="str">
            <v>101 FS-16</v>
          </cell>
          <cell r="B21" t="str">
            <v>5408 98 0</v>
          </cell>
          <cell r="C21" t="str">
            <v xml:space="preserve">SET PROTECIÓN AISLADO - FIJACIÓN EN V </v>
          </cell>
          <cell r="D21">
            <v>1040700</v>
          </cell>
          <cell r="E21" t="str">
            <v>un</v>
          </cell>
        </row>
        <row r="22">
          <cell r="A22" t="str">
            <v>101 IES</v>
          </cell>
          <cell r="B22" t="str">
            <v>5408 39 3</v>
          </cell>
          <cell r="C22" t="str">
            <v>TERMINAL</v>
          </cell>
          <cell r="D22">
            <v>210700</v>
          </cell>
          <cell r="E22" t="str">
            <v>un</v>
          </cell>
        </row>
        <row r="23">
          <cell r="A23" t="str">
            <v>101 ISP M10</v>
          </cell>
          <cell r="B23" t="str">
            <v>5408 45 8</v>
          </cell>
          <cell r="C23" t="str">
            <v>PUNTA CAPTORA</v>
          </cell>
          <cell r="D23">
            <v>55700</v>
          </cell>
          <cell r="E23" t="str">
            <v>un</v>
          </cell>
        </row>
        <row r="24">
          <cell r="A24" t="str">
            <v>101 IV-16</v>
          </cell>
          <cell r="B24" t="str">
            <v>5408 55 7</v>
          </cell>
          <cell r="C24" t="str">
            <v>PIEZA DE PROLONGACIÓN</v>
          </cell>
          <cell r="D24">
            <v>152200</v>
          </cell>
          <cell r="E24" t="str">
            <v>un</v>
          </cell>
        </row>
        <row r="25">
          <cell r="A25" t="str">
            <v>101 J1000</v>
          </cell>
          <cell r="B25" t="str">
            <v>5401 97 0</v>
          </cell>
          <cell r="C25" t="str">
            <v>PUNTA CAPTORA ALUMINIO 100cm JUNIOR</v>
          </cell>
          <cell r="D25">
            <v>36700</v>
          </cell>
          <cell r="E25" t="str">
            <v>un</v>
          </cell>
        </row>
        <row r="26">
          <cell r="A26" t="str">
            <v>101 VL3500</v>
          </cell>
          <cell r="B26" t="str">
            <v>5401 99 3</v>
          </cell>
          <cell r="C26" t="str">
            <v>PUNTA CAPTORA CON REDUCCIÓN</v>
          </cell>
          <cell r="D26">
            <v>190500</v>
          </cell>
          <cell r="E26" t="str">
            <v>un</v>
          </cell>
        </row>
        <row r="27">
          <cell r="A27" t="str">
            <v>101 VS-16</v>
          </cell>
          <cell r="B27" t="str">
            <v>5408 97 8</v>
          </cell>
          <cell r="C27" t="str">
            <v xml:space="preserve">SET PROTECIÓN AISLADO - FIJACIÓN EN V </v>
          </cell>
          <cell r="D27">
            <v>1040700</v>
          </cell>
          <cell r="E27" t="str">
            <v>un</v>
          </cell>
        </row>
        <row r="28">
          <cell r="A28" t="str">
            <v>101/ALU1000-DX</v>
          </cell>
          <cell r="B28" t="str">
            <v>N/A</v>
          </cell>
          <cell r="C28" t="str">
            <v xml:space="preserve">PUNTA CAPTORA ALUMINIO 100cm </v>
          </cell>
          <cell r="D28">
            <v>98300</v>
          </cell>
          <cell r="E28" t="str">
            <v>un</v>
          </cell>
        </row>
        <row r="29">
          <cell r="A29" t="str">
            <v>101/ALU1000-DX-SB</v>
          </cell>
          <cell r="B29" t="str">
            <v>N/A</v>
          </cell>
          <cell r="C29" t="str">
            <v>PUNTA CAPTORA ALUMINIO 100cm SIN BASE</v>
          </cell>
          <cell r="D29">
            <v>59900</v>
          </cell>
          <cell r="E29" t="str">
            <v>un</v>
          </cell>
        </row>
        <row r="30">
          <cell r="A30" t="str">
            <v>101/ALU1200-DX</v>
          </cell>
          <cell r="B30" t="str">
            <v>N/A</v>
          </cell>
          <cell r="C30" t="str">
            <v xml:space="preserve">PUNTA CAPTORA ALUMINIO 120cm </v>
          </cell>
          <cell r="D30">
            <v>105000</v>
          </cell>
          <cell r="E30" t="str">
            <v>un</v>
          </cell>
        </row>
        <row r="31">
          <cell r="A31" t="str">
            <v>101/ALU1200-DX-SB</v>
          </cell>
          <cell r="B31" t="str">
            <v>N/A</v>
          </cell>
          <cell r="C31" t="str">
            <v>PUNTA CAPTORA ALUMINIO 120cm SIN BASE</v>
          </cell>
          <cell r="D31">
            <v>68000</v>
          </cell>
        </row>
        <row r="32">
          <cell r="A32" t="str">
            <v>101/ALU1300-DX</v>
          </cell>
          <cell r="B32" t="str">
            <v>N/A</v>
          </cell>
          <cell r="C32" t="str">
            <v xml:space="preserve">PUNTA CAPTORA ALUMINIO 130cm </v>
          </cell>
          <cell r="D32">
            <v>108600</v>
          </cell>
          <cell r="E32" t="str">
            <v>un</v>
          </cell>
        </row>
        <row r="33">
          <cell r="A33" t="str">
            <v>101/ALU1300-DX</v>
          </cell>
          <cell r="B33" t="str">
            <v>N/A</v>
          </cell>
          <cell r="C33" t="str">
            <v>PUNTA CAPTORA ALUMINIO 130cm SIN BASE</v>
          </cell>
          <cell r="D33">
            <v>71800</v>
          </cell>
        </row>
        <row r="34">
          <cell r="A34" t="str">
            <v>101/ALU1500-DX</v>
          </cell>
          <cell r="B34" t="str">
            <v>N/A</v>
          </cell>
          <cell r="C34" t="str">
            <v xml:space="preserve">PUNTA CAPTORA ALUMINIO 150cm </v>
          </cell>
          <cell r="D34">
            <v>112500</v>
          </cell>
          <cell r="E34" t="str">
            <v>un</v>
          </cell>
        </row>
        <row r="35">
          <cell r="A35" t="str">
            <v>101/ALU1500-DX-SB</v>
          </cell>
          <cell r="B35" t="str">
            <v>N/A</v>
          </cell>
          <cell r="C35" t="str">
            <v>PUNTA CAPTORA ALUMINIO 150cm SIN BASE</v>
          </cell>
          <cell r="D35">
            <v>76200</v>
          </cell>
          <cell r="E35" t="str">
            <v>un</v>
          </cell>
        </row>
        <row r="36">
          <cell r="A36" t="str">
            <v>101/ALU2000-DX</v>
          </cell>
          <cell r="B36" t="str">
            <v>N/A</v>
          </cell>
          <cell r="C36" t="str">
            <v xml:space="preserve">PUNTA CAPTORA ALUMINIO 200cm </v>
          </cell>
          <cell r="D36">
            <v>129700</v>
          </cell>
          <cell r="E36" t="str">
            <v>un</v>
          </cell>
        </row>
        <row r="37">
          <cell r="A37" t="str">
            <v>101/ALU2000-DX-SB</v>
          </cell>
          <cell r="B37" t="str">
            <v>N/A</v>
          </cell>
          <cell r="C37" t="str">
            <v>PUNTA CAPTORA ALUMINIO 200cm SIN BASE</v>
          </cell>
          <cell r="D37">
            <v>92500</v>
          </cell>
          <cell r="E37" t="str">
            <v>un</v>
          </cell>
        </row>
        <row r="38">
          <cell r="A38" t="str">
            <v>101/ALU3000-DX</v>
          </cell>
          <cell r="B38" t="str">
            <v>N/A</v>
          </cell>
          <cell r="C38" t="str">
            <v xml:space="preserve">PUNTA CAPTORA ALUMINIO 300cm </v>
          </cell>
          <cell r="D38">
            <v>155000</v>
          </cell>
          <cell r="E38" t="str">
            <v>un</v>
          </cell>
        </row>
        <row r="39">
          <cell r="A39" t="str">
            <v>101/ALU3000-DX-SB</v>
          </cell>
          <cell r="B39" t="str">
            <v>N/A</v>
          </cell>
          <cell r="C39" t="str">
            <v>PUNTA CAPTORA ALUMINIO 300cm SIN BASE</v>
          </cell>
          <cell r="D39">
            <v>125100</v>
          </cell>
          <cell r="E39" t="str">
            <v>un</v>
          </cell>
        </row>
        <row r="40">
          <cell r="A40" t="str">
            <v>101/ALU300-DX</v>
          </cell>
          <cell r="B40" t="str">
            <v>N/A</v>
          </cell>
          <cell r="C40" t="str">
            <v>PUNTA CAPTORA ALUMINIO 30cm</v>
          </cell>
          <cell r="D40">
            <v>74500</v>
          </cell>
          <cell r="E40" t="str">
            <v>un</v>
          </cell>
        </row>
        <row r="41">
          <cell r="A41" t="str">
            <v>101/ALU4000 DX</v>
          </cell>
          <cell r="B41" t="str">
            <v>N/A</v>
          </cell>
          <cell r="C41" t="str">
            <v xml:space="preserve">PUNTA CAPTORA ALUMINIO 400cm </v>
          </cell>
          <cell r="D41">
            <v>81300</v>
          </cell>
          <cell r="E41" t="str">
            <v>un</v>
          </cell>
        </row>
        <row r="42">
          <cell r="A42" t="str">
            <v>101/ALU4000-DX-SB</v>
          </cell>
          <cell r="B42" t="str">
            <v>N/A</v>
          </cell>
          <cell r="C42" t="str">
            <v>PUNTA CAPTORA ALUMINIO 400cm SIN BASE</v>
          </cell>
          <cell r="D42">
            <v>147000</v>
          </cell>
          <cell r="E42" t="str">
            <v>un</v>
          </cell>
        </row>
        <row r="43">
          <cell r="A43" t="str">
            <v>101/ALU600-DX</v>
          </cell>
          <cell r="B43" t="str">
            <v>N/A</v>
          </cell>
          <cell r="C43" t="str">
            <v xml:space="preserve">PUNTA CAPTORA ALUMINIO 60cm </v>
          </cell>
          <cell r="D43">
            <v>87000</v>
          </cell>
          <cell r="E43" t="str">
            <v>un</v>
          </cell>
        </row>
        <row r="44">
          <cell r="A44" t="str">
            <v>101/ALU600-DX-SB</v>
          </cell>
          <cell r="B44" t="str">
            <v>N/A</v>
          </cell>
          <cell r="C44" t="str">
            <v>PUNTA CAPTORA ALUMINIO 60cm SIN BASE</v>
          </cell>
          <cell r="D44">
            <v>46900</v>
          </cell>
          <cell r="E44" t="str">
            <v>un</v>
          </cell>
        </row>
        <row r="45">
          <cell r="A45" t="str">
            <v>101/ALU700-DX</v>
          </cell>
          <cell r="B45" t="str">
            <v>N/A</v>
          </cell>
          <cell r="C45" t="str">
            <v xml:space="preserve">PUNTA CAPTORA ALUMINIO 70 cm </v>
          </cell>
          <cell r="D45">
            <v>90000</v>
          </cell>
          <cell r="E45" t="str">
            <v>un</v>
          </cell>
        </row>
        <row r="46">
          <cell r="A46" t="str">
            <v>101/ALU800-DX</v>
          </cell>
          <cell r="B46" t="str">
            <v>N/A</v>
          </cell>
          <cell r="C46" t="str">
            <v xml:space="preserve">PUNTA CAPTORA ALUMINIO 80cm </v>
          </cell>
          <cell r="D46">
            <v>92700</v>
          </cell>
          <cell r="E46" t="str">
            <v>un</v>
          </cell>
        </row>
        <row r="47">
          <cell r="A47" t="str">
            <v>101/ALU800-DX-SB</v>
          </cell>
          <cell r="B47" t="str">
            <v>N/A</v>
          </cell>
          <cell r="C47" t="str">
            <v>PUNTA CAPTORA ALUMINIO 80cm SIN BASE</v>
          </cell>
          <cell r="D47">
            <v>53400</v>
          </cell>
        </row>
        <row r="48">
          <cell r="A48" t="str">
            <v>101/CU1000-DX</v>
          </cell>
          <cell r="B48" t="str">
            <v>N/A</v>
          </cell>
          <cell r="C48" t="str">
            <v xml:space="preserve">PUNTA CAPTORA COBRE 100cm </v>
          </cell>
          <cell r="D48">
            <v>551000</v>
          </cell>
          <cell r="E48" t="str">
            <v>un</v>
          </cell>
        </row>
        <row r="49">
          <cell r="A49" t="str">
            <v>101/CU1000-DX-SB</v>
          </cell>
          <cell r="B49" t="str">
            <v>N/A</v>
          </cell>
          <cell r="C49" t="str">
            <v xml:space="preserve">PUNTA CAPTORA COBRE 100cm SIN BASE </v>
          </cell>
          <cell r="D49">
            <v>460700</v>
          </cell>
        </row>
        <row r="50">
          <cell r="A50" t="str">
            <v>101/CU-1200-DX</v>
          </cell>
          <cell r="B50" t="str">
            <v>N/A</v>
          </cell>
          <cell r="C50" t="str">
            <v xml:space="preserve">PUNTA CAPTORA COBRE 120cm  </v>
          </cell>
          <cell r="D50">
            <v>420723</v>
          </cell>
          <cell r="E50" t="str">
            <v>un</v>
          </cell>
        </row>
        <row r="51">
          <cell r="A51" t="str">
            <v>101/CU-1200-DX-SB</v>
          </cell>
          <cell r="B51" t="str">
            <v>N/A</v>
          </cell>
          <cell r="C51" t="str">
            <v>PUNTA CAPTORA COBRE 120cm SIN BASE</v>
          </cell>
          <cell r="D51">
            <v>320423</v>
          </cell>
        </row>
        <row r="52">
          <cell r="A52" t="str">
            <v>101/CU1500-DX</v>
          </cell>
          <cell r="B52" t="str">
            <v>N/A</v>
          </cell>
          <cell r="C52" t="str">
            <v xml:space="preserve">PUNTA CAPTORA COBRE 150cm </v>
          </cell>
          <cell r="D52">
            <v>620000</v>
          </cell>
        </row>
        <row r="53">
          <cell r="A53" t="str">
            <v>101/CU1500-DX-SB</v>
          </cell>
          <cell r="B53" t="str">
            <v>N/A</v>
          </cell>
          <cell r="C53" t="str">
            <v xml:space="preserve">PUNTA CAPTORA COBRE 150cm SIN BASE </v>
          </cell>
          <cell r="D53" t="str">
            <v>-</v>
          </cell>
          <cell r="E53" t="str">
            <v>un</v>
          </cell>
        </row>
        <row r="54">
          <cell r="A54" t="str">
            <v>101/CU400-DX</v>
          </cell>
          <cell r="B54" t="str">
            <v>N/A</v>
          </cell>
          <cell r="C54" t="str">
            <v xml:space="preserve">PUNTA CAPTORA COBRE 40cm </v>
          </cell>
          <cell r="D54">
            <v>250000</v>
          </cell>
          <cell r="E54" t="str">
            <v>un</v>
          </cell>
        </row>
        <row r="55">
          <cell r="A55" t="str">
            <v>101/CU400-DX-SB</v>
          </cell>
          <cell r="B55" t="str">
            <v>N/A</v>
          </cell>
          <cell r="C55" t="str">
            <v xml:space="preserve">PUNTA CAPTORA COBRE 40 cm SIN BASE </v>
          </cell>
          <cell r="D55" t="str">
            <v>-</v>
          </cell>
          <cell r="E55" t="str">
            <v>un</v>
          </cell>
        </row>
        <row r="56">
          <cell r="A56" t="str">
            <v>101/CU500-DX</v>
          </cell>
          <cell r="B56" t="str">
            <v>N/A</v>
          </cell>
          <cell r="C56" t="str">
            <v xml:space="preserve">PUNTA CAPTORA COBRE 50cm </v>
          </cell>
          <cell r="D56" t="str">
            <v>-</v>
          </cell>
          <cell r="E56" t="str">
            <v>un</v>
          </cell>
        </row>
        <row r="57">
          <cell r="A57" t="str">
            <v>101/CU600-DX</v>
          </cell>
          <cell r="B57" t="str">
            <v>N/A</v>
          </cell>
          <cell r="C57" t="str">
            <v xml:space="preserve">PUNTA CAPTORA COBRE 60cm </v>
          </cell>
          <cell r="D57">
            <v>450000</v>
          </cell>
          <cell r="E57" t="str">
            <v>un</v>
          </cell>
        </row>
        <row r="58">
          <cell r="A58" t="str">
            <v>101/CU600-DX-SB</v>
          </cell>
          <cell r="B58" t="str">
            <v>N/A</v>
          </cell>
          <cell r="C58" t="str">
            <v xml:space="preserve">PUNTA CAPTORA COBRE 60 cm SIN BASE </v>
          </cell>
          <cell r="D58" t="str">
            <v>-</v>
          </cell>
          <cell r="E58" t="str">
            <v>un</v>
          </cell>
        </row>
        <row r="59">
          <cell r="A59" t="str">
            <v>101/CU800-DX</v>
          </cell>
          <cell r="B59" t="str">
            <v>N/A</v>
          </cell>
          <cell r="C59" t="str">
            <v xml:space="preserve">PUNTA CAPTORA COBRE 80cm </v>
          </cell>
          <cell r="D59">
            <v>450000</v>
          </cell>
          <cell r="E59" t="str">
            <v>un</v>
          </cell>
        </row>
        <row r="60">
          <cell r="A60" t="str">
            <v>101/CU800-DX-SB</v>
          </cell>
          <cell r="B60" t="str">
            <v>N/A</v>
          </cell>
          <cell r="C60" t="str">
            <v xml:space="preserve">PUNTA CAPTORA COBRE 80cm SIN BASE </v>
          </cell>
          <cell r="D60" t="str">
            <v>-</v>
          </cell>
          <cell r="E60" t="str">
            <v>un</v>
          </cell>
        </row>
        <row r="61">
          <cell r="A61" t="str">
            <v>101/IALU-DX</v>
          </cell>
          <cell r="B61" t="str">
            <v>N/A</v>
          </cell>
          <cell r="C61" t="str">
            <v>BASE DE ALUMINIOPARA PUNTA CAPTORA</v>
          </cell>
          <cell r="D61">
            <v>20238</v>
          </cell>
          <cell r="E61" t="str">
            <v>un</v>
          </cell>
        </row>
        <row r="62">
          <cell r="A62" t="str">
            <v>101/IGINOX-2-DX</v>
          </cell>
          <cell r="B62" t="str">
            <v>N/A</v>
          </cell>
          <cell r="C62" t="str">
            <v>BASE SOPORTE ARTICULADA</v>
          </cell>
          <cell r="D62">
            <v>85000</v>
          </cell>
          <cell r="E62" t="str">
            <v>un</v>
          </cell>
        </row>
        <row r="63">
          <cell r="A63" t="str">
            <v>101/IGINOX-DX</v>
          </cell>
          <cell r="B63" t="str">
            <v>N/A</v>
          </cell>
          <cell r="C63" t="str">
            <v xml:space="preserve">BASE SOPORTE BISAGRA  </v>
          </cell>
          <cell r="D63">
            <v>85000</v>
          </cell>
          <cell r="E63" t="str">
            <v>un</v>
          </cell>
        </row>
        <row r="64">
          <cell r="A64" t="str">
            <v>101/IGL</v>
          </cell>
          <cell r="B64" t="str">
            <v>5408 62 8</v>
          </cell>
          <cell r="C64" t="str">
            <v>UNIÓN ARTICULADA</v>
          </cell>
          <cell r="D64">
            <v>666700</v>
          </cell>
          <cell r="E64" t="str">
            <v>un</v>
          </cell>
        </row>
        <row r="65">
          <cell r="A65" t="str">
            <v>101/IINOX-DX</v>
          </cell>
          <cell r="B65" t="str">
            <v>N/A</v>
          </cell>
          <cell r="C65" t="str">
            <v>BASE DE ACERO INOXIDABLE PARA PUNTA CAPTORA</v>
          </cell>
          <cell r="D65">
            <v>77000</v>
          </cell>
          <cell r="E65" t="str">
            <v>un</v>
          </cell>
        </row>
        <row r="66">
          <cell r="A66" t="str">
            <v>101/INOX1000-DX</v>
          </cell>
          <cell r="B66" t="str">
            <v>N/A</v>
          </cell>
          <cell r="C66" t="str">
            <v xml:space="preserve">PUNTA CAPTORA ACERO INOXIDABLE 100cm </v>
          </cell>
          <cell r="D66">
            <v>285700</v>
          </cell>
          <cell r="E66" t="str">
            <v>un</v>
          </cell>
        </row>
        <row r="67">
          <cell r="A67" t="str">
            <v>101/INOX1000-DX-SB</v>
          </cell>
          <cell r="B67" t="str">
            <v>N/A</v>
          </cell>
          <cell r="C67" t="str">
            <v>PUNTA CAPTORA ACERO INOXIDABLE 100cm SIN BASE</v>
          </cell>
          <cell r="D67">
            <v>208700</v>
          </cell>
          <cell r="E67" t="str">
            <v>un</v>
          </cell>
        </row>
        <row r="68">
          <cell r="A68" t="str">
            <v>101/INOX1500-DX</v>
          </cell>
          <cell r="B68" t="str">
            <v>N/A</v>
          </cell>
          <cell r="C68" t="str">
            <v>PUNTA CAPTORA ACERO INOXIDABLE 150cm</v>
          </cell>
          <cell r="D68">
            <v>300000</v>
          </cell>
          <cell r="E68" t="str">
            <v>un</v>
          </cell>
        </row>
        <row r="69">
          <cell r="A69" t="str">
            <v>101/INOX1500-DX-SB</v>
          </cell>
          <cell r="B69" t="str">
            <v>N/A</v>
          </cell>
          <cell r="C69" t="str">
            <v>PUNTA CAPTORA ACERO INOXIDABLE 150cm SIN BASE</v>
          </cell>
          <cell r="D69">
            <v>212500</v>
          </cell>
          <cell r="E69" t="str">
            <v>un</v>
          </cell>
        </row>
        <row r="70">
          <cell r="A70" t="str">
            <v>101/INOX2000-DX</v>
          </cell>
          <cell r="B70" t="str">
            <v>N/A</v>
          </cell>
          <cell r="C70" t="str">
            <v>PUNTA CAPTORA ACERO INOXIDABLE 200cm</v>
          </cell>
          <cell r="D70">
            <v>393638</v>
          </cell>
          <cell r="E70" t="str">
            <v>un</v>
          </cell>
        </row>
        <row r="71">
          <cell r="A71" t="str">
            <v>101/INOX2000-DX-SB</v>
          </cell>
          <cell r="B71" t="str">
            <v>N/A</v>
          </cell>
          <cell r="C71" t="str">
            <v>PUNTA CAPTORA ACERO INOXIDABLE 200cm SIN BASE</v>
          </cell>
          <cell r="D71">
            <v>316638</v>
          </cell>
          <cell r="E71" t="str">
            <v>un</v>
          </cell>
        </row>
        <row r="72">
          <cell r="A72" t="str">
            <v>101/INOX400-DX</v>
          </cell>
          <cell r="B72" t="str">
            <v>N/A</v>
          </cell>
          <cell r="C72" t="str">
            <v xml:space="preserve">PUNTA CAPTORA ACERO INOXIDABLE 40cm </v>
          </cell>
          <cell r="D72" t="str">
            <v>-</v>
          </cell>
          <cell r="E72" t="str">
            <v>un</v>
          </cell>
        </row>
        <row r="73">
          <cell r="A73" t="str">
            <v>101/INOX600-DX</v>
          </cell>
          <cell r="B73" t="str">
            <v>N/A</v>
          </cell>
          <cell r="C73" t="str">
            <v xml:space="preserve">PUNTA CAPTORA ACERO INOXIDABLE 60cm </v>
          </cell>
          <cell r="D73">
            <v>200000</v>
          </cell>
          <cell r="E73" t="str">
            <v>un</v>
          </cell>
        </row>
        <row r="74">
          <cell r="A74" t="str">
            <v>101/INOX600-DX-SB</v>
          </cell>
          <cell r="B74" t="str">
            <v>N/A</v>
          </cell>
          <cell r="C74" t="str">
            <v>PUNTA CAPTORA ACERO INOXIDABLE 60cm SIN BASE</v>
          </cell>
          <cell r="D74">
            <v>123000</v>
          </cell>
          <cell r="E74" t="str">
            <v>un</v>
          </cell>
        </row>
        <row r="75">
          <cell r="A75" t="str">
            <v>101/INOX800-DX</v>
          </cell>
          <cell r="B75" t="str">
            <v>N/A</v>
          </cell>
          <cell r="C75" t="str">
            <v xml:space="preserve">PUNTA CAPTORA ACERO INOXIDABLE 80cm </v>
          </cell>
          <cell r="D75">
            <v>220000</v>
          </cell>
          <cell r="E75" t="str">
            <v>un</v>
          </cell>
        </row>
        <row r="76">
          <cell r="A76" t="str">
            <v>101/INOX800-DX-SB</v>
          </cell>
          <cell r="B76" t="str">
            <v>N/A</v>
          </cell>
          <cell r="C76" t="str">
            <v>PUNTA CAPTORA ACERO INOXIDABLE 80cm SIN BASE</v>
          </cell>
          <cell r="D76">
            <v>143000</v>
          </cell>
        </row>
        <row r="77">
          <cell r="A77" t="str">
            <v>101/IRALU-DX -EXT</v>
          </cell>
          <cell r="B77" t="str">
            <v>N/A</v>
          </cell>
          <cell r="C77" t="str">
            <v xml:space="preserve">BASE DE ALUMINIO CON ROSCA EXTERNA PARA PUNTA CAPTORA </v>
          </cell>
          <cell r="D77">
            <v>60000</v>
          </cell>
          <cell r="E77" t="str">
            <v>un</v>
          </cell>
        </row>
        <row r="78">
          <cell r="A78" t="str">
            <v>101/IRINOX-DX-EXT</v>
          </cell>
          <cell r="B78" t="str">
            <v>N/A</v>
          </cell>
          <cell r="C78" t="str">
            <v>BASE DE ACERO INOX CON ROSCA  EXTERNA PARA PUNTA CAPTORA</v>
          </cell>
          <cell r="D78">
            <v>87500</v>
          </cell>
          <cell r="E78" t="str">
            <v>un</v>
          </cell>
        </row>
        <row r="79">
          <cell r="A79" t="str">
            <v>113 B-Z-HD</v>
          </cell>
          <cell r="B79" t="str">
            <v>5412 80 3</v>
          </cell>
          <cell r="C79" t="str">
            <v>SOPORTE CONDUCTOR REDONDO 16mm CON TORNILLO Y CHAZO</v>
          </cell>
          <cell r="D79">
            <v>20000</v>
          </cell>
          <cell r="E79" t="str">
            <v>un</v>
          </cell>
        </row>
        <row r="80">
          <cell r="A80" t="str">
            <v>113 PG16 LGR</v>
          </cell>
          <cell r="B80" t="str">
            <v>-</v>
          </cell>
          <cell r="C80" t="str">
            <v xml:space="preserve">PRENSAESTOPA DERIVACIÓN </v>
          </cell>
          <cell r="D80" t="str">
            <v>-</v>
          </cell>
          <cell r="E80" t="str">
            <v>un</v>
          </cell>
        </row>
        <row r="81">
          <cell r="A81" t="str">
            <v>113 Z-16</v>
          </cell>
          <cell r="B81" t="str">
            <v>5412 60 9</v>
          </cell>
          <cell r="C81" t="str">
            <v xml:space="preserve">SOPORTE PARA CONDUCTOR REDONDO 16mm </v>
          </cell>
          <cell r="D81">
            <v>19300</v>
          </cell>
          <cell r="E81" t="str">
            <v>un</v>
          </cell>
        </row>
        <row r="82">
          <cell r="A82" t="str">
            <v>113 Z-20</v>
          </cell>
          <cell r="B82" t="str">
            <v>5230 52 7</v>
          </cell>
          <cell r="C82" t="str">
            <v xml:space="preserve">SOPORTE PARA CONDUCTOR REDONDO 20mm </v>
          </cell>
          <cell r="D82">
            <v>18000</v>
          </cell>
          <cell r="E82" t="str">
            <v>un</v>
          </cell>
        </row>
        <row r="83">
          <cell r="A83" t="str">
            <v>116 VDE P11 PA</v>
          </cell>
          <cell r="B83" t="str">
            <v>-</v>
          </cell>
          <cell r="C83" t="str">
            <v xml:space="preserve">TUERCA PLÁSTICA </v>
          </cell>
          <cell r="D83" t="str">
            <v>-</v>
          </cell>
          <cell r="E83" t="str">
            <v>un</v>
          </cell>
        </row>
        <row r="84">
          <cell r="A84" t="str">
            <v>116 VDE P13.5 PA</v>
          </cell>
          <cell r="B84" t="str">
            <v>-</v>
          </cell>
          <cell r="C84" t="str">
            <v xml:space="preserve">TUERCA PLÁSTICA </v>
          </cell>
          <cell r="D84" t="str">
            <v>-</v>
          </cell>
          <cell r="E84" t="str">
            <v>un</v>
          </cell>
        </row>
        <row r="85">
          <cell r="A85" t="str">
            <v>116 VDE P16 PA</v>
          </cell>
          <cell r="B85" t="str">
            <v>-</v>
          </cell>
          <cell r="C85" t="str">
            <v xml:space="preserve">TUERCA PLÁSTICA </v>
          </cell>
          <cell r="D85" t="str">
            <v>-</v>
          </cell>
          <cell r="E85" t="str">
            <v>un</v>
          </cell>
        </row>
        <row r="86">
          <cell r="A86" t="str">
            <v>116 VDE PG21 PA</v>
          </cell>
          <cell r="B86" t="str">
            <v>-</v>
          </cell>
          <cell r="C86" t="str">
            <v xml:space="preserve">TUERCA PLÁSTICA </v>
          </cell>
          <cell r="D86" t="str">
            <v>-</v>
          </cell>
          <cell r="E86" t="str">
            <v>un</v>
          </cell>
        </row>
        <row r="87">
          <cell r="A87" t="str">
            <v>116 VDE PG29</v>
          </cell>
          <cell r="B87" t="str">
            <v>-</v>
          </cell>
          <cell r="C87" t="str">
            <v xml:space="preserve">TUERCA PLÁSTICA </v>
          </cell>
          <cell r="D87" t="str">
            <v>-</v>
          </cell>
          <cell r="E87" t="str">
            <v>un</v>
          </cell>
        </row>
        <row r="88">
          <cell r="A88" t="str">
            <v>120 A</v>
          </cell>
          <cell r="B88" t="str">
            <v>5405 06 8</v>
          </cell>
          <cell r="C88" t="str">
            <v>PUNTA CAPTORA 35mm</v>
          </cell>
          <cell r="D88">
            <v>34800</v>
          </cell>
          <cell r="E88" t="str">
            <v>un</v>
          </cell>
        </row>
        <row r="89">
          <cell r="A89" t="str">
            <v>156 16</v>
          </cell>
          <cell r="B89" t="str">
            <v>5228 22 0</v>
          </cell>
          <cell r="C89" t="str">
            <v>CIERRE PARA CONDUCTOR REDONDO 16mm</v>
          </cell>
          <cell r="D89">
            <v>5200</v>
          </cell>
          <cell r="E89" t="str">
            <v>un</v>
          </cell>
        </row>
        <row r="90">
          <cell r="A90" t="str">
            <v>156 K 8-10 ST</v>
          </cell>
          <cell r="B90" t="str">
            <v>5228 12 3</v>
          </cell>
          <cell r="C90" t="str">
            <v xml:space="preserve">CIERRE PARA CONDUCTOR REDONDO 8-10mm </v>
          </cell>
          <cell r="D90">
            <v>3900</v>
          </cell>
          <cell r="E90" t="str">
            <v>un</v>
          </cell>
        </row>
        <row r="91">
          <cell r="A91" t="str">
            <v>157 EK-VA</v>
          </cell>
          <cell r="B91" t="str">
            <v>5215 83 8</v>
          </cell>
          <cell r="C91" t="str">
            <v>SOPORTE PARA CONDUCTOR REDONDO EN TEJADOS</v>
          </cell>
          <cell r="D91">
            <v>20400</v>
          </cell>
          <cell r="E91" t="str">
            <v>un</v>
          </cell>
        </row>
        <row r="92">
          <cell r="A92" t="str">
            <v>165 KR</v>
          </cell>
          <cell r="B92" t="str">
            <v>5218 86 1</v>
          </cell>
          <cell r="C92" t="str">
            <v xml:space="preserve">SOPORTE PARA CONDUCTOR REDONDO CON MORTERO </v>
          </cell>
          <cell r="D92">
            <v>16200</v>
          </cell>
          <cell r="E92" t="str">
            <v>un</v>
          </cell>
        </row>
        <row r="93">
          <cell r="A93" t="str">
            <v>165 KR-SM</v>
          </cell>
          <cell r="B93" t="str">
            <v>5219 86 1</v>
          </cell>
          <cell r="C93" t="str">
            <v xml:space="preserve">SOPORTE PARA CONDUCTOR REDONDO SIN MORTERO </v>
          </cell>
          <cell r="D93">
            <v>10400</v>
          </cell>
          <cell r="E93" t="str">
            <v>un</v>
          </cell>
        </row>
        <row r="94">
          <cell r="A94" t="str">
            <v>165 MBG UH</v>
          </cell>
          <cell r="B94" t="str">
            <v>5218 88 2</v>
          </cell>
          <cell r="C94" t="str">
            <v>ADAPTADOR UNIVERSAL PARA BASE 165 MBG</v>
          </cell>
          <cell r="D94">
            <v>7100</v>
          </cell>
          <cell r="E94" t="str">
            <v>un</v>
          </cell>
        </row>
        <row r="95">
          <cell r="A95" t="str">
            <v>165 R 8-10</v>
          </cell>
          <cell r="B95" t="str">
            <v>5218 99 7</v>
          </cell>
          <cell r="C95" t="str">
            <v>SOPORTE PARA CONDUCTOR REDONDO</v>
          </cell>
          <cell r="D95">
            <v>15700</v>
          </cell>
          <cell r="E95" t="str">
            <v>un</v>
          </cell>
        </row>
        <row r="96">
          <cell r="A96" t="str">
            <v>168 DIN-K-M8</v>
          </cell>
          <cell r="B96" t="str">
            <v>5229 38 3</v>
          </cell>
          <cell r="C96" t="str">
            <v>SOPORTE PARA CONDUCTOR REDONDO CON CIERRE</v>
          </cell>
          <cell r="D96">
            <v>46100</v>
          </cell>
          <cell r="E96" t="str">
            <v>un</v>
          </cell>
        </row>
        <row r="97">
          <cell r="A97" t="str">
            <v>172 AR</v>
          </cell>
          <cell r="B97" t="str">
            <v>5218 92 6</v>
          </cell>
          <cell r="C97" t="str">
            <v>JUNTA DILATACION</v>
          </cell>
          <cell r="D97">
            <v>25500</v>
          </cell>
          <cell r="E97" t="str">
            <v>un</v>
          </cell>
        </row>
        <row r="98">
          <cell r="A98" t="str">
            <v>177 30 M8</v>
          </cell>
          <cell r="B98" t="str">
            <v>5207 46 0</v>
          </cell>
          <cell r="C98" t="str">
            <v>SOPORTE OBO CLIC 30mm</v>
          </cell>
          <cell r="D98">
            <v>4900</v>
          </cell>
          <cell r="E98" t="str">
            <v>un</v>
          </cell>
        </row>
        <row r="99">
          <cell r="A99" t="str">
            <v>177 55 M8</v>
          </cell>
          <cell r="B99" t="str">
            <v>5207 48 7</v>
          </cell>
          <cell r="C99" t="str">
            <v>SOPORTE OBO CLIC 55mm</v>
          </cell>
          <cell r="D99">
            <v>10000</v>
          </cell>
          <cell r="E99" t="str">
            <v>un</v>
          </cell>
        </row>
        <row r="100">
          <cell r="A100" t="str">
            <v>177 B-HD30</v>
          </cell>
          <cell r="B100" t="str">
            <v>5207 90 1</v>
          </cell>
          <cell r="C100" t="str">
            <v>SOPORTE OBO CLIC CON TORNILLO Y CHAZO 30mm</v>
          </cell>
          <cell r="D100">
            <v>5500</v>
          </cell>
          <cell r="E100" t="str">
            <v>un</v>
          </cell>
        </row>
        <row r="101">
          <cell r="A101" t="str">
            <v>1801-VDE</v>
          </cell>
          <cell r="B101" t="str">
            <v>5015 65 0</v>
          </cell>
          <cell r="C101" t="str">
            <v>BARRAJE DE CONEXIÓN EQUIPOTENCIAL</v>
          </cell>
          <cell r="D101">
            <v>184100</v>
          </cell>
          <cell r="E101" t="str">
            <v>ml</v>
          </cell>
        </row>
        <row r="102">
          <cell r="A102" t="str">
            <v>1802 10 VA</v>
          </cell>
          <cell r="B102" t="str">
            <v>5015 86 6</v>
          </cell>
          <cell r="C102" t="str">
            <v>BARRAJE DE CONEXIÓN EQUIPOTENCIAL</v>
          </cell>
          <cell r="D102">
            <v>405000</v>
          </cell>
          <cell r="E102" t="str">
            <v>un</v>
          </cell>
        </row>
        <row r="103">
          <cell r="A103" t="str">
            <v>1802 14 CU</v>
          </cell>
          <cell r="B103" t="str">
            <v>5015 84 7</v>
          </cell>
          <cell r="C103" t="str">
            <v>BARRAJE DE CONEXIÓN EQUIPOTENCIAL</v>
          </cell>
          <cell r="D103">
            <v>1655500</v>
          </cell>
          <cell r="E103" t="str">
            <v>un</v>
          </cell>
        </row>
        <row r="104">
          <cell r="A104" t="str">
            <v>1804 UP</v>
          </cell>
          <cell r="B104" t="str">
            <v>5015 54 5</v>
          </cell>
          <cell r="C104" t="str">
            <v>BARRAJE EMPOTRADO DE CONEXIÓN EQUIPOTENCIAL</v>
          </cell>
          <cell r="D104">
            <v>56400</v>
          </cell>
          <cell r="E104" t="str">
            <v>un</v>
          </cell>
        </row>
        <row r="105">
          <cell r="A105" t="str">
            <v>1809 A</v>
          </cell>
          <cell r="B105" t="str">
            <v>5015 11 1</v>
          </cell>
          <cell r="C105" t="str">
            <v>BARRAJE DE CONEXIÓN EQUIPOTENCIAL</v>
          </cell>
          <cell r="D105">
            <v>100000</v>
          </cell>
          <cell r="E105" t="str">
            <v>un</v>
          </cell>
        </row>
        <row r="106">
          <cell r="A106" t="str">
            <v>1819 20BP</v>
          </cell>
          <cell r="B106" t="str">
            <v>3041 21 2</v>
          </cell>
          <cell r="C106" t="str">
            <v xml:space="preserve">PUNTA PENETRACIÓN </v>
          </cell>
          <cell r="D106">
            <v>18800</v>
          </cell>
          <cell r="E106" t="str">
            <v>un</v>
          </cell>
        </row>
        <row r="107">
          <cell r="A107" t="str">
            <v>1820 20</v>
          </cell>
          <cell r="B107" t="str">
            <v>3042 20 0</v>
          </cell>
          <cell r="C107" t="str">
            <v>SUFRIDERA PARA ELECTRODOS</v>
          </cell>
          <cell r="D107">
            <v>720400</v>
          </cell>
          <cell r="E107" t="str">
            <v>un</v>
          </cell>
        </row>
        <row r="108">
          <cell r="A108" t="str">
            <v>199 DIN</v>
          </cell>
          <cell r="B108" t="str">
            <v>5208 01 7</v>
          </cell>
          <cell r="C108" t="str">
            <v>PLACA DE FONDO</v>
          </cell>
          <cell r="D108">
            <v>23000</v>
          </cell>
          <cell r="E108" t="str">
            <v>un</v>
          </cell>
        </row>
        <row r="109">
          <cell r="A109" t="str">
            <v>200 V4A-2000</v>
          </cell>
          <cell r="B109" t="str">
            <v>5420 53 9</v>
          </cell>
          <cell r="C109" t="str">
            <v xml:space="preserve">ELECTRODO DE PUESTA A TIERRA </v>
          </cell>
          <cell r="D109">
            <v>676900</v>
          </cell>
          <cell r="E109" t="str">
            <v>un</v>
          </cell>
        </row>
        <row r="110">
          <cell r="A110" t="str">
            <v>2031/F 10</v>
          </cell>
          <cell r="B110" t="str">
            <v>-</v>
          </cell>
          <cell r="C110" t="str">
            <v xml:space="preserve">ABRAZADERA GRIP PARA 10 </v>
          </cell>
          <cell r="D110" t="str">
            <v>-</v>
          </cell>
          <cell r="E110" t="str">
            <v>un</v>
          </cell>
        </row>
        <row r="111">
          <cell r="A111" t="str">
            <v>2031/F 40</v>
          </cell>
          <cell r="B111" t="str">
            <v>-</v>
          </cell>
          <cell r="C111" t="str">
            <v xml:space="preserve">ABRAZADERA GRIP PARA 30 </v>
          </cell>
          <cell r="D111" t="str">
            <v>-</v>
          </cell>
          <cell r="E111" t="str">
            <v>un</v>
          </cell>
        </row>
        <row r="112">
          <cell r="A112" t="str">
            <v>2037/13</v>
          </cell>
          <cell r="B112" t="str">
            <v>-</v>
          </cell>
          <cell r="C112" t="str">
            <v>GRAPA A PRESIÓN  6-13mm OBO</v>
          </cell>
          <cell r="D112" t="str">
            <v>-</v>
          </cell>
          <cell r="E112" t="str">
            <v>un</v>
          </cell>
        </row>
        <row r="113">
          <cell r="A113" t="str">
            <v>2037/20</v>
          </cell>
          <cell r="B113" t="str">
            <v>-</v>
          </cell>
          <cell r="C113" t="str">
            <v>GRAPA A PRESIÓN 12-20mm OBO</v>
          </cell>
          <cell r="D113" t="str">
            <v>-</v>
          </cell>
          <cell r="E113" t="str">
            <v>un</v>
          </cell>
        </row>
        <row r="114">
          <cell r="A114" t="str">
            <v>2037/24</v>
          </cell>
          <cell r="B114" t="str">
            <v>-</v>
          </cell>
          <cell r="C114" t="str">
            <v>GRAPA A PRESIÓN  16-24mm OBO</v>
          </cell>
          <cell r="D114" t="str">
            <v>-</v>
          </cell>
          <cell r="E114" t="str">
            <v>un</v>
          </cell>
        </row>
        <row r="115">
          <cell r="A115" t="str">
            <v>2037/30</v>
          </cell>
          <cell r="B115" t="str">
            <v>-</v>
          </cell>
          <cell r="C115" t="str">
            <v>GRAPA A PRESIÓN 18-30mm OBO</v>
          </cell>
          <cell r="D115" t="str">
            <v>-</v>
          </cell>
          <cell r="E115" t="str">
            <v>un</v>
          </cell>
        </row>
        <row r="116">
          <cell r="A116" t="str">
            <v>2037/43</v>
          </cell>
          <cell r="B116" t="str">
            <v>-</v>
          </cell>
          <cell r="C116" t="str">
            <v>GRAPA A PRESIÓN  27-43mm OBO</v>
          </cell>
          <cell r="D116" t="str">
            <v>-</v>
          </cell>
          <cell r="E116" t="str">
            <v>un</v>
          </cell>
        </row>
        <row r="117">
          <cell r="A117" t="str">
            <v>2037/7</v>
          </cell>
          <cell r="B117" t="str">
            <v>-</v>
          </cell>
          <cell r="C117" t="str">
            <v>GRAPA A PRESIÓN  3-7mm OBO</v>
          </cell>
          <cell r="D117" t="str">
            <v>-</v>
          </cell>
          <cell r="E117" t="str">
            <v>un</v>
          </cell>
        </row>
        <row r="118">
          <cell r="A118" t="str">
            <v>205 B-M10 VA</v>
          </cell>
          <cell r="B118" t="str">
            <v>5420 00 8</v>
          </cell>
          <cell r="C118" t="str">
            <v xml:space="preserve">PUNTO FIJO DE TOMA A TIERRA </v>
          </cell>
          <cell r="D118">
            <v>198600</v>
          </cell>
          <cell r="E118" t="str">
            <v>un</v>
          </cell>
        </row>
        <row r="119">
          <cell r="A119" t="str">
            <v>2056/W ALU</v>
          </cell>
          <cell r="B119" t="str">
            <v>-</v>
          </cell>
          <cell r="C119" t="str">
            <v xml:space="preserve">ABRAZADERA EN U, SUJECIÓN </v>
          </cell>
          <cell r="D119">
            <v>30800</v>
          </cell>
          <cell r="E119" t="str">
            <v>un</v>
          </cell>
        </row>
        <row r="120">
          <cell r="A120" t="str">
            <v>2056-12 FT</v>
          </cell>
          <cell r="B120" t="str">
            <v>-</v>
          </cell>
          <cell r="C120" t="str">
            <v xml:space="preserve">ABRAZADERA PERFIL </v>
          </cell>
          <cell r="D120" t="str">
            <v>-</v>
          </cell>
          <cell r="E120" t="str">
            <v>un</v>
          </cell>
        </row>
        <row r="121">
          <cell r="A121" t="str">
            <v>2058FW</v>
          </cell>
          <cell r="B121" t="str">
            <v>-</v>
          </cell>
          <cell r="C121" t="str">
            <v>ABRAZADERA EN U SUJECIÓN 40-</v>
          </cell>
          <cell r="D121">
            <v>2200</v>
          </cell>
          <cell r="E121" t="str">
            <v>un</v>
          </cell>
        </row>
        <row r="122">
          <cell r="A122" t="str">
            <v>2069 L 2M FS</v>
          </cell>
          <cell r="B122" t="str">
            <v>1115 80 4</v>
          </cell>
          <cell r="C122" t="str">
            <v>PERFIL PERFORADO DIN 35x7.5mm</v>
          </cell>
          <cell r="D122">
            <v>23900</v>
          </cell>
          <cell r="E122" t="str">
            <v>ml</v>
          </cell>
        </row>
        <row r="123">
          <cell r="A123" t="str">
            <v>219 20 BP V4A</v>
          </cell>
          <cell r="B123" t="str">
            <v>5000 86 6</v>
          </cell>
          <cell r="C123" t="str">
            <v>ELECTRODO DE PUESTA A TIERRA EN ACERO INOXIDABLE</v>
          </cell>
          <cell r="D123">
            <v>591600</v>
          </cell>
          <cell r="E123" t="str">
            <v>un</v>
          </cell>
        </row>
        <row r="124">
          <cell r="A124" t="str">
            <v>219 20 ST FT</v>
          </cell>
          <cell r="B124" t="str">
            <v>5000 75 0</v>
          </cell>
          <cell r="C124" t="str">
            <v>ELECTRODO DE PUESTA A TIERRA EN ACERO GALVANIZADO</v>
          </cell>
          <cell r="D124">
            <v>124400</v>
          </cell>
          <cell r="E124" t="str">
            <v>un</v>
          </cell>
        </row>
        <row r="125">
          <cell r="A125" t="str">
            <v>226 CU</v>
          </cell>
          <cell r="B125" t="str">
            <v>5336 02 3</v>
          </cell>
          <cell r="C125" t="str">
            <v>CONECTOR ALAMBRÓN-VARILLA EN COBRE</v>
          </cell>
          <cell r="D125">
            <v>60600</v>
          </cell>
          <cell r="E125" t="str">
            <v>un</v>
          </cell>
        </row>
        <row r="126">
          <cell r="A126" t="str">
            <v>226 VA</v>
          </cell>
          <cell r="B126" t="str">
            <v>5336 05 8</v>
          </cell>
          <cell r="C126" t="str">
            <v>CONECTOR ALAMBRÓN-VARILLA EN ACERO INOXIDABLE</v>
          </cell>
          <cell r="D126">
            <v>33000</v>
          </cell>
          <cell r="E126" t="str">
            <v>un</v>
          </cell>
        </row>
        <row r="127">
          <cell r="A127" t="str">
            <v>226 ZV CU</v>
          </cell>
          <cell r="B127" t="str">
            <v>5336 09 0</v>
          </cell>
          <cell r="C127" t="str">
            <v>CONECTOR ALAMBRÓN-VARILLA BIMETÁLICO VA-CU</v>
          </cell>
          <cell r="D127">
            <v>46700</v>
          </cell>
          <cell r="E127" t="str">
            <v>un</v>
          </cell>
        </row>
        <row r="128">
          <cell r="A128" t="str">
            <v>226 ZV VA</v>
          </cell>
          <cell r="B128" t="str">
            <v>5336 07 4</v>
          </cell>
          <cell r="C128" t="str">
            <v>CONECTOR ALAMBRÓN-VARILLA BIMETÁLICO CU-VA</v>
          </cell>
          <cell r="D128">
            <v>46700</v>
          </cell>
          <cell r="E128" t="str">
            <v>un</v>
          </cell>
        </row>
        <row r="129">
          <cell r="A129" t="str">
            <v>233 A VA</v>
          </cell>
          <cell r="B129" t="str">
            <v>5336 45 7</v>
          </cell>
          <cell r="C129" t="str">
            <v>CONECTOR ALAMBRÓN-PLATINA EN ACERO INOXIDABLE</v>
          </cell>
          <cell r="D129">
            <v>35200</v>
          </cell>
          <cell r="E129" t="str">
            <v>un</v>
          </cell>
        </row>
        <row r="130">
          <cell r="A130" t="str">
            <v>233 A ZV</v>
          </cell>
          <cell r="B130" t="str">
            <v>5336 50 3</v>
          </cell>
          <cell r="C130" t="str">
            <v>CONECTOR ALAMBRÓN-PLATINA EN COBRE</v>
          </cell>
          <cell r="D130">
            <v>47300</v>
          </cell>
          <cell r="E130" t="str">
            <v>un</v>
          </cell>
        </row>
        <row r="131">
          <cell r="A131" t="str">
            <v>233 VA</v>
          </cell>
          <cell r="B131" t="str">
            <v>5336 34 1</v>
          </cell>
          <cell r="C131" t="str">
            <v>CONECTOR ALAMBRÓN/PLATINA EN ACERO INOXIDABLE</v>
          </cell>
          <cell r="D131">
            <v>31500</v>
          </cell>
          <cell r="E131" t="str">
            <v>un</v>
          </cell>
        </row>
        <row r="132">
          <cell r="A132" t="str">
            <v>233 ZV</v>
          </cell>
          <cell r="B132" t="str">
            <v>5336 37 6</v>
          </cell>
          <cell r="C132" t="str">
            <v>CONECTOR ALAMBRÓN/PLATINA BIMETALICO</v>
          </cell>
          <cell r="D132">
            <v>47300</v>
          </cell>
          <cell r="E132" t="str">
            <v>un</v>
          </cell>
        </row>
        <row r="133">
          <cell r="A133" t="str">
            <v>237 N CU</v>
          </cell>
          <cell r="B133" t="str">
            <v>5328 28 4</v>
          </cell>
          <cell r="C133" t="str">
            <v>CONECTOR LINEAL EN COBRE</v>
          </cell>
          <cell r="D133">
            <v>28700</v>
          </cell>
          <cell r="E133" t="str">
            <v>un</v>
          </cell>
        </row>
        <row r="134">
          <cell r="A134" t="str">
            <v>237 N FT</v>
          </cell>
          <cell r="B134" t="str">
            <v>5328 20 9</v>
          </cell>
          <cell r="C134" t="str">
            <v>CONECTOR LINEAL EN ACERO GALVANIZADO</v>
          </cell>
          <cell r="D134">
            <v>19300</v>
          </cell>
          <cell r="E134" t="str">
            <v>un</v>
          </cell>
        </row>
        <row r="135">
          <cell r="A135" t="str">
            <v>245 8-10 FT</v>
          </cell>
          <cell r="B135" t="str">
            <v>5311 10 1</v>
          </cell>
          <cell r="C135" t="str">
            <v>CONECTOR EN T ACERO GALVANIZADO</v>
          </cell>
          <cell r="D135">
            <v>23000</v>
          </cell>
          <cell r="E135" t="str">
            <v>un</v>
          </cell>
        </row>
        <row r="136">
          <cell r="A136" t="str">
            <v>247 8-10 CU</v>
          </cell>
          <cell r="B136" t="str">
            <v>5311 26 8</v>
          </cell>
          <cell r="C136" t="str">
            <v>CONECTOR EN T COBRE</v>
          </cell>
          <cell r="D136">
            <v>38600</v>
          </cell>
          <cell r="E136" t="str">
            <v>un</v>
          </cell>
        </row>
        <row r="137">
          <cell r="A137" t="str">
            <v>249 8-10 ALU</v>
          </cell>
          <cell r="B137" t="str">
            <v>5311 51 9</v>
          </cell>
          <cell r="C137" t="str">
            <v xml:space="preserve">CONECTOR VARIABLE ALUMINIO </v>
          </cell>
          <cell r="D137">
            <v>17400</v>
          </cell>
          <cell r="E137" t="str">
            <v>un</v>
          </cell>
        </row>
        <row r="138">
          <cell r="A138" t="str">
            <v>249 8-10 CU</v>
          </cell>
          <cell r="B138" t="str">
            <v>5311 41 7</v>
          </cell>
          <cell r="C138" t="str">
            <v xml:space="preserve">CONECTOR VARIABLE COBRE </v>
          </cell>
          <cell r="D138">
            <v>35900</v>
          </cell>
          <cell r="E138" t="str">
            <v>un</v>
          </cell>
        </row>
        <row r="139">
          <cell r="A139" t="str">
            <v>249 8-10 VA</v>
          </cell>
          <cell r="B139" t="str">
            <v>5311 55 1</v>
          </cell>
          <cell r="C139" t="str">
            <v xml:space="preserve">CONECTOR VARIABLE ACERO </v>
          </cell>
          <cell r="D139">
            <v>35500</v>
          </cell>
          <cell r="E139" t="str">
            <v>un</v>
          </cell>
        </row>
        <row r="140">
          <cell r="A140" t="str">
            <v>249 8-10 ZV</v>
          </cell>
          <cell r="B140" t="str">
            <v>5311 53 5</v>
          </cell>
          <cell r="C140" t="str">
            <v>CONECTOR VARIABLE BIMETÁLICO</v>
          </cell>
          <cell r="D140">
            <v>37100</v>
          </cell>
          <cell r="E140" t="str">
            <v>un</v>
          </cell>
        </row>
        <row r="141">
          <cell r="A141" t="str">
            <v>250 FT</v>
          </cell>
          <cell r="B141" t="str">
            <v>5312 90 6</v>
          </cell>
          <cell r="C141" t="str">
            <v>CONECTOR EN CRUZ ACERO GALVANIZADO</v>
          </cell>
          <cell r="D141">
            <v>23400</v>
          </cell>
          <cell r="E141" t="str">
            <v>un</v>
          </cell>
        </row>
        <row r="142">
          <cell r="A142" t="str">
            <v>251 CU</v>
          </cell>
          <cell r="B142" t="str">
            <v>5312 13 2</v>
          </cell>
          <cell r="C142" t="str">
            <v>CONECTOR EN CRUZ  8-10mm EN COBRE</v>
          </cell>
          <cell r="D142">
            <v>35200</v>
          </cell>
          <cell r="E142" t="str">
            <v>un</v>
          </cell>
        </row>
        <row r="143">
          <cell r="A143" t="str">
            <v>252 8-10 CU</v>
          </cell>
          <cell r="B143" t="str">
            <v>5312 41 8</v>
          </cell>
          <cell r="C143" t="str">
            <v xml:space="preserve">CONECTOR EN CRUZ 8-10mm CON PLACA DE SEPARACIÓN EN COBRE </v>
          </cell>
          <cell r="D143">
            <v>120000</v>
          </cell>
          <cell r="E143" t="str">
            <v>un</v>
          </cell>
        </row>
        <row r="144">
          <cell r="A144" t="str">
            <v>252 8-10x16 V4A</v>
          </cell>
          <cell r="B144" t="str">
            <v>5312 34 6</v>
          </cell>
          <cell r="C144" t="str">
            <v xml:space="preserve">CONECTOR EN CRUZ 8-10x16mm CON PLACA DE SEPARACIÓN EN ACERO INOXIDABLE </v>
          </cell>
          <cell r="D144">
            <v>130900</v>
          </cell>
          <cell r="E144" t="str">
            <v>un</v>
          </cell>
        </row>
        <row r="145">
          <cell r="A145" t="str">
            <v>252 8-10xFL30 FT</v>
          </cell>
          <cell r="B145" t="str">
            <v>5312 65 5</v>
          </cell>
          <cell r="C145" t="str">
            <v xml:space="preserve">CONECTOR EN CRUZ ALAMBRÓN-PLATINA EN ACERO GALVANIZADO  </v>
          </cell>
          <cell r="D145">
            <v>34100</v>
          </cell>
          <cell r="E145" t="str">
            <v>un</v>
          </cell>
        </row>
        <row r="146">
          <cell r="A146" t="str">
            <v>253 10x16</v>
          </cell>
          <cell r="B146" t="str">
            <v>5312 80 9</v>
          </cell>
          <cell r="C146" t="str">
            <v>CONECTOR EN CRUZ 8-10x16mm EN ACERO GALVANIZADO</v>
          </cell>
          <cell r="D146">
            <v>37700</v>
          </cell>
          <cell r="E146" t="str">
            <v>un</v>
          </cell>
        </row>
        <row r="147">
          <cell r="A147" t="str">
            <v>253 8x8</v>
          </cell>
          <cell r="B147" t="str">
            <v>5312 60 4</v>
          </cell>
          <cell r="C147" t="str">
            <v>CONECTOR EN CRUZ 8-10mm EN ACERO GALVANIZADO</v>
          </cell>
          <cell r="D147">
            <v>31236</v>
          </cell>
          <cell r="E147" t="str">
            <v>un</v>
          </cell>
        </row>
        <row r="148">
          <cell r="A148" t="str">
            <v>259 A FT</v>
          </cell>
          <cell r="B148" t="str">
            <v>5315 51 4</v>
          </cell>
          <cell r="C148" t="str">
            <v>CONECTOR PARALELO EN ACERO GALVANIZADO</v>
          </cell>
          <cell r="D148">
            <v>34500</v>
          </cell>
          <cell r="E148" t="str">
            <v>un</v>
          </cell>
        </row>
        <row r="149">
          <cell r="A149" t="str">
            <v>259 A VA</v>
          </cell>
          <cell r="B149" t="str">
            <v>5315 52 2</v>
          </cell>
          <cell r="C149" t="str">
            <v>CONECTOR PARALELO EN ACERO INOXIDABLE</v>
          </cell>
          <cell r="D149">
            <v>59100</v>
          </cell>
          <cell r="E149" t="str">
            <v>un</v>
          </cell>
        </row>
        <row r="150">
          <cell r="A150" t="str">
            <v>260 8-10 MS</v>
          </cell>
          <cell r="B150" t="str">
            <v>5315 65 4</v>
          </cell>
          <cell r="C150" t="str">
            <v xml:space="preserve">CONECTOR PARALELO 8-10mm EN COBRE </v>
          </cell>
          <cell r="D150">
            <v>106709</v>
          </cell>
          <cell r="E150" t="str">
            <v>un</v>
          </cell>
        </row>
        <row r="151">
          <cell r="A151" t="str">
            <v>262 FT</v>
          </cell>
          <cell r="B151" t="str">
            <v>5316 01 4</v>
          </cell>
          <cell r="C151" t="str">
            <v>ABRAZADERA PARA CANAL ACERO GALVANIZADO</v>
          </cell>
          <cell r="D151">
            <v>23800</v>
          </cell>
          <cell r="E151" t="str">
            <v>un</v>
          </cell>
        </row>
        <row r="152">
          <cell r="A152" t="str">
            <v>270 8-10 FT</v>
          </cell>
          <cell r="B152" t="str">
            <v>5317 20 7</v>
          </cell>
          <cell r="C152" t="str">
            <v>ABRAZADERA PARA CHAPAS 10mm ACERO GALVANIZADO</v>
          </cell>
          <cell r="D152">
            <v>21700</v>
          </cell>
          <cell r="E152" t="str">
            <v>un</v>
          </cell>
        </row>
        <row r="153">
          <cell r="A153" t="str">
            <v>270 8-10 VA</v>
          </cell>
          <cell r="B153" t="str">
            <v>5317 48 1</v>
          </cell>
          <cell r="C153" t="str">
            <v>ABRAZADERA PARA CHAPAS 10mm ACERO INOXIDABLE</v>
          </cell>
          <cell r="D153">
            <v>75900</v>
          </cell>
          <cell r="E153" t="str">
            <v>un</v>
          </cell>
        </row>
        <row r="154">
          <cell r="A154" t="str">
            <v>271 8-10 FT</v>
          </cell>
          <cell r="B154" t="str">
            <v>5317 40 1</v>
          </cell>
          <cell r="C154" t="str">
            <v>ABRAZADERA PARA CHAPAS ACERO GALVANIZADO</v>
          </cell>
          <cell r="D154">
            <v>26600</v>
          </cell>
          <cell r="E154" t="str">
            <v>un</v>
          </cell>
        </row>
        <row r="155">
          <cell r="A155" t="str">
            <v>2745 20 MS</v>
          </cell>
          <cell r="B155" t="str">
            <v>5001 56 0</v>
          </cell>
          <cell r="C155" t="str">
            <v>ABRAZADERA DE CONEXIÓN PARA ELECTRODOS</v>
          </cell>
          <cell r="D155">
            <v>131054</v>
          </cell>
          <cell r="E155" t="str">
            <v>un</v>
          </cell>
        </row>
        <row r="156">
          <cell r="A156" t="str">
            <v>2760 20 FT</v>
          </cell>
          <cell r="B156" t="str">
            <v>5001 64 1</v>
          </cell>
          <cell r="C156" t="str">
            <v>ABRAZADERA DE CONEXIÓN PARA ELECTRODOS EN ACERO GALVANIZADO</v>
          </cell>
          <cell r="D156">
            <v>43900</v>
          </cell>
          <cell r="E156" t="str">
            <v>un</v>
          </cell>
        </row>
        <row r="157">
          <cell r="A157" t="str">
            <v>2760 20 VA</v>
          </cell>
          <cell r="B157" t="str">
            <v>5001 61 7</v>
          </cell>
          <cell r="C157" t="str">
            <v>ABRAZADERA DE CONEXIÓN PARA ELECTRODOS EN ACERO INOXIDABLE</v>
          </cell>
          <cell r="D157">
            <v>87500</v>
          </cell>
          <cell r="E157" t="str">
            <v>un</v>
          </cell>
        </row>
        <row r="158">
          <cell r="A158" t="str">
            <v>280 8-10</v>
          </cell>
          <cell r="B158" t="str">
            <v>5320 01 1</v>
          </cell>
          <cell r="C158" t="str">
            <v>TERMINAL DE CONEXIÓN ACERO ELECTROCINCADO</v>
          </cell>
          <cell r="D158">
            <v>48300</v>
          </cell>
          <cell r="E158" t="str">
            <v>un</v>
          </cell>
        </row>
        <row r="159">
          <cell r="A159" t="str">
            <v>288 DIN</v>
          </cell>
          <cell r="B159" t="str">
            <v>5320 71 2</v>
          </cell>
          <cell r="C159" t="str">
            <v>COMPONENTE PARA CONEXIÓN Y PUENTEO</v>
          </cell>
          <cell r="D159">
            <v>24000</v>
          </cell>
          <cell r="E159" t="str">
            <v>un</v>
          </cell>
        </row>
        <row r="160">
          <cell r="A160" t="str">
            <v>303 DIN-1</v>
          </cell>
          <cell r="B160" t="str">
            <v>5102 11 1</v>
          </cell>
          <cell r="C160" t="str">
            <v>ABRAZADERA PARA TUBO 1" - 33,7mm</v>
          </cell>
          <cell r="D160">
            <v>31200</v>
          </cell>
          <cell r="E160" t="str">
            <v>un</v>
          </cell>
        </row>
        <row r="161">
          <cell r="A161" t="str">
            <v>303 DIN-1 1/2</v>
          </cell>
          <cell r="B161" t="str">
            <v>5102 15 4</v>
          </cell>
          <cell r="C161" t="str">
            <v xml:space="preserve">ABRAZADERA PARA TUBO 1 1/2" - 48,3mm </v>
          </cell>
          <cell r="D161">
            <v>33500</v>
          </cell>
          <cell r="E161" t="str">
            <v>un</v>
          </cell>
        </row>
        <row r="162">
          <cell r="A162" t="str">
            <v xml:space="preserve">303 DIN-1 1/4 </v>
          </cell>
          <cell r="B162" t="str">
            <v>5102 13 8</v>
          </cell>
          <cell r="C162" t="str">
            <v xml:space="preserve">ABRAZADERA PARA TUBO 1 1/4" - 42,4mm </v>
          </cell>
          <cell r="D162">
            <v>32200</v>
          </cell>
          <cell r="E162" t="str">
            <v>un</v>
          </cell>
        </row>
        <row r="163">
          <cell r="A163" t="str">
            <v>303 DIN-1/2</v>
          </cell>
          <cell r="B163" t="str">
            <v>5102 07 3</v>
          </cell>
          <cell r="C163" t="str">
            <v xml:space="preserve">ABRAZADERA PARA TUBO 1/2" - 21,3mm </v>
          </cell>
          <cell r="D163">
            <v>28100</v>
          </cell>
          <cell r="E163" t="str">
            <v>un</v>
          </cell>
        </row>
        <row r="164">
          <cell r="A164" t="str">
            <v>303 DIN-2</v>
          </cell>
          <cell r="B164" t="str">
            <v>5102 19 7</v>
          </cell>
          <cell r="C164" t="str">
            <v>ABRAZADERA PARA TUBO 2" - 60,3mm</v>
          </cell>
          <cell r="D164">
            <v>37400</v>
          </cell>
          <cell r="E164" t="str">
            <v>un</v>
          </cell>
        </row>
        <row r="165">
          <cell r="A165" t="str">
            <v>303 DIN-2 1/2</v>
          </cell>
          <cell r="B165" t="str">
            <v>5102 21 9</v>
          </cell>
          <cell r="C165" t="str">
            <v>ABRAZADERA PARA TUBO 2 1/2" - 76,1mm</v>
          </cell>
          <cell r="D165">
            <v>39900</v>
          </cell>
          <cell r="E165" t="str">
            <v>un</v>
          </cell>
        </row>
        <row r="166">
          <cell r="A166" t="str">
            <v>303 DIN-3</v>
          </cell>
          <cell r="B166" t="str">
            <v>5102 23 5</v>
          </cell>
          <cell r="C166" t="str">
            <v>ABRAZADERA PARA TUBO 3" - 88,9mm</v>
          </cell>
          <cell r="D166">
            <v>42200</v>
          </cell>
          <cell r="E166" t="str">
            <v>un</v>
          </cell>
        </row>
        <row r="167">
          <cell r="A167" t="str">
            <v>303 DIN-3 1/2</v>
          </cell>
          <cell r="B167" t="str">
            <v>5102 25 1</v>
          </cell>
          <cell r="C167" t="str">
            <v>ABRAZADERA PARA TUBO 3 1/2" - 100mm</v>
          </cell>
          <cell r="D167">
            <v>71000</v>
          </cell>
          <cell r="E167" t="str">
            <v>un</v>
          </cell>
        </row>
        <row r="168">
          <cell r="A168" t="str">
            <v>303 DIN-3/4</v>
          </cell>
          <cell r="B168" t="str">
            <v>5102 08 1</v>
          </cell>
          <cell r="C168" t="str">
            <v>ABRAZADERA PARA TUBO 3/4" - 26,9mm</v>
          </cell>
          <cell r="D168">
            <v>30400</v>
          </cell>
          <cell r="E168" t="str">
            <v>un</v>
          </cell>
        </row>
        <row r="169">
          <cell r="A169" t="str">
            <v>303 DIN-3/8</v>
          </cell>
          <cell r="B169" t="str">
            <v>5108 05 7</v>
          </cell>
          <cell r="C169" t="str">
            <v>ABRAZADERA PARA TUBO 3/8" - 17,2mm</v>
          </cell>
          <cell r="D169">
            <v>26800</v>
          </cell>
          <cell r="E169" t="str">
            <v>un</v>
          </cell>
        </row>
        <row r="170">
          <cell r="A170" t="str">
            <v>303 DIN-4</v>
          </cell>
          <cell r="B170" t="str">
            <v>5102 27 8</v>
          </cell>
          <cell r="C170" t="str">
            <v>ABRAZADERA PARA TUBO 4" - 114,3mm</v>
          </cell>
          <cell r="D170">
            <v>79100</v>
          </cell>
          <cell r="E170" t="str">
            <v>un</v>
          </cell>
        </row>
        <row r="171">
          <cell r="A171" t="str">
            <v>3030-DX</v>
          </cell>
          <cell r="B171" t="str">
            <v>N/A</v>
          </cell>
          <cell r="C171" t="str">
            <v xml:space="preserve">CAJA DE INSPECCIÓN CON TAPA EN POLIETILENO </v>
          </cell>
          <cell r="D171">
            <v>200000</v>
          </cell>
          <cell r="E171" t="str">
            <v>un</v>
          </cell>
        </row>
        <row r="172">
          <cell r="A172" t="str">
            <v>3052 LGR</v>
          </cell>
          <cell r="B172" t="str">
            <v>-</v>
          </cell>
          <cell r="C172" t="str">
            <v xml:space="preserve">GRAPA A PRESIÓN ISO24-34mm </v>
          </cell>
          <cell r="D172" t="str">
            <v>-</v>
          </cell>
          <cell r="E172" t="str">
            <v>un</v>
          </cell>
        </row>
        <row r="173">
          <cell r="A173" t="str">
            <v>311 N-VA 8-10</v>
          </cell>
          <cell r="B173" t="str">
            <v>3049 22 1</v>
          </cell>
          <cell r="C173" t="str">
            <v>PLACAS DE NÚMERO</v>
          </cell>
          <cell r="D173">
            <v>37250</v>
          </cell>
          <cell r="E173" t="str">
            <v>un</v>
          </cell>
        </row>
        <row r="174">
          <cell r="A174" t="str">
            <v>370/H</v>
          </cell>
          <cell r="B174" t="str">
            <v>5025 20 6</v>
          </cell>
          <cell r="C174" t="str">
            <v xml:space="preserve">SOPORTE CONDUCTORES </v>
          </cell>
          <cell r="D174">
            <v>30700</v>
          </cell>
          <cell r="E174" t="str">
            <v>un</v>
          </cell>
        </row>
        <row r="175">
          <cell r="A175" t="str">
            <v>3PS-187-2-YL</v>
          </cell>
          <cell r="B175" t="str">
            <v>N/A</v>
          </cell>
          <cell r="C175" t="str">
            <v xml:space="preserve">MANGA TERMO 50.80mm ANCHO </v>
          </cell>
          <cell r="D175" t="str">
            <v>-</v>
          </cell>
          <cell r="E175" t="str">
            <v>ml</v>
          </cell>
        </row>
        <row r="176">
          <cell r="A176" t="str">
            <v>3PS-250-2 YL</v>
          </cell>
          <cell r="B176" t="str">
            <v>N/A</v>
          </cell>
          <cell r="C176" t="str">
            <v xml:space="preserve">MANGA TERMO 2.254 mm(16-10) </v>
          </cell>
          <cell r="D176" t="str">
            <v>-</v>
          </cell>
          <cell r="E176" t="str">
            <v>ml</v>
          </cell>
        </row>
        <row r="177">
          <cell r="A177" t="str">
            <v>3PS-250-2-YL-UND</v>
          </cell>
          <cell r="B177" t="str">
            <v>N/A</v>
          </cell>
          <cell r="C177" t="str">
            <v xml:space="preserve">MANGA TERMO 50.8mmX11.15mm  </v>
          </cell>
          <cell r="D177" t="str">
            <v>-</v>
          </cell>
          <cell r="E177" t="str">
            <v>ml</v>
          </cell>
        </row>
        <row r="178">
          <cell r="A178" t="str">
            <v>480 250MM</v>
          </cell>
          <cell r="B178" t="str">
            <v>5240 07 7</v>
          </cell>
          <cell r="C178" t="str">
            <v>VIA DE CHISPAS CERRADA, PROTEGIDA CONTRA EXPLOSIONES 250mm</v>
          </cell>
          <cell r="D178">
            <v>1253000</v>
          </cell>
          <cell r="E178" t="str">
            <v>un</v>
          </cell>
        </row>
        <row r="179">
          <cell r="A179" t="str">
            <v>480 350MM</v>
          </cell>
          <cell r="B179" t="str">
            <v>5240 07 9</v>
          </cell>
          <cell r="C179" t="str">
            <v>VIA DE CHISPAS CERRADA, PROTEGIDA CONTRA EXPLOSIONES 350mm</v>
          </cell>
          <cell r="D179">
            <v>1349000</v>
          </cell>
          <cell r="E179" t="str">
            <v>un</v>
          </cell>
        </row>
        <row r="180">
          <cell r="A180" t="str">
            <v>481 Spark Gap</v>
          </cell>
          <cell r="B180" t="str">
            <v>5240 08 5</v>
          </cell>
          <cell r="C180" t="str">
            <v>VIA DE CHISPAS (Spark gap)</v>
          </cell>
          <cell r="D180">
            <v>556000</v>
          </cell>
          <cell r="E180" t="str">
            <v>un</v>
          </cell>
        </row>
        <row r="181">
          <cell r="A181" t="str">
            <v>484 M12</v>
          </cell>
          <cell r="B181" t="str">
            <v>5240 22 0</v>
          </cell>
          <cell r="C181" t="str">
            <v xml:space="preserve">LENGUETA DE CONEXIÓN PARA VIAS DE CHISPAS 12mm </v>
          </cell>
          <cell r="D181">
            <v>55000</v>
          </cell>
          <cell r="E181" t="str">
            <v>un</v>
          </cell>
        </row>
        <row r="182">
          <cell r="A182" t="str">
            <v>484 M20</v>
          </cell>
          <cell r="B182" t="str">
            <v>5240 24 7</v>
          </cell>
          <cell r="C182" t="str">
            <v xml:space="preserve">LENGUETA DE CONEXIÓN PARA VIAS DE CHISPAS 21mm </v>
          </cell>
          <cell r="D182">
            <v>55000</v>
          </cell>
          <cell r="E182" t="str">
            <v>un</v>
          </cell>
        </row>
        <row r="183">
          <cell r="A183" t="str">
            <v>485 M12</v>
          </cell>
          <cell r="B183" t="str">
            <v>5240 32 8</v>
          </cell>
          <cell r="C183" t="str">
            <v xml:space="preserve">LENGUETA DE CONEXIÓN PARA VIAS DE CHISPAS 13mm </v>
          </cell>
          <cell r="D183">
            <v>55000</v>
          </cell>
          <cell r="E183" t="str">
            <v>un</v>
          </cell>
        </row>
        <row r="184">
          <cell r="A184" t="str">
            <v>485 M16</v>
          </cell>
          <cell r="B184" t="str">
            <v>5240 33 6</v>
          </cell>
          <cell r="C184" t="str">
            <v xml:space="preserve">LENGUETA DE CONEXIÓN PARA VIAS DE CHISPAS 16mm </v>
          </cell>
          <cell r="D184">
            <v>55000</v>
          </cell>
          <cell r="E184" t="str">
            <v>un</v>
          </cell>
        </row>
        <row r="185">
          <cell r="A185" t="str">
            <v>5001 DIN-FT</v>
          </cell>
          <cell r="B185" t="str">
            <v>5304 10 5</v>
          </cell>
          <cell r="C185" t="str">
            <v>CONECTOR 8-10mm SIMPLE</v>
          </cell>
          <cell r="D185">
            <v>20700</v>
          </cell>
          <cell r="E185" t="str">
            <v>un</v>
          </cell>
        </row>
        <row r="186">
          <cell r="A186" t="str">
            <v>5001 N-VA</v>
          </cell>
          <cell r="B186" t="str">
            <v>5304 17 6</v>
          </cell>
          <cell r="C186" t="str">
            <v>CONECTOR 8-10mm CON MEDIA CAÑA EN ACERO INOXIDABLE</v>
          </cell>
          <cell r="D186">
            <v>46500</v>
          </cell>
          <cell r="E186" t="str">
            <v>un</v>
          </cell>
        </row>
        <row r="187">
          <cell r="A187" t="str">
            <v>5002 DIN-FT</v>
          </cell>
          <cell r="B187" t="str">
            <v>5304 20 2</v>
          </cell>
          <cell r="C187" t="str">
            <v>CONECTOR DOBLE</v>
          </cell>
          <cell r="D187">
            <v>53900</v>
          </cell>
          <cell r="E187" t="str">
            <v>un</v>
          </cell>
        </row>
        <row r="188">
          <cell r="A188" t="str">
            <v>5003 FT</v>
          </cell>
          <cell r="B188" t="str">
            <v>5304 31 8</v>
          </cell>
          <cell r="C188" t="str">
            <v>CONECTOR TRIPLE</v>
          </cell>
          <cell r="D188">
            <v>111200</v>
          </cell>
          <cell r="E188" t="str">
            <v>un</v>
          </cell>
        </row>
        <row r="189">
          <cell r="A189" t="str">
            <v>5004 DIN-FT 20</v>
          </cell>
          <cell r="B189" t="str">
            <v>5304 50 4</v>
          </cell>
          <cell r="C189" t="str">
            <v>ABRAZADERA PARA CHAPAS Y ESTRUCTURAS 10-20mm</v>
          </cell>
          <cell r="D189">
            <v>63500</v>
          </cell>
          <cell r="E189" t="str">
            <v>un</v>
          </cell>
        </row>
        <row r="190">
          <cell r="A190" t="str">
            <v>5005 N-FT</v>
          </cell>
          <cell r="B190" t="str">
            <v>5304 66 0</v>
          </cell>
          <cell r="C190" t="str">
            <v>PIEZA DE CONEXIÓN Y PIEZA FIN CAL CON CONECTOR</v>
          </cell>
          <cell r="D190">
            <v>47100</v>
          </cell>
          <cell r="E190" t="str">
            <v>un</v>
          </cell>
        </row>
        <row r="191">
          <cell r="A191" t="str">
            <v>5011 VA M10</v>
          </cell>
          <cell r="B191" t="str">
            <v>5334 93 4</v>
          </cell>
          <cell r="C191" t="str">
            <v>TERMINAL</v>
          </cell>
          <cell r="D191">
            <v>17700</v>
          </cell>
          <cell r="E191" t="str">
            <v>un</v>
          </cell>
        </row>
        <row r="192">
          <cell r="A192" t="str">
            <v>5050 20X3 FT</v>
          </cell>
          <cell r="B192" t="str">
            <v>-</v>
          </cell>
          <cell r="C192" t="str">
            <v xml:space="preserve">SOPORTE ANGULO ACERO </v>
          </cell>
          <cell r="D192" t="str">
            <v>-</v>
          </cell>
          <cell r="E192" t="str">
            <v>un</v>
          </cell>
        </row>
        <row r="193">
          <cell r="A193" t="str">
            <v>555 7.6x380 SW</v>
          </cell>
          <cell r="B193" t="str">
            <v>2332 78 4</v>
          </cell>
          <cell r="C193" t="str">
            <v xml:space="preserve">ABRAZADERA DE BANDA PARA FIJACIÓN </v>
          </cell>
          <cell r="D193">
            <v>2600</v>
          </cell>
          <cell r="E193" t="str">
            <v>un</v>
          </cell>
        </row>
        <row r="194">
          <cell r="A194" t="str">
            <v>5700 DIN</v>
          </cell>
          <cell r="B194" t="str">
            <v>5106 00 1</v>
          </cell>
          <cell r="C194" t="str">
            <v xml:space="preserve">CAJA DE PUNTOS DE SEPARACION </v>
          </cell>
          <cell r="D194">
            <v>605900</v>
          </cell>
          <cell r="E194" t="str">
            <v>un</v>
          </cell>
        </row>
        <row r="195">
          <cell r="A195" t="str">
            <v>61 225 FL</v>
          </cell>
          <cell r="B195" t="str">
            <v>-</v>
          </cell>
          <cell r="C195" t="str">
            <v xml:space="preserve">TERMINAL DE CONEXIÓN </v>
          </cell>
          <cell r="D195" t="str">
            <v>-</v>
          </cell>
          <cell r="E195" t="str">
            <v>un</v>
          </cell>
        </row>
        <row r="196">
          <cell r="A196" t="str">
            <v>61 325 FL</v>
          </cell>
          <cell r="B196" t="str">
            <v>-</v>
          </cell>
          <cell r="C196" t="str">
            <v xml:space="preserve">TERMINAL DE CONEXIÓN </v>
          </cell>
          <cell r="D196" t="str">
            <v>-</v>
          </cell>
          <cell r="E196" t="str">
            <v>un</v>
          </cell>
        </row>
        <row r="197">
          <cell r="A197" t="str">
            <v>61 525 FL</v>
          </cell>
          <cell r="B197" t="str">
            <v>-</v>
          </cell>
          <cell r="C197" t="str">
            <v xml:space="preserve">TERMINAL DE CONEXIÓN </v>
          </cell>
          <cell r="D197" t="str">
            <v>-</v>
          </cell>
          <cell r="E197" t="str">
            <v>un</v>
          </cell>
        </row>
        <row r="198">
          <cell r="A198" t="str">
            <v>733 16 VA</v>
          </cell>
          <cell r="B198" t="str">
            <v>1362 01 1</v>
          </cell>
          <cell r="C198" t="str">
            <v>ABRAZADERA PARA CABLES Y TUBOS 16mm EN ACERO INOXIDABLE</v>
          </cell>
          <cell r="D198">
            <v>27200</v>
          </cell>
          <cell r="E198" t="str">
            <v>un</v>
          </cell>
        </row>
        <row r="199">
          <cell r="A199" t="str">
            <v>833 35 FT</v>
          </cell>
          <cell r="B199" t="str">
            <v>5033 03 9</v>
          </cell>
          <cell r="C199" t="str">
            <v>ABRAZADERA DISTANCIADORA PARA PLATINA CON BASE EN POLIAMIDA</v>
          </cell>
          <cell r="D199">
            <v>36960</v>
          </cell>
          <cell r="E199" t="str">
            <v>un</v>
          </cell>
        </row>
        <row r="200">
          <cell r="A200" t="str">
            <v>853 300</v>
          </cell>
          <cell r="B200" t="str">
            <v>5331 01 3</v>
          </cell>
          <cell r="C200" t="str">
            <v>CABLE DE PUENTEO</v>
          </cell>
          <cell r="D200">
            <v>38400</v>
          </cell>
          <cell r="E200" t="str">
            <v>un</v>
          </cell>
        </row>
        <row r="201">
          <cell r="A201" t="str">
            <v>927 2 6-K</v>
          </cell>
          <cell r="B201" t="str">
            <v>5057 59 9</v>
          </cell>
          <cell r="C201" t="str">
            <v>ABRAZADERA DE CONEXIÓN EQUIPOTENCIAL</v>
          </cell>
          <cell r="D201">
            <v>40000</v>
          </cell>
          <cell r="E201" t="str">
            <v>un</v>
          </cell>
        </row>
        <row r="202">
          <cell r="A202" t="str">
            <v>927/SCH-K-VA</v>
          </cell>
          <cell r="B202" t="str">
            <v>5057 93 0</v>
          </cell>
          <cell r="C202" t="str">
            <v>CIERRE PARA ABRAZADERA DE CONEXIÓN EQUIPOTENCIAL</v>
          </cell>
          <cell r="D202">
            <v>17180</v>
          </cell>
          <cell r="E202" t="str">
            <v>un</v>
          </cell>
        </row>
        <row r="203">
          <cell r="A203" t="str">
            <v>AL-ALU 8mm</v>
          </cell>
          <cell r="B203" t="str">
            <v>N/A</v>
          </cell>
          <cell r="C203" t="str">
            <v>CONDUCTOR REDONDO EN ALUMINIO 8mm</v>
          </cell>
          <cell r="D203">
            <v>3700</v>
          </cell>
          <cell r="E203" t="str">
            <v>ml</v>
          </cell>
        </row>
        <row r="204">
          <cell r="A204" t="str">
            <v>AW G 15 16 FT</v>
          </cell>
          <cell r="B204" t="str">
            <v>-</v>
          </cell>
          <cell r="C204" t="str">
            <v xml:space="preserve">SOPORTE PARA MONTAJE DE </v>
          </cell>
          <cell r="D204" t="str">
            <v>-</v>
          </cell>
          <cell r="E204" t="str">
            <v>un</v>
          </cell>
        </row>
        <row r="205">
          <cell r="A205" t="str">
            <v>AW G 15 41 FT</v>
          </cell>
          <cell r="B205" t="str">
            <v>-</v>
          </cell>
          <cell r="C205" t="str">
            <v xml:space="preserve">SOPORTE PARA MONTAJE DE </v>
          </cell>
          <cell r="D205" t="str">
            <v>-</v>
          </cell>
          <cell r="E205" t="str">
            <v>un</v>
          </cell>
        </row>
        <row r="206">
          <cell r="A206" t="str">
            <v>AW G 15 51 FT</v>
          </cell>
          <cell r="B206" t="str">
            <v>-</v>
          </cell>
          <cell r="C206" t="str">
            <v xml:space="preserve">SOPORTE PARA MONTAJE DE </v>
          </cell>
          <cell r="D206" t="str">
            <v>-</v>
          </cell>
          <cell r="E206" t="str">
            <v>un</v>
          </cell>
        </row>
        <row r="207">
          <cell r="A207" t="str">
            <v>B 100 E 4-5</v>
          </cell>
          <cell r="B207" t="str">
            <v>-</v>
          </cell>
          <cell r="C207" t="str">
            <v xml:space="preserve">CAJA DE DERIVACIÓN PLÁSTICA </v>
          </cell>
          <cell r="D207" t="str">
            <v>-</v>
          </cell>
          <cell r="E207" t="str">
            <v>un</v>
          </cell>
        </row>
        <row r="208">
          <cell r="A208" t="str">
            <v>B 160 E 10-5</v>
          </cell>
          <cell r="B208" t="str">
            <v>-</v>
          </cell>
          <cell r="C208" t="str">
            <v xml:space="preserve">CAJA DE DERIVACIÓN PLÁSTICA </v>
          </cell>
          <cell r="D208" t="str">
            <v>-</v>
          </cell>
          <cell r="E208" t="str">
            <v>un</v>
          </cell>
        </row>
        <row r="209">
          <cell r="A209" t="str">
            <v>B30EP-167-593-BK</v>
          </cell>
          <cell r="B209" t="str">
            <v>N/A</v>
          </cell>
          <cell r="C209" t="str">
            <v xml:space="preserve">ETIQ.POLIESTER </v>
          </cell>
          <cell r="D209" t="str">
            <v>-</v>
          </cell>
          <cell r="E209" t="str">
            <v>un</v>
          </cell>
        </row>
        <row r="210">
          <cell r="A210" t="str">
            <v>B33020</v>
          </cell>
          <cell r="B210" t="str">
            <v>-</v>
          </cell>
          <cell r="C210" t="str">
            <v>CONECTOR TIERRA BAND HILO</v>
          </cell>
          <cell r="D210" t="str">
            <v>-</v>
          </cell>
          <cell r="E210" t="str">
            <v>un</v>
          </cell>
        </row>
        <row r="211">
          <cell r="A211" t="str">
            <v>BBP11-34L</v>
          </cell>
          <cell r="B211" t="str">
            <v>N/A</v>
          </cell>
          <cell r="C211" t="str">
            <v>IMPRESORA ESCRITORIO BBP11-</v>
          </cell>
          <cell r="D211" t="str">
            <v>-</v>
          </cell>
          <cell r="E211" t="str">
            <v>un</v>
          </cell>
        </row>
        <row r="212">
          <cell r="A212" t="str">
            <v>C 25-B/0 190</v>
          </cell>
          <cell r="B212" t="str">
            <v>-</v>
          </cell>
          <cell r="C212" t="str">
            <v>DPS CLASE I , C25-B/0 OBO</v>
          </cell>
          <cell r="D212">
            <v>418000</v>
          </cell>
          <cell r="E212" t="str">
            <v>un</v>
          </cell>
        </row>
        <row r="213">
          <cell r="A213" t="str">
            <v>C 25-B-C/0/NPE</v>
          </cell>
          <cell r="B213" t="str">
            <v>5095 60 3</v>
          </cell>
          <cell r="C213" t="str">
            <v>MODULO DPS CLASE I, C25-B-</v>
          </cell>
          <cell r="D213" t="str">
            <v>-</v>
          </cell>
          <cell r="E213" t="str">
            <v>un</v>
          </cell>
        </row>
        <row r="214">
          <cell r="A214" t="str">
            <v>CRM 40</v>
          </cell>
          <cell r="B214" t="str">
            <v>-</v>
          </cell>
          <cell r="C214" t="str">
            <v xml:space="preserve">TUBERIA PARA SELLOS CONTRA </v>
          </cell>
          <cell r="D214" t="str">
            <v>-</v>
          </cell>
          <cell r="E214" t="str">
            <v>un</v>
          </cell>
        </row>
        <row r="215">
          <cell r="A215" t="str">
            <v>DBLG 20 500 FT</v>
          </cell>
          <cell r="B215" t="str">
            <v>-</v>
          </cell>
          <cell r="C215" t="str">
            <v xml:space="preserve">SOPORTE PISO GALV. BANDEJA </v>
          </cell>
          <cell r="D215" t="str">
            <v>-</v>
          </cell>
          <cell r="E215" t="str">
            <v>un</v>
          </cell>
        </row>
        <row r="216">
          <cell r="A216" t="str">
            <v>DKU 60 VA4310</v>
          </cell>
          <cell r="B216" t="str">
            <v>-</v>
          </cell>
          <cell r="C216" t="str">
            <v>GRAPA FIJACIÓN DE TAPA, VA</v>
          </cell>
          <cell r="D216" t="str">
            <v>-</v>
          </cell>
          <cell r="E216" t="str">
            <v>un</v>
          </cell>
        </row>
        <row r="217">
          <cell r="A217" t="str">
            <v>DKU VA</v>
          </cell>
          <cell r="B217" t="str">
            <v>-</v>
          </cell>
          <cell r="C217" t="str">
            <v xml:space="preserve">TAPA DE ABRAZADERA </v>
          </cell>
          <cell r="D217" t="str">
            <v>-</v>
          </cell>
          <cell r="E217" t="str">
            <v>un</v>
          </cell>
        </row>
        <row r="218">
          <cell r="A218" t="str">
            <v>DLS-BS</v>
          </cell>
          <cell r="B218" t="str">
            <v>5082 38 2</v>
          </cell>
          <cell r="C218" t="str">
            <v xml:space="preserve">DPS FIJACION PROTECTORES </v>
          </cell>
          <cell r="D218">
            <v>79000</v>
          </cell>
          <cell r="E218" t="str">
            <v>un</v>
          </cell>
        </row>
        <row r="219">
          <cell r="A219" t="str">
            <v>DRLU 150 FS</v>
          </cell>
          <cell r="B219" t="str">
            <v>-</v>
          </cell>
          <cell r="C219" t="str">
            <v>TAPA PARA BANDEJA 150x3000 FS</v>
          </cell>
          <cell r="D219" t="str">
            <v>-</v>
          </cell>
          <cell r="E219" t="str">
            <v>un</v>
          </cell>
        </row>
        <row r="220">
          <cell r="A220" t="str">
            <v>DRLU 200 FS</v>
          </cell>
          <cell r="B220" t="str">
            <v>-</v>
          </cell>
          <cell r="C220" t="str">
            <v xml:space="preserve">TAPA PARA BANDEJA 200x3000 </v>
          </cell>
          <cell r="D220" t="str">
            <v>-</v>
          </cell>
          <cell r="E220" t="str">
            <v>un</v>
          </cell>
        </row>
        <row r="221">
          <cell r="A221" t="str">
            <v>DRLU 300 FS</v>
          </cell>
          <cell r="B221" t="str">
            <v>-</v>
          </cell>
          <cell r="C221" t="str">
            <v xml:space="preserve">TAPA PARA BANDEJA 300x3000, </v>
          </cell>
          <cell r="D221" t="str">
            <v>-</v>
          </cell>
          <cell r="E221" t="str">
            <v>un</v>
          </cell>
        </row>
        <row r="222">
          <cell r="A222" t="str">
            <v>DRLU 400 FS</v>
          </cell>
          <cell r="B222" t="str">
            <v>-</v>
          </cell>
          <cell r="C222" t="str">
            <v xml:space="preserve">TAPA PARA BANDEJA 400x3000, </v>
          </cell>
          <cell r="D222" t="str">
            <v>-</v>
          </cell>
          <cell r="E222" t="str">
            <v>un</v>
          </cell>
        </row>
        <row r="223">
          <cell r="A223" t="str">
            <v>DS-BNC m/w</v>
          </cell>
          <cell r="B223" t="str">
            <v>5093 25 2</v>
          </cell>
          <cell r="C223" t="str">
            <v xml:space="preserve">DPS LINEAS COAXIALES </v>
          </cell>
          <cell r="D223">
            <v>535000</v>
          </cell>
          <cell r="E223" t="str">
            <v>un</v>
          </cell>
        </row>
        <row r="224">
          <cell r="A224" t="str">
            <v>DS-N m/w</v>
          </cell>
          <cell r="B224" t="str">
            <v>5093 99 6</v>
          </cell>
          <cell r="C224" t="str">
            <v xml:space="preserve">DPS LINEAS COAXIALES </v>
          </cell>
          <cell r="D224">
            <v>535000</v>
          </cell>
          <cell r="E224" t="str">
            <v>un</v>
          </cell>
        </row>
        <row r="225">
          <cell r="A225" t="str">
            <v>DS-TNC m/w</v>
          </cell>
          <cell r="B225" t="str">
            <v>5093 27 0</v>
          </cell>
          <cell r="C225" t="str">
            <v xml:space="preserve">DPS LINEAS COAXIALES </v>
          </cell>
          <cell r="D225">
            <v>535000</v>
          </cell>
          <cell r="E225" t="str">
            <v>un</v>
          </cell>
        </row>
        <row r="226">
          <cell r="A226" t="str">
            <v>EDFB M32</v>
          </cell>
          <cell r="B226" t="str">
            <v>-</v>
          </cell>
          <cell r="C226" t="str">
            <v xml:space="preserve">PRENSAESTOPA PLAS CAJA DE </v>
          </cell>
          <cell r="D226" t="str">
            <v>-</v>
          </cell>
          <cell r="E226" t="str">
            <v>un</v>
          </cell>
        </row>
        <row r="227">
          <cell r="A227" t="str">
            <v>EDFB M40</v>
          </cell>
          <cell r="B227" t="str">
            <v>-</v>
          </cell>
          <cell r="C227" t="str">
            <v xml:space="preserve">PRENSAESTOPA PLÁSTICA.CAJA </v>
          </cell>
          <cell r="D227" t="str">
            <v>-</v>
          </cell>
          <cell r="E227" t="str">
            <v>un</v>
          </cell>
        </row>
        <row r="228">
          <cell r="A228" t="str">
            <v>FBA - B200</v>
          </cell>
          <cell r="B228" t="str">
            <v>-</v>
          </cell>
          <cell r="C228" t="str">
            <v xml:space="preserve">BLOQUEO FLEXIBLE DE ESPUMA </v>
          </cell>
          <cell r="D228" t="str">
            <v>-</v>
          </cell>
          <cell r="E228" t="str">
            <v>un</v>
          </cell>
        </row>
        <row r="229">
          <cell r="A229" t="str">
            <v>FBA - D150</v>
          </cell>
          <cell r="B229" t="str">
            <v>-</v>
          </cell>
          <cell r="C229" t="str">
            <v xml:space="preserve">TAPÓN CON AISLAMIENTO </v>
          </cell>
          <cell r="D229" t="str">
            <v>-</v>
          </cell>
          <cell r="E229" t="str">
            <v>un</v>
          </cell>
        </row>
        <row r="230">
          <cell r="A230" t="str">
            <v>FBA - S107</v>
          </cell>
          <cell r="B230" t="str">
            <v>-</v>
          </cell>
          <cell r="C230" t="str">
            <v xml:space="preserve">TAPÓN FLEXIBLE DE ESPUMA </v>
          </cell>
          <cell r="D230" t="str">
            <v>-</v>
          </cell>
          <cell r="E230" t="str">
            <v>un</v>
          </cell>
        </row>
        <row r="231">
          <cell r="A231" t="str">
            <v>FBA - S78</v>
          </cell>
          <cell r="B231" t="str">
            <v>-</v>
          </cell>
          <cell r="C231" t="str">
            <v xml:space="preserve">TAPÓN FLEXIBLE DE ESPUMA </v>
          </cell>
          <cell r="D231" t="str">
            <v>-</v>
          </cell>
          <cell r="E231" t="str">
            <v>un</v>
          </cell>
        </row>
        <row r="232">
          <cell r="A232" t="str">
            <v>FBA-S65</v>
          </cell>
          <cell r="B232" t="str">
            <v>-</v>
          </cell>
          <cell r="C232" t="str">
            <v>FBA-S65</v>
          </cell>
          <cell r="D232" t="str">
            <v>-</v>
          </cell>
          <cell r="E232" t="str">
            <v>un</v>
          </cell>
        </row>
        <row r="233">
          <cell r="A233" t="str">
            <v>FBA-SP</v>
          </cell>
          <cell r="B233" t="str">
            <v>-</v>
          </cell>
          <cell r="C233" t="str">
            <v xml:space="preserve">COMPUESTO DE PROTECCIÓN </v>
          </cell>
          <cell r="D233" t="str">
            <v>-</v>
          </cell>
          <cell r="E233" t="str">
            <v>un</v>
          </cell>
        </row>
        <row r="234">
          <cell r="A234" t="str">
            <v>FBA-WI</v>
          </cell>
          <cell r="B234" t="str">
            <v>N/A</v>
          </cell>
          <cell r="C234" t="str">
            <v>CABLE BOBINA</v>
          </cell>
          <cell r="D234" t="str">
            <v>-</v>
          </cell>
          <cell r="E234" t="str">
            <v>un</v>
          </cell>
        </row>
        <row r="235">
          <cell r="A235" t="str">
            <v>FBS90 - M</v>
          </cell>
          <cell r="B235" t="str">
            <v>-</v>
          </cell>
          <cell r="C235" t="str">
            <v>TUBOS MEZCLADORES OBO</v>
          </cell>
          <cell r="D235" t="str">
            <v>-</v>
          </cell>
          <cell r="E235" t="str">
            <v>un</v>
          </cell>
        </row>
        <row r="236">
          <cell r="A236" t="str">
            <v>FBS-S</v>
          </cell>
          <cell r="B236" t="str">
            <v>-</v>
          </cell>
          <cell r="C236" t="str">
            <v xml:space="preserve">ESPUMA DE PROTECCION </v>
          </cell>
          <cell r="D236" t="str">
            <v>-</v>
          </cell>
          <cell r="E236" t="str">
            <v>un</v>
          </cell>
        </row>
        <row r="237">
          <cell r="A237" t="str">
            <v>FDB-2 24-N</v>
          </cell>
          <cell r="B237" t="str">
            <v>-</v>
          </cell>
          <cell r="C237" t="str">
            <v xml:space="preserve">PETROL FIELD PROTECTOR 2 </v>
          </cell>
          <cell r="D237">
            <v>723000</v>
          </cell>
          <cell r="E237" t="str">
            <v>un</v>
          </cell>
        </row>
        <row r="238">
          <cell r="A238" t="str">
            <v>FDB-3 24-N</v>
          </cell>
          <cell r="B238" t="str">
            <v>-</v>
          </cell>
          <cell r="C238" t="str">
            <v xml:space="preserve">PETROL FIELD PROTECTOR 3 </v>
          </cell>
          <cell r="D238">
            <v>723000</v>
          </cell>
          <cell r="E238" t="str">
            <v>un</v>
          </cell>
        </row>
        <row r="239">
          <cell r="A239" t="str">
            <v>F-FIX-10</v>
          </cell>
          <cell r="B239" t="str">
            <v>5403 10 3</v>
          </cell>
          <cell r="C239" t="str">
            <v>BLOQUE DE CONCRETO 10Kg</v>
          </cell>
          <cell r="D239" t="str">
            <v>-</v>
          </cell>
          <cell r="E239" t="str">
            <v>un</v>
          </cell>
        </row>
        <row r="240">
          <cell r="A240" t="str">
            <v>F-FIX-B16</v>
          </cell>
          <cell r="B240" t="str">
            <v>5403 23 5</v>
          </cell>
          <cell r="C240" t="str">
            <v>BASE PLÁSTICA PARA BLOQUE DE CONCRETO 16Kg CON TACO INTEGRADO</v>
          </cell>
          <cell r="D240">
            <v>23600</v>
          </cell>
          <cell r="E240" t="str">
            <v>un</v>
          </cell>
        </row>
        <row r="241">
          <cell r="A241" t="str">
            <v>F-FIX-B16 3B</v>
          </cell>
          <cell r="B241" t="str">
            <v>5403 23 8</v>
          </cell>
          <cell r="C241" t="str">
            <v>BASE PLÁSTICA PARA BLOQUE DE CONCRETO 16Kg SIN TACO</v>
          </cell>
          <cell r="D241">
            <v>23600</v>
          </cell>
          <cell r="E241" t="str">
            <v>un</v>
          </cell>
        </row>
        <row r="242">
          <cell r="A242" t="str">
            <v>F-FIX-BASIS</v>
          </cell>
          <cell r="B242" t="str">
            <v>5403 32 4</v>
          </cell>
          <cell r="C242" t="str">
            <v>BASE PLÁSTICA PARA PUNTAS CAPTORAS JUNIOR</v>
          </cell>
          <cell r="D242">
            <v>72200</v>
          </cell>
          <cell r="E242" t="str">
            <v>un</v>
          </cell>
        </row>
        <row r="243">
          <cell r="A243" t="str">
            <v>F-FIX-KL</v>
          </cell>
          <cell r="B243" t="str">
            <v>5403 21 9</v>
          </cell>
          <cell r="C243" t="str">
            <v>BORNE 8mm PARA BLOQUES DE CONCRETO</v>
          </cell>
          <cell r="D243">
            <v>71300</v>
          </cell>
          <cell r="E243" t="str">
            <v>un</v>
          </cell>
        </row>
        <row r="244">
          <cell r="A244" t="str">
            <v>F-FIX-S16</v>
          </cell>
          <cell r="B244" t="str">
            <v>5403 22 7</v>
          </cell>
          <cell r="C244" t="str">
            <v>BLOQUE DE CONCRETO 16Kg</v>
          </cell>
          <cell r="D244">
            <v>73300</v>
          </cell>
          <cell r="E244" t="str">
            <v>un</v>
          </cell>
        </row>
        <row r="245">
          <cell r="A245" t="str">
            <v>FLD  12</v>
          </cell>
          <cell r="B245" t="str">
            <v>5098 60 3</v>
          </cell>
          <cell r="C245" t="str">
            <v>DPS 12 V/ 10kA (8/20) OBO</v>
          </cell>
          <cell r="D245">
            <v>544000</v>
          </cell>
          <cell r="E245" t="str">
            <v>un</v>
          </cell>
        </row>
        <row r="246">
          <cell r="A246" t="str">
            <v>FLD  24</v>
          </cell>
          <cell r="B246" t="str">
            <v>5098 61 1</v>
          </cell>
          <cell r="C246" t="str">
            <v>DPS 24V / 10kA (8/20) OBO</v>
          </cell>
          <cell r="D246">
            <v>544000</v>
          </cell>
          <cell r="E246" t="str">
            <v>un</v>
          </cell>
        </row>
        <row r="247">
          <cell r="A247" t="str">
            <v>FLD  48</v>
          </cell>
          <cell r="B247" t="str">
            <v>5098 63 0</v>
          </cell>
          <cell r="C247" t="str">
            <v>DPS 48V / 10kA (8/20) OBO</v>
          </cell>
          <cell r="D247">
            <v>544000</v>
          </cell>
          <cell r="E247" t="str">
            <v>un</v>
          </cell>
        </row>
        <row r="248">
          <cell r="A248" t="str">
            <v>FLD  5</v>
          </cell>
          <cell r="B248" t="str">
            <v>5098 60 0</v>
          </cell>
          <cell r="C248" t="str">
            <v>DPS 5V / 10kA (8/20) OBO</v>
          </cell>
          <cell r="D248">
            <v>544000</v>
          </cell>
          <cell r="E248" t="str">
            <v>un</v>
          </cell>
        </row>
        <row r="249">
          <cell r="A249" t="str">
            <v>FPS - SP</v>
          </cell>
          <cell r="B249" t="str">
            <v>-</v>
          </cell>
          <cell r="C249" t="str">
            <v xml:space="preserve">COMPUESTO DE EMPLASTE GRIS </v>
          </cell>
          <cell r="D249" t="str">
            <v>-</v>
          </cell>
          <cell r="E249" t="str">
            <v>un</v>
          </cell>
        </row>
        <row r="250">
          <cell r="A250" t="str">
            <v>FPS-K</v>
          </cell>
          <cell r="B250" t="str">
            <v>-</v>
          </cell>
          <cell r="C250" t="str">
            <v xml:space="preserve">PLACA SILICATO D CALCIO FPS </v>
          </cell>
          <cell r="D250" t="str">
            <v>-</v>
          </cell>
          <cell r="E250" t="str">
            <v>un</v>
          </cell>
        </row>
        <row r="251">
          <cell r="A251" t="str">
            <v>FRD 5 HF</v>
          </cell>
          <cell r="B251" t="str">
            <v>5098 57 1</v>
          </cell>
          <cell r="C251" t="str">
            <v xml:space="preserve">DPS DATOS Y MCR.5V/6kA </v>
          </cell>
          <cell r="D251">
            <v>564000</v>
          </cell>
          <cell r="E251" t="str">
            <v>un</v>
          </cell>
        </row>
        <row r="252">
          <cell r="A252" t="str">
            <v>FRSB 6x20 G</v>
          </cell>
          <cell r="B252" t="str">
            <v>-</v>
          </cell>
          <cell r="C252" t="str">
            <v xml:space="preserve">TORNILLO CABAZA m 6x20 </v>
          </cell>
          <cell r="D252" t="str">
            <v>-</v>
          </cell>
          <cell r="E252" t="str">
            <v>un</v>
          </cell>
        </row>
        <row r="253">
          <cell r="A253" t="str">
            <v>G3370</v>
          </cell>
          <cell r="B253" t="str">
            <v>-</v>
          </cell>
          <cell r="C253" t="str">
            <v xml:space="preserve">SISTEMA DE PUESTA A TIERRA </v>
          </cell>
          <cell r="D253" t="str">
            <v>-</v>
          </cell>
          <cell r="E253" t="str">
            <v>un</v>
          </cell>
        </row>
        <row r="254">
          <cell r="A254" t="str">
            <v>GB2</v>
          </cell>
          <cell r="B254" t="str">
            <v>-</v>
          </cell>
          <cell r="C254" t="str">
            <v>CUBETA</v>
          </cell>
          <cell r="D254" t="str">
            <v>-</v>
          </cell>
          <cell r="E254" t="str">
            <v>un</v>
          </cell>
        </row>
        <row r="255">
          <cell r="A255" t="str">
            <v>GB2 P3</v>
          </cell>
          <cell r="B255" t="str">
            <v>-</v>
          </cell>
          <cell r="C255" t="str">
            <v xml:space="preserve">TAPA MODULOS 45 PARA </v>
          </cell>
          <cell r="D255" t="str">
            <v>-</v>
          </cell>
          <cell r="E255" t="str">
            <v>un</v>
          </cell>
        </row>
        <row r="256">
          <cell r="A256" t="str">
            <v>GES4-2U10T 7011</v>
          </cell>
          <cell r="B256" t="str">
            <v>-</v>
          </cell>
          <cell r="C256" t="str">
            <v xml:space="preserve">CAJA PORTAMECANISMOS PARA </v>
          </cell>
          <cell r="D256" t="str">
            <v>-</v>
          </cell>
          <cell r="E256" t="str">
            <v>un</v>
          </cell>
        </row>
        <row r="257">
          <cell r="A257" t="str">
            <v>GEV 36 FT</v>
          </cell>
          <cell r="B257" t="str">
            <v>-</v>
          </cell>
          <cell r="C257" t="str">
            <v xml:space="preserve">UNIÓN CURVA BANDEJA HILO </v>
          </cell>
          <cell r="D257" t="str">
            <v>-</v>
          </cell>
          <cell r="E257" t="str">
            <v>un</v>
          </cell>
        </row>
        <row r="258">
          <cell r="A258" t="str">
            <v>GEV 36 G</v>
          </cell>
          <cell r="B258" t="str">
            <v>-</v>
          </cell>
          <cell r="C258" t="str">
            <v xml:space="preserve">UNIÓN CURVA BANDEJA HILO </v>
          </cell>
          <cell r="D258" t="str">
            <v>-</v>
          </cell>
          <cell r="E258" t="str">
            <v>un</v>
          </cell>
        </row>
        <row r="259">
          <cell r="A259" t="str">
            <v>GEV 36 VA4301</v>
          </cell>
          <cell r="B259" t="str">
            <v>-</v>
          </cell>
          <cell r="C259" t="str">
            <v xml:space="preserve">UNIÓN CURVA BANDEJA HILO </v>
          </cell>
          <cell r="D259" t="str">
            <v>-</v>
          </cell>
          <cell r="E259" t="str">
            <v>un</v>
          </cell>
        </row>
        <row r="260">
          <cell r="A260" t="str">
            <v>GKB 34 G</v>
          </cell>
          <cell r="B260" t="str">
            <v>-</v>
          </cell>
          <cell r="C260" t="str">
            <v>BRIDA DE FIJACIÓN</v>
          </cell>
          <cell r="D260" t="str">
            <v>-</v>
          </cell>
          <cell r="E260" t="str">
            <v>un</v>
          </cell>
        </row>
        <row r="261">
          <cell r="A261" t="str">
            <v>GKS 34 FT</v>
          </cell>
          <cell r="B261" t="str">
            <v>-</v>
          </cell>
          <cell r="C261" t="str">
            <v xml:space="preserve">BRIDA FIJACIÓN A SOPORTE </v>
          </cell>
          <cell r="D261" t="str">
            <v>-</v>
          </cell>
          <cell r="E261" t="str">
            <v>un</v>
          </cell>
        </row>
        <row r="262">
          <cell r="A262" t="str">
            <v>GKS 34 G</v>
          </cell>
          <cell r="B262" t="str">
            <v>-</v>
          </cell>
          <cell r="C262" t="str">
            <v xml:space="preserve">UNIÓN FIJACION A SOPORTE </v>
          </cell>
          <cell r="D262" t="str">
            <v>-</v>
          </cell>
          <cell r="E262" t="str">
            <v>un</v>
          </cell>
        </row>
        <row r="263">
          <cell r="A263" t="str">
            <v>GKS 50 07 FS</v>
          </cell>
          <cell r="B263" t="str">
            <v>-</v>
          </cell>
          <cell r="C263" t="str">
            <v xml:space="preserve">PIEZA DE SUJECIÓN 60*40ACERO </v>
          </cell>
          <cell r="D263" t="str">
            <v>-</v>
          </cell>
          <cell r="E263" t="str">
            <v>un</v>
          </cell>
        </row>
        <row r="264">
          <cell r="A264" t="str">
            <v>GKS 50 VA</v>
          </cell>
          <cell r="B264" t="str">
            <v>-</v>
          </cell>
          <cell r="C264" t="str">
            <v xml:space="preserve">BRIDA DE FIJACIÓN INOXIBABLE </v>
          </cell>
          <cell r="D264" t="str">
            <v>-</v>
          </cell>
          <cell r="E264" t="str">
            <v>un</v>
          </cell>
        </row>
        <row r="265">
          <cell r="A265" t="str">
            <v>GKT 38 G</v>
          </cell>
          <cell r="B265" t="str">
            <v>-</v>
          </cell>
          <cell r="C265" t="str">
            <v xml:space="preserve">BRIDA DE FIJACIÓN </v>
          </cell>
          <cell r="D265" t="str">
            <v>-</v>
          </cell>
          <cell r="E265" t="str">
            <v>un</v>
          </cell>
        </row>
        <row r="266">
          <cell r="A266" t="str">
            <v>GL 3x40 AMP</v>
          </cell>
          <cell r="B266" t="str">
            <v>N/A</v>
          </cell>
          <cell r="C266" t="str">
            <v>BREAKER GL 3x40 AMP</v>
          </cell>
          <cell r="D266" t="str">
            <v>-</v>
          </cell>
          <cell r="E266" t="str">
            <v>un</v>
          </cell>
        </row>
        <row r="267">
          <cell r="A267" t="str">
            <v>GMA M8 FS</v>
          </cell>
          <cell r="B267" t="str">
            <v>-</v>
          </cell>
          <cell r="C267" t="str">
            <v xml:space="preserve">SOPORTE METÁLICO PARA </v>
          </cell>
          <cell r="D267" t="str">
            <v>-</v>
          </cell>
          <cell r="E267" t="str">
            <v>un</v>
          </cell>
        </row>
        <row r="268">
          <cell r="A268" t="str">
            <v>GMB 16/6 M</v>
          </cell>
          <cell r="B268" t="str">
            <v>N/A</v>
          </cell>
          <cell r="C268" t="str">
            <v xml:space="preserve">TUBO TERMOENCOGIBLE </v>
          </cell>
          <cell r="D268">
            <v>25200</v>
          </cell>
          <cell r="E268" t="str">
            <v>ml</v>
          </cell>
        </row>
        <row r="269">
          <cell r="A269" t="str">
            <v>GMB 30/12 M</v>
          </cell>
          <cell r="B269" t="str">
            <v>N/A</v>
          </cell>
          <cell r="C269" t="str">
            <v xml:space="preserve">TUBO TERMOENCOGIBLE </v>
          </cell>
          <cell r="D269">
            <v>56700</v>
          </cell>
          <cell r="E269" t="str">
            <v>ml</v>
          </cell>
        </row>
        <row r="270">
          <cell r="A270" t="str">
            <v>GMB 50/20 M</v>
          </cell>
          <cell r="B270" t="str">
            <v>N/A</v>
          </cell>
          <cell r="C270" t="str">
            <v xml:space="preserve">TUBO TERMOENCOGIBLE </v>
          </cell>
          <cell r="D270" t="str">
            <v>-</v>
          </cell>
          <cell r="E270" t="str">
            <v>ml</v>
          </cell>
        </row>
        <row r="271">
          <cell r="A271" t="str">
            <v>GMF22 M10 VA</v>
          </cell>
          <cell r="B271" t="str">
            <v>-</v>
          </cell>
          <cell r="C271" t="str">
            <v xml:space="preserve">TUERCA PARA PERFIL </v>
          </cell>
          <cell r="D271" t="str">
            <v>-</v>
          </cell>
          <cell r="E271" t="str">
            <v>un</v>
          </cell>
        </row>
        <row r="272">
          <cell r="A272" t="str">
            <v>GR BS</v>
          </cell>
          <cell r="B272" t="str">
            <v>-</v>
          </cell>
          <cell r="C272" t="str">
            <v xml:space="preserve">HERRAMIENTA DE CORTE </v>
          </cell>
          <cell r="D272" t="str">
            <v>-</v>
          </cell>
          <cell r="E272" t="str">
            <v>un</v>
          </cell>
        </row>
        <row r="273">
          <cell r="A273" t="str">
            <v>GRM 105 100 FT</v>
          </cell>
          <cell r="B273" t="str">
            <v>-</v>
          </cell>
          <cell r="C273" t="str">
            <v xml:space="preserve">BAN. HILO GALV.105x100x3000 </v>
          </cell>
          <cell r="D273" t="str">
            <v>-</v>
          </cell>
          <cell r="E273" t="str">
            <v>un</v>
          </cell>
        </row>
        <row r="274">
          <cell r="A274" t="str">
            <v>GRM 105 100 VA</v>
          </cell>
          <cell r="B274" t="str">
            <v>-</v>
          </cell>
          <cell r="C274" t="str">
            <v xml:space="preserve">BAN. HILO INOX.105x100x3000 </v>
          </cell>
          <cell r="D274" t="str">
            <v>-</v>
          </cell>
          <cell r="E274" t="str">
            <v>un</v>
          </cell>
        </row>
        <row r="275">
          <cell r="A275" t="str">
            <v>GRM 105 150VA4301</v>
          </cell>
          <cell r="B275" t="str">
            <v>-</v>
          </cell>
          <cell r="C275" t="str">
            <v xml:space="preserve">BAN.HILO INOX 105x150x3000 4VA </v>
          </cell>
          <cell r="D275" t="str">
            <v>-</v>
          </cell>
          <cell r="E275" t="str">
            <v>un</v>
          </cell>
        </row>
        <row r="276">
          <cell r="A276" t="str">
            <v>GRM 105 200 FT</v>
          </cell>
          <cell r="B276" t="str">
            <v>-</v>
          </cell>
          <cell r="C276" t="str">
            <v xml:space="preserve">BAN. HILO GALV.105x200x3000 </v>
          </cell>
          <cell r="D276" t="str">
            <v>-</v>
          </cell>
          <cell r="E276" t="str">
            <v>un</v>
          </cell>
        </row>
        <row r="277">
          <cell r="A277" t="str">
            <v>GRM 105 200 VA</v>
          </cell>
          <cell r="B277" t="str">
            <v>-</v>
          </cell>
          <cell r="C277" t="str">
            <v xml:space="preserve">BAN. HILO INOX.105x200x3000 </v>
          </cell>
          <cell r="D277" t="str">
            <v>-</v>
          </cell>
          <cell r="E277" t="str">
            <v>un</v>
          </cell>
        </row>
        <row r="278">
          <cell r="A278" t="str">
            <v>GRM 105 300 FT</v>
          </cell>
          <cell r="B278" t="str">
            <v>-</v>
          </cell>
          <cell r="C278" t="str">
            <v xml:space="preserve">BAN. HILO GALV.105x300x3000 </v>
          </cell>
          <cell r="D278" t="str">
            <v>-</v>
          </cell>
          <cell r="E278" t="str">
            <v>un</v>
          </cell>
        </row>
        <row r="279">
          <cell r="A279" t="str">
            <v>GRM 105 300 VA</v>
          </cell>
          <cell r="B279" t="str">
            <v>-</v>
          </cell>
          <cell r="C279" t="str">
            <v xml:space="preserve">BAN. HILO INOX.105x300x3000 </v>
          </cell>
          <cell r="D279" t="str">
            <v>-</v>
          </cell>
          <cell r="E279" t="str">
            <v>un</v>
          </cell>
        </row>
        <row r="280">
          <cell r="A280" t="str">
            <v>GRM 105 400 FT</v>
          </cell>
          <cell r="B280" t="str">
            <v>-</v>
          </cell>
          <cell r="C280" t="str">
            <v xml:space="preserve">BAN. HILO GALV.105x400x3000 </v>
          </cell>
          <cell r="D280" t="str">
            <v>-</v>
          </cell>
          <cell r="E280" t="str">
            <v>un</v>
          </cell>
        </row>
        <row r="281">
          <cell r="A281" t="str">
            <v>GRM 105 400 VA</v>
          </cell>
          <cell r="B281" t="str">
            <v>-</v>
          </cell>
          <cell r="C281" t="str">
            <v xml:space="preserve">BAN. HILO INOX.105x400x3000 </v>
          </cell>
          <cell r="D281" t="str">
            <v>-</v>
          </cell>
          <cell r="E281" t="str">
            <v>un</v>
          </cell>
        </row>
        <row r="282">
          <cell r="A282" t="str">
            <v>GRM 105 500 FT</v>
          </cell>
          <cell r="B282" t="str">
            <v>-</v>
          </cell>
          <cell r="C282" t="str">
            <v xml:space="preserve">BAN. HILO GALV.105x500x3000 </v>
          </cell>
          <cell r="D282" t="str">
            <v>-</v>
          </cell>
          <cell r="E282" t="str">
            <v>un</v>
          </cell>
        </row>
        <row r="283">
          <cell r="A283" t="str">
            <v>GRM 105 500 VA</v>
          </cell>
          <cell r="B283" t="str">
            <v>-</v>
          </cell>
          <cell r="C283" t="str">
            <v xml:space="preserve">BAN. HILO INOX.105x500x3000 </v>
          </cell>
          <cell r="D283" t="str">
            <v>-</v>
          </cell>
          <cell r="E283" t="str">
            <v>un</v>
          </cell>
        </row>
        <row r="284">
          <cell r="A284" t="str">
            <v>GRM 105 600 FT</v>
          </cell>
          <cell r="B284" t="str">
            <v>-</v>
          </cell>
          <cell r="C284" t="str">
            <v xml:space="preserve">BAN. HILO GALV.105x600x3000 </v>
          </cell>
          <cell r="D284" t="str">
            <v>-</v>
          </cell>
          <cell r="E284" t="str">
            <v>un</v>
          </cell>
        </row>
        <row r="285">
          <cell r="A285" t="str">
            <v>GRM 105 600 VA</v>
          </cell>
          <cell r="B285" t="str">
            <v>-</v>
          </cell>
          <cell r="C285" t="str">
            <v xml:space="preserve">BAN. HILO INOX 105x600x3000 </v>
          </cell>
          <cell r="D285" t="str">
            <v>-</v>
          </cell>
          <cell r="E285" t="str">
            <v>un</v>
          </cell>
        </row>
        <row r="286">
          <cell r="A286" t="str">
            <v>GRM 55 100 FT</v>
          </cell>
          <cell r="B286" t="str">
            <v>-</v>
          </cell>
          <cell r="C286" t="str">
            <v xml:space="preserve">BAN. HILO GALV.55x100x3000 </v>
          </cell>
          <cell r="D286" t="str">
            <v>-</v>
          </cell>
          <cell r="E286" t="str">
            <v>un</v>
          </cell>
        </row>
        <row r="287">
          <cell r="A287" t="str">
            <v>GRM 55 100 G</v>
          </cell>
          <cell r="B287" t="str">
            <v>-</v>
          </cell>
          <cell r="C287" t="str">
            <v xml:space="preserve">BAN. HILO ZINC.55x100x3000 </v>
          </cell>
          <cell r="D287" t="str">
            <v>-</v>
          </cell>
          <cell r="E287" t="str">
            <v>un</v>
          </cell>
        </row>
        <row r="288">
          <cell r="A288" t="str">
            <v>GRM 55 150 FT</v>
          </cell>
          <cell r="B288" t="str">
            <v>-</v>
          </cell>
          <cell r="C288" t="str">
            <v xml:space="preserve">BAN. HILO GALV.55x150x3000 </v>
          </cell>
          <cell r="D288" t="str">
            <v>-</v>
          </cell>
          <cell r="E288" t="str">
            <v>un</v>
          </cell>
        </row>
        <row r="289">
          <cell r="A289" t="str">
            <v>GRM 55 150 G</v>
          </cell>
          <cell r="B289" t="str">
            <v>-</v>
          </cell>
          <cell r="C289" t="str">
            <v xml:space="preserve">BAN. HILO ZINC.55x150x3000 </v>
          </cell>
          <cell r="D289" t="str">
            <v>-</v>
          </cell>
          <cell r="E289" t="str">
            <v>un</v>
          </cell>
        </row>
        <row r="290">
          <cell r="A290" t="str">
            <v>GRM 55 200 FT</v>
          </cell>
          <cell r="B290" t="str">
            <v>-</v>
          </cell>
          <cell r="C290" t="str">
            <v xml:space="preserve">BAN. HILO GALV.55x200x3000 </v>
          </cell>
          <cell r="D290" t="str">
            <v>-</v>
          </cell>
          <cell r="E290" t="str">
            <v>un</v>
          </cell>
        </row>
        <row r="291">
          <cell r="A291" t="str">
            <v>GRM 55 200 VA</v>
          </cell>
          <cell r="B291" t="str">
            <v>-</v>
          </cell>
          <cell r="C291" t="str">
            <v xml:space="preserve">BAN. HILO INOX 55x200x3000 </v>
          </cell>
          <cell r="D291" t="str">
            <v>-</v>
          </cell>
          <cell r="E291" t="str">
            <v>un</v>
          </cell>
        </row>
        <row r="292">
          <cell r="A292" t="str">
            <v>GRM 55 300 FT</v>
          </cell>
          <cell r="B292" t="str">
            <v>-</v>
          </cell>
          <cell r="C292" t="str">
            <v xml:space="preserve">BAN. HILO GALV.55x300x3000 </v>
          </cell>
          <cell r="D292" t="str">
            <v>-</v>
          </cell>
          <cell r="E292" t="str">
            <v>un</v>
          </cell>
        </row>
        <row r="293">
          <cell r="A293" t="str">
            <v>GRM 55 400 G</v>
          </cell>
          <cell r="B293" t="str">
            <v>-</v>
          </cell>
          <cell r="C293" t="str">
            <v xml:space="preserve">BAN. HILO ZINC. 4.8x400x3000 </v>
          </cell>
          <cell r="D293" t="str">
            <v>-</v>
          </cell>
          <cell r="E293" t="str">
            <v>un</v>
          </cell>
        </row>
        <row r="294">
          <cell r="A294" t="str">
            <v>GRM 55 400 VA</v>
          </cell>
          <cell r="B294" t="str">
            <v>-</v>
          </cell>
          <cell r="C294" t="str">
            <v>BAN. HILO INOX 55x400x3000</v>
          </cell>
          <cell r="D294" t="str">
            <v>-</v>
          </cell>
          <cell r="E294" t="str">
            <v>un</v>
          </cell>
        </row>
        <row r="295">
          <cell r="A295" t="str">
            <v>GRM 55 50 G</v>
          </cell>
          <cell r="B295" t="str">
            <v>-</v>
          </cell>
          <cell r="C295" t="str">
            <v xml:space="preserve">BAN.HILO ZINC.55x50x3000 </v>
          </cell>
          <cell r="D295" t="str">
            <v>-</v>
          </cell>
          <cell r="E295" t="str">
            <v>un</v>
          </cell>
        </row>
        <row r="296">
          <cell r="A296" t="str">
            <v>GRM 55 500 G</v>
          </cell>
          <cell r="B296" t="str">
            <v>-</v>
          </cell>
          <cell r="C296" t="str">
            <v xml:space="preserve">BAN. HILO ZINC. 4.8x500x3000 </v>
          </cell>
          <cell r="D296" t="str">
            <v>-</v>
          </cell>
          <cell r="E296" t="str">
            <v>un</v>
          </cell>
        </row>
        <row r="297">
          <cell r="A297" t="str">
            <v>GRM 55 500 VA</v>
          </cell>
          <cell r="B297" t="str">
            <v>-</v>
          </cell>
          <cell r="C297" t="str">
            <v xml:space="preserve">BAN.HILO INOX.55x500x3000 </v>
          </cell>
          <cell r="D297" t="str">
            <v>-</v>
          </cell>
          <cell r="E297" t="str">
            <v>un</v>
          </cell>
        </row>
        <row r="298">
          <cell r="A298" t="str">
            <v>GRM 55 600 G</v>
          </cell>
          <cell r="B298" t="str">
            <v>-</v>
          </cell>
          <cell r="C298" t="str">
            <v xml:space="preserve">BAN. HILO ZINC. 4.8x600x3000 </v>
          </cell>
          <cell r="D298" t="str">
            <v>-</v>
          </cell>
          <cell r="E298" t="str">
            <v>un</v>
          </cell>
        </row>
        <row r="299">
          <cell r="A299" t="str">
            <v>GRM 55 600 VA</v>
          </cell>
          <cell r="B299" t="str">
            <v>-</v>
          </cell>
          <cell r="C299" t="str">
            <v xml:space="preserve">BAN. HILO INOX. 55x600x3000 </v>
          </cell>
          <cell r="D299" t="str">
            <v>-</v>
          </cell>
          <cell r="E299" t="str">
            <v>un</v>
          </cell>
        </row>
        <row r="300">
          <cell r="A300" t="str">
            <v>GRS 4.8 DD</v>
          </cell>
          <cell r="B300" t="str">
            <v>-</v>
          </cell>
          <cell r="C300" t="str">
            <v>UNIÓN RAPIDA BANDEJA HILO</v>
          </cell>
          <cell r="D300" t="str">
            <v>-</v>
          </cell>
          <cell r="E300" t="str">
            <v>un</v>
          </cell>
        </row>
        <row r="301">
          <cell r="A301" t="str">
            <v>GRV 245 FS</v>
          </cell>
          <cell r="B301" t="str">
            <v>-</v>
          </cell>
          <cell r="C301" t="str">
            <v xml:space="preserve">UNIÓN LINEAL GALV. BANDEJA </v>
          </cell>
          <cell r="D301" t="str">
            <v>-</v>
          </cell>
          <cell r="E301" t="str">
            <v>un</v>
          </cell>
        </row>
        <row r="302">
          <cell r="A302" t="str">
            <v>GSV 34 FT</v>
          </cell>
          <cell r="B302" t="str">
            <v>-</v>
          </cell>
          <cell r="C302" t="str">
            <v xml:space="preserve">UNIÓN RECTA BANDEJA HILO </v>
          </cell>
          <cell r="D302" t="str">
            <v>-</v>
          </cell>
          <cell r="E302" t="str">
            <v>un</v>
          </cell>
        </row>
        <row r="303">
          <cell r="A303" t="str">
            <v>GSV 34 G</v>
          </cell>
          <cell r="B303" t="str">
            <v>-</v>
          </cell>
          <cell r="C303" t="str">
            <v xml:space="preserve">UNIÓN RECTA BANDEJA HILO </v>
          </cell>
          <cell r="D303" t="str">
            <v>-</v>
          </cell>
          <cell r="E303" t="str">
            <v>un</v>
          </cell>
        </row>
        <row r="304">
          <cell r="A304" t="str">
            <v>HA40090</v>
          </cell>
          <cell r="B304" t="str">
            <v>-</v>
          </cell>
          <cell r="C304" t="str">
            <v xml:space="preserve">TAPA DE ÁNGULO EXTERNO </v>
          </cell>
          <cell r="D304" t="str">
            <v>-</v>
          </cell>
          <cell r="E304" t="str">
            <v>un</v>
          </cell>
        </row>
        <row r="305">
          <cell r="A305" t="str">
            <v>HE40090</v>
          </cell>
          <cell r="B305" t="str">
            <v>-</v>
          </cell>
          <cell r="C305" t="str">
            <v xml:space="preserve">TAPA FINAL 40x90 BLANCO </v>
          </cell>
          <cell r="D305" t="str">
            <v>-</v>
          </cell>
          <cell r="E305" t="str">
            <v>un</v>
          </cell>
        </row>
        <row r="306">
          <cell r="A306" t="str">
            <v>HS40090</v>
          </cell>
          <cell r="B306" t="str">
            <v>-</v>
          </cell>
          <cell r="C306" t="str">
            <v xml:space="preserve">PIEZA DE UNIÓN 40x90 BLANCO </v>
          </cell>
          <cell r="D306" t="str">
            <v>-</v>
          </cell>
          <cell r="E306" t="str">
            <v>un</v>
          </cell>
        </row>
        <row r="307">
          <cell r="A307" t="str">
            <v>HSCM-2400-0.390-YL</v>
          </cell>
          <cell r="B307" t="str">
            <v>-</v>
          </cell>
          <cell r="C307" t="str">
            <v xml:space="preserve">TARJETA </v>
          </cell>
          <cell r="D307" t="str">
            <v>-</v>
          </cell>
          <cell r="E307" t="str">
            <v>un</v>
          </cell>
        </row>
        <row r="308">
          <cell r="A308" t="str">
            <v>HSM - E2</v>
          </cell>
          <cell r="B308" t="str">
            <v>-</v>
          </cell>
          <cell r="C308" t="str">
            <v xml:space="preserve">MORTERO AISLANTE FUERTE </v>
          </cell>
          <cell r="D308" t="str">
            <v>-</v>
          </cell>
          <cell r="E308" t="str">
            <v>un</v>
          </cell>
        </row>
        <row r="309">
          <cell r="A309" t="str">
            <v>HSM - SP</v>
          </cell>
          <cell r="B309" t="str">
            <v>-</v>
          </cell>
          <cell r="C309" t="str">
            <v xml:space="preserve">COMPUESTO DE PROTECCIÓN </v>
          </cell>
          <cell r="D309" t="str">
            <v>-</v>
          </cell>
          <cell r="E309" t="str">
            <v>un</v>
          </cell>
        </row>
        <row r="310">
          <cell r="A310" t="str">
            <v>HSM-S</v>
          </cell>
          <cell r="B310" t="str">
            <v>-</v>
          </cell>
          <cell r="C310" t="str">
            <v>MORTERO AISLANTE 20,0Kg OBO</v>
          </cell>
          <cell r="D310" t="str">
            <v>-</v>
          </cell>
          <cell r="E310" t="str">
            <v>un</v>
          </cell>
        </row>
        <row r="311">
          <cell r="A311" t="str">
            <v>ISAV1000R</v>
          </cell>
          <cell r="B311" t="str">
            <v>5408 84 9</v>
          </cell>
          <cell r="C311" t="str">
            <v>TRAVESAÑO AISLANTE AJUSTABLE PARA TUBOS</v>
          </cell>
          <cell r="D311">
            <v>568200</v>
          </cell>
          <cell r="E311" t="str">
            <v>un</v>
          </cell>
        </row>
        <row r="312">
          <cell r="A312" t="str">
            <v>ISAV1000W</v>
          </cell>
          <cell r="B312" t="str">
            <v>5408 85 2</v>
          </cell>
          <cell r="C312" t="str">
            <v>TRAVESAÑO AISLANTE AJUSTABLE PARA PARED</v>
          </cell>
          <cell r="D312">
            <v>539300</v>
          </cell>
          <cell r="E312" t="str">
            <v>un</v>
          </cell>
        </row>
        <row r="313">
          <cell r="A313" t="str">
            <v>isCon 750 SW</v>
          </cell>
          <cell r="B313" t="str">
            <v>5408 00 2</v>
          </cell>
          <cell r="C313" t="str">
            <v>CABLE AISLADO 35mm2 isCon</v>
          </cell>
          <cell r="D313">
            <v>212300</v>
          </cell>
          <cell r="E313" t="str">
            <v>ml</v>
          </cell>
        </row>
        <row r="314">
          <cell r="A314" t="str">
            <v>isCon AP1-16 VA</v>
          </cell>
          <cell r="B314" t="str">
            <v>5408 02 6</v>
          </cell>
          <cell r="C314" t="str">
            <v>PLACA DE CONEXIÓN SENCILLA PARA CABLE isCon</v>
          </cell>
          <cell r="D314">
            <v>160200</v>
          </cell>
          <cell r="E314" t="str">
            <v>un</v>
          </cell>
        </row>
        <row r="315">
          <cell r="A315" t="str">
            <v>isCon AP2-16 VA</v>
          </cell>
          <cell r="B315" t="str">
            <v>5408 02 8</v>
          </cell>
          <cell r="C315" t="str">
            <v>PLACA DE CONEXIÓN DOBLE PARA CABLE isCon</v>
          </cell>
          <cell r="D315">
            <v>199700</v>
          </cell>
          <cell r="E315" t="str">
            <v>un</v>
          </cell>
        </row>
        <row r="316">
          <cell r="A316" t="str">
            <v>isCon Connect</v>
          </cell>
          <cell r="B316" t="str">
            <v>5408 02 2</v>
          </cell>
          <cell r="C316" t="str">
            <v>TERMINAL DE CONEXIÓN PARA CABLE isCon</v>
          </cell>
          <cell r="D316">
            <v>181000</v>
          </cell>
          <cell r="E316" t="str">
            <v>un</v>
          </cell>
        </row>
        <row r="317">
          <cell r="A317" t="str">
            <v>isCon DH</v>
          </cell>
          <cell r="B317" t="str">
            <v>5408 04 3</v>
          </cell>
          <cell r="C317" t="str">
            <v>DISTANCIADOR</v>
          </cell>
          <cell r="D317" t="str">
            <v>-</v>
          </cell>
          <cell r="E317" t="str">
            <v>un</v>
          </cell>
        </row>
        <row r="318">
          <cell r="A318" t="str">
            <v>isCon H VA</v>
          </cell>
          <cell r="B318" t="str">
            <v>5408 05 6</v>
          </cell>
          <cell r="C318" t="str">
            <v>SOPORTE PARA CONDUCTOR 23mm</v>
          </cell>
          <cell r="D318">
            <v>27200</v>
          </cell>
          <cell r="E318" t="str">
            <v>un</v>
          </cell>
        </row>
        <row r="319">
          <cell r="A319" t="str">
            <v>isCon H280 PA</v>
          </cell>
          <cell r="B319" t="str">
            <v>5408 04 9</v>
          </cell>
          <cell r="C319" t="str">
            <v>SOPORTE PARA CONDUCTOR 23mm SOBRE TEJADOS, CONECTOR EN POLIAMIDA</v>
          </cell>
          <cell r="D319">
            <v>49700</v>
          </cell>
          <cell r="E319" t="str">
            <v>un</v>
          </cell>
        </row>
        <row r="320">
          <cell r="A320" t="str">
            <v>isCon HS VA</v>
          </cell>
          <cell r="B320" t="str">
            <v>5408 05 2</v>
          </cell>
          <cell r="C320" t="str">
            <v>SOPORTE PARA CONDUCTOR 23mm CON CINTA DE SUJECIÓN</v>
          </cell>
          <cell r="D320">
            <v>113100</v>
          </cell>
          <cell r="E320" t="str">
            <v>un</v>
          </cell>
        </row>
        <row r="321">
          <cell r="A321" t="str">
            <v>isCon HWS</v>
          </cell>
          <cell r="B321" t="str">
            <v>5408 05 8</v>
          </cell>
          <cell r="C321" t="str">
            <v>PANLE DE INFORMACIÓN</v>
          </cell>
          <cell r="D321" t="str">
            <v>-</v>
          </cell>
          <cell r="E321" t="str">
            <v>un</v>
          </cell>
        </row>
        <row r="322">
          <cell r="A322" t="str">
            <v>isCon PAE</v>
          </cell>
          <cell r="B322" t="str">
            <v>5408 03 6</v>
          </cell>
          <cell r="C322" t="str">
            <v xml:space="preserve">CONECTOR EQUIPOTENCIAL </v>
          </cell>
          <cell r="D322">
            <v>58000</v>
          </cell>
          <cell r="E322" t="str">
            <v>un</v>
          </cell>
        </row>
        <row r="323">
          <cell r="A323" t="str">
            <v>isCon stripper</v>
          </cell>
          <cell r="B323" t="str">
            <v>5408 00 9</v>
          </cell>
          <cell r="C323" t="str">
            <v>PINZA PELACABLE PARA isCon</v>
          </cell>
          <cell r="D323">
            <v>2761100</v>
          </cell>
          <cell r="E323" t="str">
            <v>un</v>
          </cell>
        </row>
        <row r="324">
          <cell r="A324" t="str">
            <v>isFang 3B-100</v>
          </cell>
          <cell r="B324" t="str">
            <v>5408 96 8</v>
          </cell>
          <cell r="C324" t="str">
            <v>BASE TRIPODE PARA PUNTA VA</v>
          </cell>
          <cell r="D324">
            <v>2980100</v>
          </cell>
          <cell r="E324" t="str">
            <v>un</v>
          </cell>
        </row>
        <row r="325">
          <cell r="A325" t="str">
            <v>isFang 3B-100 AL</v>
          </cell>
          <cell r="B325" t="str">
            <v>5408 96 6</v>
          </cell>
          <cell r="C325" t="str">
            <v>BASE TRIPODE PARA PUNTA AL</v>
          </cell>
          <cell r="D325">
            <v>2489000</v>
          </cell>
          <cell r="E325" t="str">
            <v>un</v>
          </cell>
        </row>
        <row r="326">
          <cell r="A326" t="str">
            <v>isFang 3B-100-A</v>
          </cell>
          <cell r="B326" t="str">
            <v>5408 93 0</v>
          </cell>
          <cell r="C326" t="str">
            <v xml:space="preserve">BASE TRIPODE PARA PUNTA  </v>
          </cell>
          <cell r="D326">
            <v>3571000</v>
          </cell>
          <cell r="E326" t="str">
            <v>un</v>
          </cell>
        </row>
        <row r="327">
          <cell r="A327" t="str">
            <v>isFang 3B-150</v>
          </cell>
          <cell r="B327" t="str">
            <v>5408 96 9</v>
          </cell>
          <cell r="C327" t="str">
            <v>BASE TRIPODE PARA PUNTA VA</v>
          </cell>
          <cell r="D327" t="str">
            <v>-</v>
          </cell>
          <cell r="E327" t="str">
            <v>un</v>
          </cell>
        </row>
        <row r="328">
          <cell r="A328" t="str">
            <v>isFang 3B-150 AL</v>
          </cell>
          <cell r="B328" t="str">
            <v>5408 96 7</v>
          </cell>
          <cell r="C328" t="str">
            <v>BASE TRIPODE PARA PUNTA AL</v>
          </cell>
          <cell r="D328">
            <v>3976000</v>
          </cell>
          <cell r="E328" t="str">
            <v>un</v>
          </cell>
        </row>
        <row r="329">
          <cell r="A329" t="str">
            <v>isFang 3B-150-A</v>
          </cell>
          <cell r="B329" t="str">
            <v>5408 93 2</v>
          </cell>
          <cell r="C329" t="str">
            <v xml:space="preserve">BASE TRIPODE PARA PUNTA  </v>
          </cell>
          <cell r="D329" t="str">
            <v>-</v>
          </cell>
          <cell r="E329" t="str">
            <v>un</v>
          </cell>
        </row>
        <row r="330">
          <cell r="A330" t="str">
            <v>isFang 3B-G1</v>
          </cell>
          <cell r="B330" t="str">
            <v>5408 97 1</v>
          </cell>
          <cell r="C330" t="str">
            <v>VARILLA ROSCADA isFang 3B 270mm</v>
          </cell>
          <cell r="D330">
            <v>155100</v>
          </cell>
          <cell r="E330" t="str">
            <v>un</v>
          </cell>
        </row>
        <row r="331">
          <cell r="A331" t="str">
            <v>isFang 3B-G2</v>
          </cell>
          <cell r="B331" t="str">
            <v>5408 97 2</v>
          </cell>
          <cell r="C331" t="str">
            <v>VARILLA ROSCADA isFang 3B 340mm</v>
          </cell>
          <cell r="D331">
            <v>164000</v>
          </cell>
          <cell r="E331" t="str">
            <v>un</v>
          </cell>
        </row>
        <row r="332">
          <cell r="A332" t="str">
            <v>isFang 3B-G3</v>
          </cell>
          <cell r="B332" t="str">
            <v>5408 97 3</v>
          </cell>
          <cell r="C332" t="str">
            <v>VARILLA ROSCADA isFang 3B 430mm</v>
          </cell>
          <cell r="D332">
            <v>174000</v>
          </cell>
          <cell r="E332" t="str">
            <v>un</v>
          </cell>
        </row>
        <row r="333">
          <cell r="A333" t="str">
            <v>isFang 4000</v>
          </cell>
          <cell r="B333" t="str">
            <v>5408 94 2</v>
          </cell>
          <cell r="C333" t="str">
            <v>PUNTA CAPTORA AISLADA 4m</v>
          </cell>
          <cell r="D333">
            <v>2838200</v>
          </cell>
          <cell r="E333" t="str">
            <v>un</v>
          </cell>
        </row>
        <row r="334">
          <cell r="A334" t="str">
            <v>isFang 6000</v>
          </cell>
          <cell r="B334" t="str">
            <v>5408 94 6</v>
          </cell>
          <cell r="C334" t="str">
            <v>PUNTA CAPTORA AISLADA 6m</v>
          </cell>
          <cell r="D334">
            <v>3187000</v>
          </cell>
          <cell r="E334" t="str">
            <v>un</v>
          </cell>
        </row>
        <row r="335">
          <cell r="A335" t="str">
            <v>isFang IN 4000</v>
          </cell>
          <cell r="B335" t="str">
            <v>5408 93 4</v>
          </cell>
          <cell r="C335" t="str">
            <v>PUNTA CAPTORA AISLADA 4m</v>
          </cell>
          <cell r="D335">
            <v>2684000</v>
          </cell>
          <cell r="E335" t="str">
            <v>un</v>
          </cell>
        </row>
        <row r="336">
          <cell r="A336" t="str">
            <v>isFang IN 6000</v>
          </cell>
          <cell r="B336" t="str">
            <v>5408 93 6</v>
          </cell>
          <cell r="C336" t="str">
            <v>PUNTA CAPTORA AISLADA 6m</v>
          </cell>
          <cell r="D336">
            <v>3409000</v>
          </cell>
          <cell r="E336" t="str">
            <v>un</v>
          </cell>
        </row>
        <row r="337">
          <cell r="A337" t="str">
            <v>isFang IN-A 4000</v>
          </cell>
          <cell r="B337" t="str">
            <v>5408 93 8</v>
          </cell>
          <cell r="C337" t="str">
            <v>PUNTA CAPTORA AISLADA  4m</v>
          </cell>
          <cell r="D337">
            <v>2956000</v>
          </cell>
          <cell r="E337" t="str">
            <v>un</v>
          </cell>
        </row>
        <row r="338">
          <cell r="A338" t="str">
            <v>isFang IN-A 6000</v>
          </cell>
          <cell r="B338" t="str">
            <v>5408 94 0</v>
          </cell>
          <cell r="C338" t="str">
            <v>PUNTA CAPTORA AISLADA 6m</v>
          </cell>
          <cell r="D338">
            <v>3607000</v>
          </cell>
          <cell r="E338" t="str">
            <v>un</v>
          </cell>
        </row>
        <row r="339">
          <cell r="A339" t="str">
            <v>isFang TR100</v>
          </cell>
          <cell r="B339" t="str">
            <v>5408 95 6</v>
          </cell>
          <cell r="C339" t="str">
            <v>SOPORTE isFang PARA TUBOS 50-300mm</v>
          </cell>
          <cell r="D339">
            <v>244000</v>
          </cell>
          <cell r="E339" t="str">
            <v>un</v>
          </cell>
        </row>
        <row r="340">
          <cell r="A340" t="str">
            <v>isFang TR100 100</v>
          </cell>
          <cell r="B340" t="str">
            <v>5408 95 5</v>
          </cell>
          <cell r="C340" t="str">
            <v>SOPORTE isFang PARA TUBOS 50-300mm CON DISTANCIADOR 100mm</v>
          </cell>
          <cell r="D340">
            <v>453800</v>
          </cell>
          <cell r="E340" t="str">
            <v>un</v>
          </cell>
        </row>
        <row r="341">
          <cell r="A341" t="str">
            <v>isFang TR100 200</v>
          </cell>
          <cell r="B341" t="str">
            <v>5408 95 7</v>
          </cell>
          <cell r="C341" t="str">
            <v>SOPORTE isFang PARA TUBOS 50-300mm CON DISTANCIADOR 200mm</v>
          </cell>
          <cell r="D341">
            <v>540600</v>
          </cell>
          <cell r="E341" t="str">
            <v>un</v>
          </cell>
        </row>
        <row r="342">
          <cell r="A342" t="str">
            <v>isFang TW200</v>
          </cell>
          <cell r="B342" t="str">
            <v>5408 95 4</v>
          </cell>
          <cell r="C342" t="str">
            <v>SOPORTE isFang PARA MONTAJE SOBRE PARED 200-300mm</v>
          </cell>
          <cell r="D342">
            <v>888300</v>
          </cell>
          <cell r="E342" t="str">
            <v>un</v>
          </cell>
        </row>
        <row r="343">
          <cell r="A343" t="str">
            <v>isFang TW30</v>
          </cell>
          <cell r="B343" t="str">
            <v>5408 95 2</v>
          </cell>
          <cell r="C343" t="str">
            <v>SOPORTE isFang PARA MONTAJE SOBRE PARED</v>
          </cell>
          <cell r="D343">
            <v>148700</v>
          </cell>
          <cell r="E343" t="str">
            <v>un</v>
          </cell>
        </row>
        <row r="344">
          <cell r="A344" t="str">
            <v>ISO-A-500</v>
          </cell>
          <cell r="B344" t="str">
            <v>5408 80 6</v>
          </cell>
          <cell r="C344" t="str">
            <v>DISTANCIADRO AISLANTE 500mm</v>
          </cell>
          <cell r="D344">
            <v>200500</v>
          </cell>
          <cell r="E344" t="str">
            <v>un</v>
          </cell>
        </row>
        <row r="345">
          <cell r="A345" t="str">
            <v>ISO-A-800</v>
          </cell>
          <cell r="B345" t="str">
            <v>5408 81 4</v>
          </cell>
          <cell r="C345" t="str">
            <v>DISTANCIADOR AISLANTE 800mm</v>
          </cell>
          <cell r="D345">
            <v>248100</v>
          </cell>
          <cell r="E345" t="str">
            <v>un</v>
          </cell>
        </row>
        <row r="346">
          <cell r="A346" t="str">
            <v>ISOLAB</v>
          </cell>
          <cell r="B346" t="str">
            <v>5096 81 2</v>
          </cell>
          <cell r="C346" t="str">
            <v>EQUIPO DE PRUEBA PARA DPS TIPO VARISTOR</v>
          </cell>
          <cell r="D346" t="str">
            <v>-</v>
          </cell>
          <cell r="E346" t="str">
            <v>un</v>
          </cell>
        </row>
        <row r="347">
          <cell r="A347" t="str">
            <v>J-128</v>
          </cell>
          <cell r="B347" t="str">
            <v>N/A</v>
          </cell>
          <cell r="C347" t="str">
            <v xml:space="preserve">LUBRICANTEJ POLIWATER 1 </v>
          </cell>
          <cell r="D347" t="str">
            <v>-</v>
          </cell>
          <cell r="E347" t="str">
            <v>un</v>
          </cell>
        </row>
        <row r="348">
          <cell r="A348" t="str">
            <v>K 12 1818 FS</v>
          </cell>
          <cell r="B348" t="str">
            <v>-</v>
          </cell>
          <cell r="C348" t="str">
            <v xml:space="preserve">SOPORTE A MURO GALV. </v>
          </cell>
          <cell r="D348" t="str">
            <v>-</v>
          </cell>
          <cell r="E348" t="str">
            <v>un</v>
          </cell>
        </row>
        <row r="349">
          <cell r="A349" t="str">
            <v>KAB GR FS</v>
          </cell>
          <cell r="B349" t="str">
            <v>-</v>
          </cell>
          <cell r="C349" t="str">
            <v xml:space="preserve">CONECTOR METALICO PARA </v>
          </cell>
          <cell r="D349" t="str">
            <v>-</v>
          </cell>
          <cell r="E349" t="str">
            <v>un</v>
          </cell>
        </row>
        <row r="350">
          <cell r="A350" t="str">
            <v>KAB GR FT</v>
          </cell>
          <cell r="B350" t="str">
            <v>-</v>
          </cell>
          <cell r="C350" t="str">
            <v xml:space="preserve">CONECTOR METALICO PARA  </v>
          </cell>
          <cell r="D350" t="str">
            <v>-</v>
          </cell>
          <cell r="E350" t="str">
            <v>un</v>
          </cell>
        </row>
        <row r="351">
          <cell r="A351" t="str">
            <v>KAB GR VA 1.4301</v>
          </cell>
          <cell r="B351" t="str">
            <v>-</v>
          </cell>
          <cell r="C351" t="str">
            <v xml:space="preserve">PLACA DE SALIDA DEL CABLE  </v>
          </cell>
          <cell r="D351" t="str">
            <v>-</v>
          </cell>
          <cell r="E351" t="str">
            <v>un</v>
          </cell>
        </row>
        <row r="352">
          <cell r="A352" t="str">
            <v>KBK - SG 1</v>
          </cell>
          <cell r="B352" t="str">
            <v>-</v>
          </cell>
          <cell r="C352" t="str">
            <v xml:space="preserve">REJILLA DE ARMADURA DE </v>
          </cell>
          <cell r="D352" t="str">
            <v>-</v>
          </cell>
          <cell r="E352" t="str">
            <v>un</v>
          </cell>
        </row>
        <row r="353">
          <cell r="A353" t="str">
            <v>KBK 1</v>
          </cell>
          <cell r="B353" t="str">
            <v>-</v>
          </cell>
          <cell r="C353" t="str">
            <v xml:space="preserve">ALMOHADILLA CONTRA FUEGO </v>
          </cell>
          <cell r="D353" t="str">
            <v>-</v>
          </cell>
          <cell r="E353" t="str">
            <v>un</v>
          </cell>
        </row>
        <row r="354">
          <cell r="A354" t="str">
            <v>KBK 2</v>
          </cell>
          <cell r="B354" t="str">
            <v>-</v>
          </cell>
          <cell r="C354" t="str">
            <v xml:space="preserve">ALMOHADILLA CONTRA FUEGO </v>
          </cell>
          <cell r="D354" t="str">
            <v>-</v>
          </cell>
          <cell r="E354" t="str">
            <v>un</v>
          </cell>
        </row>
        <row r="355">
          <cell r="A355" t="str">
            <v>KL-T 02-06</v>
          </cell>
          <cell r="B355" t="str">
            <v>-</v>
          </cell>
          <cell r="C355" t="str">
            <v xml:space="preserve">REGLETA DE CONEXIÓN SERIE T </v>
          </cell>
          <cell r="D355" t="str">
            <v>-</v>
          </cell>
          <cell r="E355" t="str">
            <v>un</v>
          </cell>
        </row>
        <row r="356">
          <cell r="A356" t="str">
            <v>Koax B-E2 FF-F</v>
          </cell>
          <cell r="B356" t="str">
            <v>5082 42 2</v>
          </cell>
          <cell r="C356" t="str">
            <v xml:space="preserve">DPS LINEAS </v>
          </cell>
          <cell r="D356" t="str">
            <v>-</v>
          </cell>
          <cell r="E356" t="str">
            <v>un</v>
          </cell>
        </row>
        <row r="357">
          <cell r="A357" t="str">
            <v>Koax N-E5MF-C</v>
          </cell>
          <cell r="B357" t="str">
            <v>-</v>
          </cell>
          <cell r="C357" t="str">
            <v xml:space="preserve">DPS LINEAS COAXIALES TIPO </v>
          </cell>
          <cell r="D357" t="str">
            <v>-</v>
          </cell>
          <cell r="E357" t="str">
            <v>un</v>
          </cell>
        </row>
        <row r="358">
          <cell r="A358" t="str">
            <v>KOAXB-E2/MF-C</v>
          </cell>
          <cell r="B358" t="str">
            <v>5082 41 2</v>
          </cell>
          <cell r="C358" t="str">
            <v xml:space="preserve">DISPOSITIVO PROTECCIÓN KOAX </v>
          </cell>
          <cell r="D358">
            <v>682000</v>
          </cell>
          <cell r="E358" t="str">
            <v>un</v>
          </cell>
        </row>
        <row r="359">
          <cell r="A359" t="str">
            <v>KS GR VA</v>
          </cell>
          <cell r="B359" t="str">
            <v>-</v>
          </cell>
          <cell r="C359" t="str">
            <v xml:space="preserve">GRAPA DIVISOR BANDEJA </v>
          </cell>
          <cell r="D359" t="str">
            <v>-</v>
          </cell>
          <cell r="E359" t="str">
            <v>un</v>
          </cell>
        </row>
        <row r="360">
          <cell r="A360" t="str">
            <v>KS-S ES</v>
          </cell>
          <cell r="B360" t="str">
            <v>-</v>
          </cell>
          <cell r="C360" t="str">
            <v>PLACA MARCACION DE PARED</v>
          </cell>
          <cell r="D360" t="str">
            <v>-</v>
          </cell>
          <cell r="E360" t="str">
            <v>un</v>
          </cell>
        </row>
        <row r="361">
          <cell r="A361" t="str">
            <v>KVM</v>
          </cell>
          <cell r="B361" t="str">
            <v>-</v>
          </cell>
          <cell r="C361" t="str">
            <v xml:space="preserve">SELLANTE DE HUMADAD </v>
          </cell>
          <cell r="D361" t="str">
            <v>-</v>
          </cell>
          <cell r="E361" t="str">
            <v>un</v>
          </cell>
        </row>
        <row r="362">
          <cell r="A362" t="str">
            <v>LC-63</v>
          </cell>
          <cell r="B362" t="str">
            <v>5096 97 0</v>
          </cell>
          <cell r="C362" t="str">
            <v xml:space="preserve">BOBINA DE DESACOPLAMIENTO </v>
          </cell>
          <cell r="D362" t="str">
            <v>-</v>
          </cell>
          <cell r="E362" t="str">
            <v>un</v>
          </cell>
        </row>
        <row r="363">
          <cell r="A363" t="str">
            <v>LD 100100HB90C</v>
          </cell>
          <cell r="B363" t="str">
            <v>-</v>
          </cell>
          <cell r="C363" t="str">
            <v xml:space="preserve">CURVA HORIZONTAL 90° CANAL </v>
          </cell>
          <cell r="D363" t="str">
            <v>-</v>
          </cell>
          <cell r="E363" t="str">
            <v>un</v>
          </cell>
        </row>
        <row r="364">
          <cell r="A364" t="str">
            <v>LD 100100HTC</v>
          </cell>
          <cell r="B364" t="str">
            <v>-</v>
          </cell>
          <cell r="C364" t="str">
            <v>UNIÓN T HORIZONTAL 100x100mm</v>
          </cell>
          <cell r="D364" t="str">
            <v>-</v>
          </cell>
          <cell r="E364" t="str">
            <v>un</v>
          </cell>
        </row>
        <row r="365">
          <cell r="A365" t="str">
            <v>LD 50050CCY</v>
          </cell>
          <cell r="B365" t="str">
            <v>-</v>
          </cell>
          <cell r="C365" t="str">
            <v>CANAL FIBRA OPTICA 50x50x200</v>
          </cell>
          <cell r="D365" t="str">
            <v>-</v>
          </cell>
          <cell r="E365" t="str">
            <v>un</v>
          </cell>
        </row>
        <row r="366">
          <cell r="A366" t="str">
            <v>LD C100100</v>
          </cell>
          <cell r="B366" t="str">
            <v>-</v>
          </cell>
          <cell r="C366" t="str">
            <v xml:space="preserve">ACOPLE CANAL FIBRA OPTICA </v>
          </cell>
          <cell r="D366" t="str">
            <v>-</v>
          </cell>
          <cell r="E366" t="str">
            <v>un</v>
          </cell>
        </row>
        <row r="367">
          <cell r="A367" t="str">
            <v>LD C50050</v>
          </cell>
          <cell r="B367" t="str">
            <v>-</v>
          </cell>
          <cell r="C367" t="str">
            <v xml:space="preserve">ACOPLE CANAL FIBRA OPTICA </v>
          </cell>
          <cell r="D367" t="str">
            <v>-</v>
          </cell>
          <cell r="E367" t="str">
            <v>un</v>
          </cell>
        </row>
        <row r="368">
          <cell r="A368" t="str">
            <v>LD E050</v>
          </cell>
          <cell r="B368" t="str">
            <v>-</v>
          </cell>
          <cell r="C368" t="str">
            <v xml:space="preserve">PIEZA FINAL CANAL FIBRA </v>
          </cell>
          <cell r="D368" t="str">
            <v>-</v>
          </cell>
          <cell r="E368" t="str">
            <v>un</v>
          </cell>
        </row>
        <row r="369">
          <cell r="A369" t="str">
            <v>LD MC100</v>
          </cell>
          <cell r="B369" t="str">
            <v>-</v>
          </cell>
          <cell r="C369" t="str">
            <v xml:space="preserve">SOPORTE PARA FIBRA OPTICA </v>
          </cell>
          <cell r="D369" t="str">
            <v>-</v>
          </cell>
          <cell r="E369" t="str">
            <v>un</v>
          </cell>
        </row>
        <row r="370">
          <cell r="A370" t="str">
            <v>LK4 40025</v>
          </cell>
          <cell r="B370" t="str">
            <v>-</v>
          </cell>
          <cell r="C370" t="str">
            <v xml:space="preserve">CANAL DE CUADRO TIPO LK4 </v>
          </cell>
          <cell r="D370" t="str">
            <v>-</v>
          </cell>
          <cell r="E370" t="str">
            <v>un</v>
          </cell>
        </row>
        <row r="371">
          <cell r="A371" t="str">
            <v>LK4 40040</v>
          </cell>
          <cell r="B371" t="str">
            <v>-</v>
          </cell>
          <cell r="C371" t="str">
            <v xml:space="preserve">CANAL DE CUADRO TIPO LK4 </v>
          </cell>
          <cell r="D371" t="str">
            <v>-</v>
          </cell>
          <cell r="E371" t="str">
            <v>un</v>
          </cell>
        </row>
        <row r="372">
          <cell r="A372" t="str">
            <v>LK4 40080</v>
          </cell>
          <cell r="B372" t="str">
            <v>-</v>
          </cell>
          <cell r="C372" t="str">
            <v xml:space="preserve">CANAL DE CUADRO TIPO LK4 </v>
          </cell>
          <cell r="D372" t="str">
            <v>-</v>
          </cell>
          <cell r="E372" t="str">
            <v>un</v>
          </cell>
        </row>
        <row r="373">
          <cell r="A373" t="str">
            <v>LK4 600120</v>
          </cell>
          <cell r="B373" t="str">
            <v>-</v>
          </cell>
          <cell r="C373" t="str">
            <v xml:space="preserve">CANAL DE CUADRO TIPO LK4 </v>
          </cell>
          <cell r="D373" t="str">
            <v>-</v>
          </cell>
          <cell r="E373" t="str">
            <v>un</v>
          </cell>
        </row>
        <row r="374">
          <cell r="A374" t="str">
            <v>LK4 60040</v>
          </cell>
          <cell r="B374" t="str">
            <v>-</v>
          </cell>
          <cell r="C374" t="str">
            <v xml:space="preserve">CANAL DE CUADRO TIPO LK4 </v>
          </cell>
          <cell r="D374" t="str">
            <v>-</v>
          </cell>
          <cell r="E374" t="str">
            <v>un</v>
          </cell>
        </row>
        <row r="375">
          <cell r="A375" t="str">
            <v>LK4 60060</v>
          </cell>
          <cell r="B375" t="str">
            <v>-</v>
          </cell>
          <cell r="C375" t="str">
            <v xml:space="preserve">CANAL DE CUADRO TIPO LK4 </v>
          </cell>
          <cell r="D375" t="str">
            <v>-</v>
          </cell>
          <cell r="E375" t="str">
            <v>un</v>
          </cell>
        </row>
        <row r="376">
          <cell r="A376" t="str">
            <v>LK4 60080</v>
          </cell>
          <cell r="B376" t="str">
            <v>-</v>
          </cell>
          <cell r="C376" t="str">
            <v xml:space="preserve">CANAL DE CUADRO TIPO LK4 </v>
          </cell>
          <cell r="D376" t="str">
            <v>-</v>
          </cell>
          <cell r="E376" t="str">
            <v>un</v>
          </cell>
        </row>
        <row r="377">
          <cell r="A377" t="str">
            <v>LK4 80120</v>
          </cell>
          <cell r="B377" t="str">
            <v>-</v>
          </cell>
          <cell r="C377" t="str">
            <v xml:space="preserve">CANAL DE CUADRO TIPO LK4 </v>
          </cell>
          <cell r="D377" t="str">
            <v>-</v>
          </cell>
          <cell r="E377" t="str">
            <v>un</v>
          </cell>
        </row>
        <row r="378">
          <cell r="A378" t="str">
            <v>LSA-A-LEI</v>
          </cell>
          <cell r="B378" t="str">
            <v>5084 00 8</v>
          </cell>
          <cell r="C378" t="str">
            <v xml:space="preserve">ZOCALO CONEXIÓN 10 PARES DE </v>
          </cell>
          <cell r="D378">
            <v>101000</v>
          </cell>
          <cell r="E378" t="str">
            <v>un</v>
          </cell>
        </row>
        <row r="379">
          <cell r="A379" t="str">
            <v>LSA-BF 180</v>
          </cell>
          <cell r="B379" t="str">
            <v>5084 02 4</v>
          </cell>
          <cell r="C379" t="str">
            <v xml:space="preserve">MODULO PROTEC-FINA/BASICA </v>
          </cell>
          <cell r="D379">
            <v>326000</v>
          </cell>
          <cell r="E379" t="str">
            <v>un</v>
          </cell>
        </row>
        <row r="380">
          <cell r="A380" t="str">
            <v>LSA-BF 24</v>
          </cell>
          <cell r="B380" t="str">
            <v>5084 02 8</v>
          </cell>
          <cell r="C380" t="str">
            <v xml:space="preserve">MODULO PROTEC-FINA/BASICA </v>
          </cell>
          <cell r="D380">
            <v>326000</v>
          </cell>
          <cell r="E380" t="str">
            <v>un</v>
          </cell>
        </row>
        <row r="381">
          <cell r="A381" t="str">
            <v>LSA-B-MAG</v>
          </cell>
          <cell r="B381" t="str">
            <v>5084 02 0</v>
          </cell>
          <cell r="C381" t="str">
            <v xml:space="preserve">CARTUCHO CON 20 </v>
          </cell>
          <cell r="D381">
            <v>602000</v>
          </cell>
          <cell r="E381" t="str">
            <v>un</v>
          </cell>
        </row>
        <row r="382">
          <cell r="A382" t="str">
            <v>LSA-E-LEI</v>
          </cell>
          <cell r="B382" t="str">
            <v>5084 01 6</v>
          </cell>
          <cell r="C382" t="str">
            <v xml:space="preserve">SOPORTE PUESTA A TIERRA </v>
          </cell>
          <cell r="D382">
            <v>206000</v>
          </cell>
          <cell r="E382" t="str">
            <v>un</v>
          </cell>
        </row>
        <row r="383">
          <cell r="A383" t="str">
            <v>LSA-M</v>
          </cell>
          <cell r="B383" t="str">
            <v>5084 03 6</v>
          </cell>
          <cell r="C383" t="str">
            <v xml:space="preserve">SOPORTE PARA INSTALACIÓN </v>
          </cell>
          <cell r="D383">
            <v>87000</v>
          </cell>
          <cell r="E383" t="str">
            <v>un</v>
          </cell>
        </row>
        <row r="384">
          <cell r="A384" t="str">
            <v>LSA-T-LEI</v>
          </cell>
          <cell r="B384" t="str">
            <v>5084 01 2</v>
          </cell>
          <cell r="C384" t="str">
            <v xml:space="preserve">ZOCALO SEPARACION 10 PARES </v>
          </cell>
          <cell r="D384">
            <v>129000</v>
          </cell>
          <cell r="E384" t="str">
            <v>un</v>
          </cell>
        </row>
        <row r="385">
          <cell r="A385" t="str">
            <v>LSA-TOOL</v>
          </cell>
          <cell r="B385" t="str">
            <v>5084 04 0</v>
          </cell>
          <cell r="C385" t="str">
            <v xml:space="preserve">HERRAMIENTA CONEXIÓN DE </v>
          </cell>
          <cell r="D385">
            <v>33000</v>
          </cell>
          <cell r="E385" t="str">
            <v>un</v>
          </cell>
        </row>
        <row r="386">
          <cell r="A386" t="str">
            <v>M-193</v>
          </cell>
          <cell r="B386" t="str">
            <v>N/A</v>
          </cell>
          <cell r="C386" t="str">
            <v xml:space="preserve">CONDUCTOR PLANO EN ALUMINIO 30mmx3.5mmx6m </v>
          </cell>
          <cell r="D386">
            <v>8100</v>
          </cell>
          <cell r="E386" t="str">
            <v>ml</v>
          </cell>
        </row>
        <row r="387">
          <cell r="A387" t="str">
            <v>MB 1</v>
          </cell>
          <cell r="B387" t="str">
            <v>5096 64 8</v>
          </cell>
          <cell r="C387" t="str">
            <v xml:space="preserve">ZOCALO PARA MODULO 1 POLO </v>
          </cell>
          <cell r="D387" t="str">
            <v>-</v>
          </cell>
          <cell r="E387" t="str">
            <v>un</v>
          </cell>
        </row>
        <row r="388">
          <cell r="A388" t="str">
            <v>MB 1+FS</v>
          </cell>
          <cell r="B388" t="str">
            <v>5096 64 9</v>
          </cell>
          <cell r="C388" t="str">
            <v xml:space="preserve">ZOCALO 1 POLO SEÑALIZACION </v>
          </cell>
          <cell r="D388" t="str">
            <v>-</v>
          </cell>
          <cell r="E388" t="str">
            <v>un</v>
          </cell>
        </row>
        <row r="389">
          <cell r="A389" t="str">
            <v>MB 1+NPE</v>
          </cell>
          <cell r="B389" t="str">
            <v>5096 65 0</v>
          </cell>
          <cell r="C389" t="str">
            <v>ZOCALO 1 POLO+NPE OBO</v>
          </cell>
          <cell r="D389" t="str">
            <v>-</v>
          </cell>
          <cell r="E389" t="str">
            <v>un</v>
          </cell>
        </row>
        <row r="390">
          <cell r="A390" t="str">
            <v>MB 1+NPE+FS</v>
          </cell>
          <cell r="B390" t="str">
            <v>5096 65 1</v>
          </cell>
          <cell r="C390" t="str">
            <v xml:space="preserve">ZOCALO 1 POLO+NPE CON </v>
          </cell>
          <cell r="D390" t="str">
            <v>-</v>
          </cell>
          <cell r="E390" t="str">
            <v>un</v>
          </cell>
        </row>
        <row r="391">
          <cell r="A391" t="str">
            <v>MB 2</v>
          </cell>
          <cell r="B391" t="str">
            <v>5096 65 3</v>
          </cell>
          <cell r="C391" t="str">
            <v>ZOCALO 2 POLOS OBO</v>
          </cell>
          <cell r="D391" t="str">
            <v>-</v>
          </cell>
          <cell r="E391" t="str">
            <v>un</v>
          </cell>
        </row>
        <row r="392">
          <cell r="A392" t="str">
            <v>MB 2+FS</v>
          </cell>
          <cell r="B392" t="str">
            <v>5096 65 4</v>
          </cell>
          <cell r="C392" t="str">
            <v xml:space="preserve">ZOCALO 2 POLOS CON </v>
          </cell>
          <cell r="D392" t="str">
            <v>-</v>
          </cell>
          <cell r="E392" t="str">
            <v>un</v>
          </cell>
        </row>
        <row r="393">
          <cell r="A393" t="str">
            <v>MB 2+NPE</v>
          </cell>
          <cell r="B393" t="str">
            <v>5096 65 5</v>
          </cell>
          <cell r="C393" t="str">
            <v>ZOCALO 2 POLO+NPE OBO</v>
          </cell>
          <cell r="D393" t="str">
            <v>-</v>
          </cell>
          <cell r="E393" t="str">
            <v>un</v>
          </cell>
        </row>
        <row r="394">
          <cell r="A394" t="str">
            <v>MB 2+NPE+FS</v>
          </cell>
          <cell r="B394" t="str">
            <v>5096 65 7</v>
          </cell>
          <cell r="C394" t="str">
            <v xml:space="preserve">ZOCALO 2 POLO+NPE CON </v>
          </cell>
          <cell r="D394" t="str">
            <v>-</v>
          </cell>
          <cell r="E394" t="str">
            <v>un</v>
          </cell>
        </row>
        <row r="395">
          <cell r="A395" t="str">
            <v>MB 3+NPE</v>
          </cell>
          <cell r="B395" t="str">
            <v>5096 66 9</v>
          </cell>
          <cell r="C395" t="str">
            <v>ZOCALO 3 POLOS + NPE OBO</v>
          </cell>
          <cell r="D395" t="str">
            <v>-</v>
          </cell>
          <cell r="E395" t="str">
            <v>un</v>
          </cell>
        </row>
        <row r="396">
          <cell r="A396" t="str">
            <v>MB 4</v>
          </cell>
          <cell r="B396" t="str">
            <v>5096 68 0</v>
          </cell>
          <cell r="C396" t="str">
            <v>ZOCALO 4 POLOS OBO</v>
          </cell>
          <cell r="D396" t="str">
            <v>-</v>
          </cell>
          <cell r="E396" t="str">
            <v>un</v>
          </cell>
        </row>
        <row r="397">
          <cell r="A397" t="str">
            <v>MB 50-3+NPE</v>
          </cell>
          <cell r="B397" t="str">
            <v>5096 67 5</v>
          </cell>
          <cell r="C397" t="str">
            <v>ZOCALO 3 POLOS + NPE OBO</v>
          </cell>
          <cell r="D397" t="str">
            <v>-</v>
          </cell>
          <cell r="E397" t="str">
            <v>un</v>
          </cell>
        </row>
        <row r="398">
          <cell r="A398" t="str">
            <v>MB3+FS</v>
          </cell>
          <cell r="B398" t="str">
            <v>5096 66 7</v>
          </cell>
          <cell r="C398" t="str">
            <v xml:space="preserve">ZOCALO 3 POLOS CON </v>
          </cell>
          <cell r="D398" t="str">
            <v>-</v>
          </cell>
          <cell r="E398" t="str">
            <v>un</v>
          </cell>
        </row>
        <row r="399">
          <cell r="A399" t="str">
            <v>MB3+NPE+FS</v>
          </cell>
          <cell r="B399" t="str">
            <v>5096 67 1</v>
          </cell>
          <cell r="C399" t="str">
            <v xml:space="preserve">ZOCALO 3 POLOS+NPE CON </v>
          </cell>
          <cell r="D399" t="str">
            <v>-</v>
          </cell>
          <cell r="E399" t="str">
            <v>un</v>
          </cell>
        </row>
        <row r="400">
          <cell r="A400" t="str">
            <v>MB4+FS</v>
          </cell>
          <cell r="B400" t="str">
            <v>5096 68 2</v>
          </cell>
          <cell r="C400" t="str">
            <v xml:space="preserve">ZOCALO CON SEÑALIZACION </v>
          </cell>
          <cell r="D400" t="str">
            <v>-</v>
          </cell>
          <cell r="E400" t="str">
            <v>un</v>
          </cell>
        </row>
        <row r="401">
          <cell r="A401" t="str">
            <v>MC 50-B VDE</v>
          </cell>
          <cell r="B401" t="str">
            <v>5096 82 0</v>
          </cell>
          <cell r="C401" t="str">
            <v>DPS CLASE I 50kA (10/350) OBO</v>
          </cell>
          <cell r="D401">
            <v>802000</v>
          </cell>
          <cell r="E401" t="str">
            <v>un</v>
          </cell>
        </row>
        <row r="402">
          <cell r="A402" t="str">
            <v>MCD 125-B/NPE</v>
          </cell>
          <cell r="B402" t="str">
            <v>5096 86 5</v>
          </cell>
          <cell r="C402" t="str">
            <v xml:space="preserve">DPS COORDINADO CLASE I 125kA </v>
          </cell>
          <cell r="D402">
            <v>963000</v>
          </cell>
          <cell r="E402" t="str">
            <v>un</v>
          </cell>
        </row>
        <row r="403">
          <cell r="A403" t="str">
            <v>MCD 50-B</v>
          </cell>
          <cell r="B403" t="str">
            <v>5096 84 9</v>
          </cell>
          <cell r="C403" t="str">
            <v>DPS CLASE I 50kA (10/350) OBO</v>
          </cell>
          <cell r="D403">
            <v>1047000</v>
          </cell>
          <cell r="E403" t="str">
            <v>un</v>
          </cell>
        </row>
        <row r="404">
          <cell r="A404" t="str">
            <v>MCD 50-B/2</v>
          </cell>
          <cell r="B404" t="str">
            <v>-</v>
          </cell>
          <cell r="C404" t="str">
            <v xml:space="preserve">DPS CLASE I,2 POLOS,50 kA </v>
          </cell>
          <cell r="D404" t="str">
            <v>-</v>
          </cell>
          <cell r="E404" t="str">
            <v>un</v>
          </cell>
        </row>
        <row r="405">
          <cell r="A405" t="str">
            <v>MCD 50-B/3</v>
          </cell>
          <cell r="B405" t="str">
            <v>5096 87 7</v>
          </cell>
          <cell r="C405" t="str">
            <v xml:space="preserve">DPS CLASE I,3 POLOS, 50 kA </v>
          </cell>
          <cell r="D405">
            <v>3141000</v>
          </cell>
          <cell r="E405" t="str">
            <v>un</v>
          </cell>
        </row>
        <row r="406">
          <cell r="A406" t="str">
            <v>MCD 50-B/3-320</v>
          </cell>
          <cell r="B406" t="str">
            <v>-</v>
          </cell>
          <cell r="C406" t="str">
            <v xml:space="preserve">DPS COORDINADO CLASE 1 </v>
          </cell>
          <cell r="D406" t="str">
            <v>-</v>
          </cell>
          <cell r="E406" t="str">
            <v>un</v>
          </cell>
        </row>
        <row r="407">
          <cell r="A407" t="str">
            <v>MDP-2/D-24-T</v>
          </cell>
          <cell r="B407" t="str">
            <v>5098 42 2</v>
          </cell>
          <cell r="C407" t="str">
            <v>DPS 2 POLOS,24V OBO</v>
          </cell>
          <cell r="D407">
            <v>333000</v>
          </cell>
          <cell r="E407" t="str">
            <v>un</v>
          </cell>
        </row>
        <row r="408">
          <cell r="A408" t="str">
            <v>MDP-2/D-48-T</v>
          </cell>
          <cell r="B408" t="str">
            <v>5098 44 2</v>
          </cell>
          <cell r="C408" t="str">
            <v>DPS 2 POLOS, 48 V OBO</v>
          </cell>
          <cell r="D408">
            <v>333000</v>
          </cell>
          <cell r="E408" t="str">
            <v>un</v>
          </cell>
        </row>
        <row r="409">
          <cell r="A409" t="str">
            <v>MDP-2/D-5-T</v>
          </cell>
          <cell r="B409" t="str">
            <v>5098 40 4</v>
          </cell>
          <cell r="C409" t="str">
            <v>DPS 2 POLOS, 5V OBO</v>
          </cell>
          <cell r="D409">
            <v>333000</v>
          </cell>
          <cell r="E409" t="str">
            <v>un</v>
          </cell>
        </row>
        <row r="410">
          <cell r="A410" t="str">
            <v>MDP-3/D-48-T</v>
          </cell>
          <cell r="B410" t="str">
            <v>5098 44 6</v>
          </cell>
          <cell r="C410" t="str">
            <v>DPS 3 POLOS, 48V OBO</v>
          </cell>
          <cell r="D410">
            <v>488000</v>
          </cell>
          <cell r="E410" t="str">
            <v>un</v>
          </cell>
        </row>
        <row r="411">
          <cell r="A411" t="str">
            <v>MDP-4/D-24-T</v>
          </cell>
          <cell r="B411" t="str">
            <v>5098 43 1</v>
          </cell>
          <cell r="C411" t="str">
            <v>DPS 4 POLOS,24V OBO</v>
          </cell>
          <cell r="D411">
            <v>638000</v>
          </cell>
          <cell r="E411" t="str">
            <v>un</v>
          </cell>
        </row>
        <row r="412">
          <cell r="A412" t="str">
            <v>MDP-4/D-24-T-EX</v>
          </cell>
          <cell r="B412" t="str">
            <v>5098 45 2</v>
          </cell>
          <cell r="C412" t="str">
            <v>DPS 4 POLOS, 24V OBO EX</v>
          </cell>
          <cell r="D412">
            <v>681000</v>
          </cell>
          <cell r="E412" t="str">
            <v>un</v>
          </cell>
        </row>
        <row r="413">
          <cell r="A413" t="str">
            <v>MDP-4/D-48-T</v>
          </cell>
          <cell r="B413" t="str">
            <v>5098 45 0</v>
          </cell>
          <cell r="C413" t="str">
            <v>DPS 4 POLOS, 24V OBO</v>
          </cell>
          <cell r="D413">
            <v>638000</v>
          </cell>
          <cell r="E413" t="str">
            <v>un</v>
          </cell>
        </row>
        <row r="414">
          <cell r="A414" t="str">
            <v>MDP-4/D-5-EX</v>
          </cell>
          <cell r="B414" t="str">
            <v>5098 41 2</v>
          </cell>
          <cell r="C414" t="str">
            <v>DPS  4 POLOS ,5V OBO EX</v>
          </cell>
          <cell r="D414">
            <v>681000</v>
          </cell>
          <cell r="E414" t="str">
            <v>un</v>
          </cell>
        </row>
        <row r="415">
          <cell r="A415" t="str">
            <v>MDP-4/D-5-T</v>
          </cell>
          <cell r="B415" t="str">
            <v>5098 41 1</v>
          </cell>
          <cell r="C415" t="str">
            <v>DPS  4 POLOS ,5V OBO</v>
          </cell>
          <cell r="D415">
            <v>638000</v>
          </cell>
          <cell r="E415" t="str">
            <v>un</v>
          </cell>
        </row>
        <row r="416">
          <cell r="A416" t="str">
            <v>MP UNI DD</v>
          </cell>
          <cell r="B416" t="str">
            <v>-</v>
          </cell>
          <cell r="C416" t="str">
            <v>PLACA DE MONTAJE ACERO</v>
          </cell>
          <cell r="D416" t="str">
            <v>-</v>
          </cell>
          <cell r="E416" t="str">
            <v>un</v>
          </cell>
        </row>
        <row r="417">
          <cell r="A417" t="str">
            <v>MP UNI FS</v>
          </cell>
          <cell r="B417" t="str">
            <v>-</v>
          </cell>
          <cell r="C417" t="str">
            <v xml:space="preserve">PLACA SOPORTE ACCESORIOS </v>
          </cell>
          <cell r="D417" t="str">
            <v>-</v>
          </cell>
          <cell r="E417" t="str">
            <v>un</v>
          </cell>
        </row>
        <row r="418">
          <cell r="A418" t="str">
            <v>MPG 65 FT</v>
          </cell>
          <cell r="B418" t="str">
            <v>-</v>
          </cell>
          <cell r="C418" t="str">
            <v xml:space="preserve">SOPORTE BANDEJA 200mm </v>
          </cell>
          <cell r="D418" t="str">
            <v>-</v>
          </cell>
          <cell r="E418" t="str">
            <v>un</v>
          </cell>
        </row>
        <row r="419">
          <cell r="A419" t="str">
            <v>MQN-AL</v>
          </cell>
          <cell r="B419" t="str">
            <v>N/A</v>
          </cell>
          <cell r="C419" t="str">
            <v>MÁQUINA ENDEREZADORA DE ALAMBRÓN</v>
          </cell>
          <cell r="D419" t="str">
            <v>-</v>
          </cell>
          <cell r="E419" t="str">
            <v>un</v>
          </cell>
        </row>
        <row r="420">
          <cell r="A420" t="str">
            <v>M-QUICK 1</v>
          </cell>
          <cell r="B420" t="str">
            <v>-</v>
          </cell>
          <cell r="C420" t="str">
            <v>ABRAZADERAS CLIC RÁPIDAS 15-</v>
          </cell>
          <cell r="D420" t="str">
            <v>-</v>
          </cell>
          <cell r="E420" t="str">
            <v>un</v>
          </cell>
        </row>
        <row r="421">
          <cell r="A421" t="str">
            <v>M-QUICK 2</v>
          </cell>
          <cell r="B421" t="str">
            <v>-</v>
          </cell>
          <cell r="C421" t="str">
            <v xml:space="preserve">ABRAZADERAS CLIC RÁPIDAS </v>
          </cell>
          <cell r="D421" t="str">
            <v>-</v>
          </cell>
          <cell r="E421" t="str">
            <v>un</v>
          </cell>
        </row>
        <row r="422">
          <cell r="A422" t="str">
            <v>M-QUICK 3</v>
          </cell>
          <cell r="B422" t="str">
            <v>-</v>
          </cell>
          <cell r="C422" t="str">
            <v>ABRAZADERAS CLIC RAPIDAS 25-</v>
          </cell>
          <cell r="D422" t="str">
            <v>-</v>
          </cell>
          <cell r="E422" t="str">
            <v>un</v>
          </cell>
        </row>
        <row r="423">
          <cell r="A423" t="str">
            <v>M-QUICK 4</v>
          </cell>
          <cell r="B423" t="str">
            <v>-</v>
          </cell>
          <cell r="C423" t="str">
            <v>ABRAZADERAS CLIC RÁPIDAS 31-</v>
          </cell>
          <cell r="D423" t="str">
            <v>-</v>
          </cell>
          <cell r="E423" t="str">
            <v>un</v>
          </cell>
        </row>
        <row r="424">
          <cell r="A424" t="str">
            <v>M-QUICK M25</v>
          </cell>
          <cell r="B424" t="str">
            <v>-</v>
          </cell>
          <cell r="C424" t="str">
            <v>ABRAZADERAS CLIC RÁPIDAS 20-</v>
          </cell>
          <cell r="D424" t="str">
            <v>-</v>
          </cell>
          <cell r="E424" t="str">
            <v>un</v>
          </cell>
        </row>
        <row r="425">
          <cell r="A425" t="str">
            <v>MS 21 L 3M FT</v>
          </cell>
          <cell r="B425" t="str">
            <v>-</v>
          </cell>
          <cell r="C425" t="str">
            <v xml:space="preserve">PERFIL PERFORADO </v>
          </cell>
          <cell r="D425" t="str">
            <v>-</v>
          </cell>
          <cell r="E425" t="str">
            <v>un</v>
          </cell>
        </row>
        <row r="426">
          <cell r="A426" t="str">
            <v>MS 21 L 3M V2A</v>
          </cell>
          <cell r="B426" t="str">
            <v>-</v>
          </cell>
          <cell r="C426" t="str">
            <v xml:space="preserve">PERFIL PERFORADO INOX </v>
          </cell>
          <cell r="D426" t="str">
            <v>-</v>
          </cell>
          <cell r="E426" t="str">
            <v>un</v>
          </cell>
        </row>
        <row r="427">
          <cell r="A427" t="str">
            <v>MS 41 L 3M 2 VA</v>
          </cell>
          <cell r="B427" t="str">
            <v>-</v>
          </cell>
          <cell r="C427" t="str">
            <v xml:space="preserve">PERFIL PERFORADO INOX </v>
          </cell>
          <cell r="D427" t="str">
            <v>-</v>
          </cell>
          <cell r="E427" t="str">
            <v>un</v>
          </cell>
        </row>
        <row r="428">
          <cell r="A428" t="str">
            <v>MSX-E1</v>
          </cell>
          <cell r="B428" t="str">
            <v>-</v>
          </cell>
          <cell r="C428" t="str">
            <v xml:space="preserve">MORTERO AISLANTE FUERTE </v>
          </cell>
          <cell r="D428" t="str">
            <v>-</v>
          </cell>
          <cell r="E428" t="str">
            <v>un</v>
          </cell>
        </row>
        <row r="429">
          <cell r="A429" t="str">
            <v>MTM 2A</v>
          </cell>
          <cell r="B429" t="str">
            <v>-</v>
          </cell>
          <cell r="C429" t="str">
            <v xml:space="preserve">SOPORTE METÁLICO PARA DOS </v>
          </cell>
          <cell r="D429" t="str">
            <v>-</v>
          </cell>
          <cell r="E429" t="str">
            <v>un</v>
          </cell>
        </row>
        <row r="430">
          <cell r="A430" t="str">
            <v>MTU 2</v>
          </cell>
          <cell r="B430" t="str">
            <v>-</v>
          </cell>
          <cell r="C430" t="str">
            <v xml:space="preserve">SOPORTE METÁLICO PARA  2 </v>
          </cell>
          <cell r="D430" t="str">
            <v>-</v>
          </cell>
          <cell r="E430" t="str">
            <v>un</v>
          </cell>
        </row>
        <row r="431">
          <cell r="A431" t="str">
            <v>MW 90 SL17VA4301</v>
          </cell>
          <cell r="B431" t="str">
            <v>-</v>
          </cell>
          <cell r="C431" t="str">
            <v xml:space="preserve">ÁNGULO MONTAJE 90° BANDEJA </v>
          </cell>
          <cell r="D431" t="str">
            <v>-</v>
          </cell>
          <cell r="E431" t="str">
            <v>un</v>
          </cell>
        </row>
        <row r="432">
          <cell r="A432" t="str">
            <v>MWAG 12 11 FS</v>
          </cell>
          <cell r="B432" t="str">
            <v>-</v>
          </cell>
          <cell r="C432" t="str">
            <v xml:space="preserve">SOPORTE METÁLICO PARA </v>
          </cell>
          <cell r="D432" t="str">
            <v>-</v>
          </cell>
          <cell r="E432" t="str">
            <v>un</v>
          </cell>
        </row>
        <row r="433">
          <cell r="A433" t="str">
            <v>MWAG 12 31 FS</v>
          </cell>
          <cell r="B433" t="str">
            <v>-</v>
          </cell>
          <cell r="C433" t="str">
            <v xml:space="preserve">SOPORTE METÁLICO PARA </v>
          </cell>
          <cell r="D433" t="str">
            <v>-</v>
          </cell>
          <cell r="E433" t="str">
            <v>un</v>
          </cell>
        </row>
        <row r="434">
          <cell r="A434" t="str">
            <v>MWAG 12 41 FS</v>
          </cell>
          <cell r="B434" t="str">
            <v>-</v>
          </cell>
          <cell r="C434" t="str">
            <v xml:space="preserve">SOPORTE METÁLICO PARA </v>
          </cell>
          <cell r="D434" t="str">
            <v>-</v>
          </cell>
          <cell r="E434" t="str">
            <v>un</v>
          </cell>
        </row>
        <row r="435">
          <cell r="A435" t="str">
            <v>MWAM 12 41 FS</v>
          </cell>
          <cell r="B435" t="str">
            <v>-</v>
          </cell>
          <cell r="C435" t="str">
            <v xml:space="preserve">SOPORTE METÁLICO PARA </v>
          </cell>
          <cell r="D435" t="str">
            <v>-</v>
          </cell>
          <cell r="E435" t="str">
            <v>un</v>
          </cell>
        </row>
        <row r="436">
          <cell r="A436" t="str">
            <v>ND-CAT6A/EA</v>
          </cell>
          <cell r="B436" t="str">
            <v>5081 80 0</v>
          </cell>
          <cell r="C436" t="str">
            <v xml:space="preserve">PROTECCIÓN LÍNEA DE DATOS </v>
          </cell>
          <cell r="D436">
            <v>870000</v>
          </cell>
          <cell r="E436" t="str">
            <v>un</v>
          </cell>
        </row>
        <row r="437">
          <cell r="A437" t="str">
            <v>NIK-1</v>
          </cell>
          <cell r="B437" t="str">
            <v>-</v>
          </cell>
          <cell r="C437" t="str">
            <v xml:space="preserve">BLASTRO PARA MORTERO </v>
          </cell>
          <cell r="D437" t="str">
            <v>-</v>
          </cell>
          <cell r="E437" t="str">
            <v>un</v>
          </cell>
        </row>
        <row r="438">
          <cell r="A438" t="str">
            <v>NIK-2</v>
          </cell>
          <cell r="B438" t="str">
            <v>-</v>
          </cell>
          <cell r="C438" t="str">
            <v xml:space="preserve">BLASTRO PARA MORTERO </v>
          </cell>
          <cell r="D438" t="str">
            <v>-</v>
          </cell>
          <cell r="E438" t="str">
            <v>un</v>
          </cell>
        </row>
        <row r="439">
          <cell r="A439" t="str">
            <v>PC 150A</v>
          </cell>
          <cell r="B439" t="str">
            <v>-</v>
          </cell>
          <cell r="C439" t="str">
            <v xml:space="preserve">PUNTA CAPTORA 150 CM </v>
          </cell>
          <cell r="D439" t="str">
            <v>-</v>
          </cell>
          <cell r="E439" t="str">
            <v>un</v>
          </cell>
        </row>
        <row r="440">
          <cell r="A440" t="str">
            <v>PC 60A</v>
          </cell>
          <cell r="B440" t="str">
            <v>-</v>
          </cell>
          <cell r="C440" t="str">
            <v xml:space="preserve">PUNTA CAPTORA 60 CM </v>
          </cell>
          <cell r="D440" t="str">
            <v>-</v>
          </cell>
          <cell r="E440" t="str">
            <v>un</v>
          </cell>
        </row>
        <row r="441">
          <cell r="A441" t="str">
            <v>PS 2-B+C/TNC</v>
          </cell>
          <cell r="B441" t="str">
            <v>5089 74 8</v>
          </cell>
          <cell r="C441" t="str">
            <v xml:space="preserve">DPS CLASE I+II 2 POLOS 50KA </v>
          </cell>
          <cell r="D441" t="str">
            <v>-</v>
          </cell>
          <cell r="E441" t="str">
            <v>un</v>
          </cell>
        </row>
        <row r="442">
          <cell r="A442" t="str">
            <v>PS 3-B+C/TNC</v>
          </cell>
          <cell r="B442" t="str">
            <v>5089 75 4</v>
          </cell>
          <cell r="C442" t="str">
            <v xml:space="preserve">DPS CLASE I+II,100kA (10/350) </v>
          </cell>
          <cell r="D442">
            <v>4371000</v>
          </cell>
          <cell r="E442" t="str">
            <v>un</v>
          </cell>
        </row>
        <row r="443">
          <cell r="A443" t="str">
            <v>PS 3-B+C/TNC-FS 320</v>
          </cell>
          <cell r="B443" t="str">
            <v>5089 75 5</v>
          </cell>
          <cell r="C443" t="str">
            <v xml:space="preserve">DPS CLASE I+II,320V,100kA </v>
          </cell>
          <cell r="D443" t="str">
            <v>-</v>
          </cell>
          <cell r="E443" t="str">
            <v>un</v>
          </cell>
        </row>
        <row r="444">
          <cell r="A444" t="str">
            <v>PS2-ASB+C</v>
          </cell>
          <cell r="B444" t="str">
            <v>-</v>
          </cell>
          <cell r="C444" t="str">
            <v xml:space="preserve">PEINE EN COBRE PARA DPS PS2 </v>
          </cell>
          <cell r="D444" t="str">
            <v>-</v>
          </cell>
          <cell r="E444" t="str">
            <v>un</v>
          </cell>
        </row>
        <row r="445">
          <cell r="A445" t="str">
            <v>PS3-ASB+C</v>
          </cell>
          <cell r="B445" t="str">
            <v>-</v>
          </cell>
          <cell r="C445" t="str">
            <v xml:space="preserve">PEINE EN COBRE PARA DPS PS3 </v>
          </cell>
          <cell r="D445" t="str">
            <v>-</v>
          </cell>
          <cell r="E445" t="str">
            <v>un</v>
          </cell>
        </row>
        <row r="446">
          <cell r="A446" t="str">
            <v>PS4-ASB+C</v>
          </cell>
          <cell r="B446" t="str">
            <v>-</v>
          </cell>
          <cell r="C446" t="str">
            <v xml:space="preserve">PEINE EN COBRE PARA DPS PS 4 </v>
          </cell>
          <cell r="D446" t="str">
            <v>-</v>
          </cell>
          <cell r="E446" t="str">
            <v>un</v>
          </cell>
        </row>
        <row r="447">
          <cell r="A447" t="str">
            <v>PSX-P</v>
          </cell>
          <cell r="B447" t="str">
            <v>-</v>
          </cell>
          <cell r="C447" t="str">
            <v xml:space="preserve">PLACA DE FIBRA MINERAL </v>
          </cell>
          <cell r="D447" t="str">
            <v>-</v>
          </cell>
          <cell r="E447" t="str">
            <v>un</v>
          </cell>
        </row>
        <row r="448">
          <cell r="A448" t="str">
            <v>PTC25-1F</v>
          </cell>
          <cell r="B448" t="str">
            <v>N/A</v>
          </cell>
          <cell r="C448" t="str">
            <v xml:space="preserve">DPS MONOFASICO </v>
          </cell>
          <cell r="D448" t="str">
            <v>-</v>
          </cell>
          <cell r="E448" t="str">
            <v>un</v>
          </cell>
        </row>
        <row r="449">
          <cell r="A449" t="str">
            <v>PTC25-2F</v>
          </cell>
          <cell r="B449" t="str">
            <v>N/A</v>
          </cell>
          <cell r="C449" t="str">
            <v xml:space="preserve">DPS BIFASICO TRANSFORMADOR </v>
          </cell>
          <cell r="D449" t="str">
            <v>-</v>
          </cell>
          <cell r="E449" t="str">
            <v>un</v>
          </cell>
        </row>
        <row r="450">
          <cell r="A450" t="str">
            <v>PTC25-3F</v>
          </cell>
          <cell r="B450" t="str">
            <v>N/A</v>
          </cell>
          <cell r="C450" t="str">
            <v xml:space="preserve">DPS TRIFASICO </v>
          </cell>
          <cell r="D450" t="str">
            <v>-</v>
          </cell>
          <cell r="E450" t="str">
            <v>un</v>
          </cell>
        </row>
        <row r="451">
          <cell r="A451" t="str">
            <v>R6013</v>
          </cell>
          <cell r="B451" t="str">
            <v>N/A</v>
          </cell>
          <cell r="C451" t="str">
            <v xml:space="preserve">RIBBON PARA IMPRESORA </v>
          </cell>
          <cell r="D451" t="str">
            <v>-</v>
          </cell>
          <cell r="E451" t="str">
            <v>un</v>
          </cell>
        </row>
        <row r="452">
          <cell r="A452" t="str">
            <v>RD 8 FT- DX</v>
          </cell>
          <cell r="B452" t="str">
            <v>N/A</v>
          </cell>
          <cell r="C452" t="str">
            <v xml:space="preserve">CONDUCTOR REDONDO EN ACERO GALVANIZADO 8mm </v>
          </cell>
          <cell r="D452" t="str">
            <v>-</v>
          </cell>
          <cell r="E452" t="str">
            <v>ml</v>
          </cell>
        </row>
        <row r="453">
          <cell r="A453" t="str">
            <v>RGV 60 FS</v>
          </cell>
          <cell r="B453" t="str">
            <v>-</v>
          </cell>
          <cell r="C453" t="str">
            <v xml:space="preserve">UNIÓN REGULABLE P/BANDEJA </v>
          </cell>
          <cell r="D453" t="str">
            <v>-</v>
          </cell>
          <cell r="E453" t="str">
            <v>un</v>
          </cell>
        </row>
        <row r="454">
          <cell r="A454" t="str">
            <v>RJ 11-Tele/4-F</v>
          </cell>
          <cell r="B454" t="str">
            <v>5081 93 9</v>
          </cell>
          <cell r="C454" t="str">
            <v xml:space="preserve">DPS TELECOMUNICACIONES 4 </v>
          </cell>
          <cell r="D454">
            <v>528000</v>
          </cell>
          <cell r="E454" t="str">
            <v>un</v>
          </cell>
        </row>
        <row r="455">
          <cell r="A455" t="str">
            <v>RJ45 S-ATM/8-F</v>
          </cell>
          <cell r="B455" t="str">
            <v>5081 79 3</v>
          </cell>
          <cell r="C455" t="str">
            <v xml:space="preserve">DPS ETHERNET PARA </v>
          </cell>
          <cell r="D455">
            <v>661000</v>
          </cell>
          <cell r="E455" t="str">
            <v>un</v>
          </cell>
        </row>
        <row r="456">
          <cell r="A456" t="str">
            <v>RJ45 S-E100/4-C</v>
          </cell>
          <cell r="B456" t="str">
            <v>5081 73 4</v>
          </cell>
          <cell r="C456" t="str">
            <v xml:space="preserve">DPS ETHERNET PARA </v>
          </cell>
          <cell r="D456">
            <v>602000</v>
          </cell>
          <cell r="E456" t="str">
            <v>un</v>
          </cell>
        </row>
        <row r="457">
          <cell r="A457" t="str">
            <v>RJ45 S-E100/4-F</v>
          </cell>
          <cell r="B457" t="str">
            <v>5081 74 2</v>
          </cell>
          <cell r="C457" t="str">
            <v xml:space="preserve">DPS ETHERNET PARA </v>
          </cell>
          <cell r="D457">
            <v>523000</v>
          </cell>
          <cell r="E457" t="str">
            <v>un</v>
          </cell>
        </row>
        <row r="458">
          <cell r="A458" t="str">
            <v>RJ45-ISDN/-4-C-G</v>
          </cell>
          <cell r="B458" t="str">
            <v>5081 54 2</v>
          </cell>
          <cell r="C458" t="str">
            <v xml:space="preserve">DPS TIPO </v>
          </cell>
          <cell r="D458">
            <v>592000</v>
          </cell>
          <cell r="E458" t="str">
            <v>un</v>
          </cell>
        </row>
        <row r="459">
          <cell r="A459" t="str">
            <v>RWVL 60 FS</v>
          </cell>
          <cell r="B459" t="str">
            <v>-</v>
          </cell>
          <cell r="C459" t="str">
            <v xml:space="preserve">UNIÓN CURVA O RECTA </v>
          </cell>
          <cell r="D459" t="str">
            <v>-</v>
          </cell>
          <cell r="E459" t="str">
            <v>un</v>
          </cell>
        </row>
        <row r="460">
          <cell r="A460" t="str">
            <v>SD15-V24/15</v>
          </cell>
          <cell r="B460" t="str">
            <v>5080 15 0</v>
          </cell>
          <cell r="C460" t="str">
            <v xml:space="preserve">DPS  PARA INTERFACES SD15,12 </v>
          </cell>
          <cell r="D460" t="str">
            <v>-</v>
          </cell>
          <cell r="E460" t="str">
            <v>un</v>
          </cell>
        </row>
        <row r="461">
          <cell r="A461" t="str">
            <v>SH KAB 20 FS</v>
          </cell>
          <cell r="B461" t="str">
            <v>-</v>
          </cell>
          <cell r="C461" t="str">
            <v xml:space="preserve">SOPORTE LATERAL CON </v>
          </cell>
          <cell r="D461" t="str">
            <v>-</v>
          </cell>
          <cell r="E461" t="str">
            <v>un</v>
          </cell>
        </row>
        <row r="462">
          <cell r="A462" t="str">
            <v>SH M10 FS</v>
          </cell>
          <cell r="B462" t="str">
            <v>-</v>
          </cell>
          <cell r="C462" t="str">
            <v xml:space="preserve">SOPORTE BANDEJA 200mm </v>
          </cell>
          <cell r="D462" t="str">
            <v>-</v>
          </cell>
          <cell r="E462" t="str">
            <v>un</v>
          </cell>
        </row>
        <row r="463">
          <cell r="A463" t="str">
            <v>SH M10 FT</v>
          </cell>
          <cell r="B463" t="str">
            <v>-</v>
          </cell>
          <cell r="C463" t="str">
            <v xml:space="preserve">SOPORTE BANDEJA 200mm </v>
          </cell>
          <cell r="D463" t="str">
            <v>-</v>
          </cell>
          <cell r="E463" t="str">
            <v>un</v>
          </cell>
        </row>
        <row r="464">
          <cell r="A464" t="str">
            <v>SQ-20 LGR</v>
          </cell>
          <cell r="B464" t="str">
            <v>-</v>
          </cell>
          <cell r="C464" t="str">
            <v>ABRAZADERA STARQUICK  20-</v>
          </cell>
          <cell r="D464" t="str">
            <v>-</v>
          </cell>
          <cell r="E464" t="str">
            <v>un</v>
          </cell>
        </row>
        <row r="465">
          <cell r="A465" t="str">
            <v>SQ-20 SW</v>
          </cell>
          <cell r="B465" t="str">
            <v>2146 16 4</v>
          </cell>
          <cell r="C465" t="str">
            <v>ABRAZADERA STARQUICK  20-</v>
          </cell>
          <cell r="D465" t="str">
            <v>-</v>
          </cell>
          <cell r="E465" t="str">
            <v>un</v>
          </cell>
        </row>
        <row r="466">
          <cell r="A466" t="str">
            <v>SQ-25 LGR</v>
          </cell>
          <cell r="B466" t="str">
            <v>2146 20 7</v>
          </cell>
          <cell r="C466" t="str">
            <v>ABRAZADERA STARQUICK  25-</v>
          </cell>
          <cell r="D466" t="str">
            <v>-</v>
          </cell>
          <cell r="E466" t="str">
            <v>un</v>
          </cell>
        </row>
        <row r="467">
          <cell r="A467" t="str">
            <v>SQ-28 LGR</v>
          </cell>
          <cell r="B467" t="str">
            <v>-</v>
          </cell>
          <cell r="C467" t="str">
            <v>ABRAZADERA STARQUICK  28-</v>
          </cell>
          <cell r="D467" t="str">
            <v>-</v>
          </cell>
          <cell r="E467" t="str">
            <v>un</v>
          </cell>
        </row>
        <row r="468">
          <cell r="A468" t="str">
            <v>STD-MS0 RW1</v>
          </cell>
          <cell r="B468" t="str">
            <v>-</v>
          </cell>
          <cell r="C468" t="str">
            <v xml:space="preserve">SOCKET 2-POLOS, 5/6/10/13 A, </v>
          </cell>
          <cell r="D468" t="str">
            <v>-</v>
          </cell>
          <cell r="E468" t="str">
            <v>un</v>
          </cell>
        </row>
        <row r="469">
          <cell r="A469" t="str">
            <v>S-UHF w/w</v>
          </cell>
          <cell r="B469" t="str">
            <v>5093 01 5</v>
          </cell>
          <cell r="C469" t="str">
            <v xml:space="preserve">DPS LINEAS COAXIALES </v>
          </cell>
          <cell r="D469">
            <v>661000</v>
          </cell>
          <cell r="E469" t="str">
            <v>un</v>
          </cell>
        </row>
        <row r="470">
          <cell r="A470" t="str">
            <v>T 100</v>
          </cell>
          <cell r="B470" t="str">
            <v>2007 07 7</v>
          </cell>
          <cell r="C470" t="str">
            <v>CAJA DE DERIVACIÓN BEIGE</v>
          </cell>
          <cell r="D470">
            <v>28400</v>
          </cell>
          <cell r="E470" t="str">
            <v>un</v>
          </cell>
        </row>
        <row r="471">
          <cell r="A471" t="str">
            <v>T 160</v>
          </cell>
          <cell r="B471" t="str">
            <v>2007 09 3</v>
          </cell>
          <cell r="C471" t="str">
            <v>CAJA DE DERIVACIÓN BEIGE</v>
          </cell>
          <cell r="D471">
            <v>39700</v>
          </cell>
          <cell r="E471" t="str">
            <v>un</v>
          </cell>
        </row>
        <row r="472">
          <cell r="A472" t="str">
            <v>T 250</v>
          </cell>
          <cell r="B472" t="str">
            <v>-</v>
          </cell>
          <cell r="C472" t="str">
            <v>CAJA DE DERIVACIÓN BEIGE</v>
          </cell>
          <cell r="D472">
            <v>53600</v>
          </cell>
          <cell r="E472" t="str">
            <v>un</v>
          </cell>
        </row>
        <row r="473">
          <cell r="A473" t="str">
            <v>T 250 RW</v>
          </cell>
          <cell r="B473" t="str">
            <v>-</v>
          </cell>
          <cell r="C473" t="str">
            <v>CAJA DE DERIVACIÓN BLANCA</v>
          </cell>
          <cell r="D473" t="str">
            <v>-</v>
          </cell>
          <cell r="E473" t="str">
            <v>un</v>
          </cell>
        </row>
        <row r="474">
          <cell r="A474" t="str">
            <v>T 350 HD TR</v>
          </cell>
          <cell r="B474" t="str">
            <v>-</v>
          </cell>
          <cell r="C474" t="str">
            <v>CAJA DE DERIVACIÓN TAPA TRANSLÚCIDA</v>
          </cell>
          <cell r="D474" t="str">
            <v>-</v>
          </cell>
          <cell r="E474" t="str">
            <v>un</v>
          </cell>
        </row>
        <row r="475">
          <cell r="A475" t="str">
            <v>T 350 RW</v>
          </cell>
          <cell r="B475" t="str">
            <v>-</v>
          </cell>
          <cell r="C475" t="str">
            <v>CAJA DE DERIVACIÓN BLANCA</v>
          </cell>
          <cell r="D475" t="str">
            <v>-</v>
          </cell>
          <cell r="E475" t="str">
            <v>un</v>
          </cell>
        </row>
        <row r="476">
          <cell r="A476" t="str">
            <v>T 40</v>
          </cell>
          <cell r="B476" t="str">
            <v>-</v>
          </cell>
          <cell r="C476" t="str">
            <v>CAJA DE DERIVACIÓN BEIGE</v>
          </cell>
          <cell r="D476">
            <v>11500</v>
          </cell>
          <cell r="E476" t="str">
            <v>un</v>
          </cell>
        </row>
        <row r="477">
          <cell r="A477" t="str">
            <v>T 60</v>
          </cell>
          <cell r="B477" t="str">
            <v>2007 06 1</v>
          </cell>
          <cell r="C477" t="str">
            <v>CAJA DE DERIVACIÓN BEIGE</v>
          </cell>
          <cell r="D477">
            <v>20100</v>
          </cell>
          <cell r="E477" t="str">
            <v>un</v>
          </cell>
        </row>
        <row r="478">
          <cell r="A478" t="str">
            <v>THT-37-352-10-UN-SM</v>
          </cell>
          <cell r="B478" t="str">
            <v>N/A</v>
          </cell>
          <cell r="C478" t="str">
            <v>ETIQ.DEVINIL ANTI-</v>
          </cell>
          <cell r="D478" t="str">
            <v>-</v>
          </cell>
          <cell r="E478" t="str">
            <v>un</v>
          </cell>
        </row>
        <row r="479">
          <cell r="A479" t="str">
            <v>THTEL-25-483-1-PE-UND</v>
          </cell>
          <cell r="B479" t="str">
            <v>N/A</v>
          </cell>
          <cell r="C479" t="str">
            <v>ETIQUETA AVISO DE ADVERTENCIA</v>
          </cell>
          <cell r="D479">
            <v>35835</v>
          </cell>
          <cell r="E479" t="str">
            <v>un</v>
          </cell>
        </row>
        <row r="480">
          <cell r="A480" t="str">
            <v>THTEP-172-593-.5BK</v>
          </cell>
          <cell r="B480" t="str">
            <v>N/A</v>
          </cell>
          <cell r="C480" t="str">
            <v xml:space="preserve">ETIQ.PANELES </v>
          </cell>
          <cell r="D480" t="str">
            <v>-</v>
          </cell>
          <cell r="E480" t="str">
            <v>un</v>
          </cell>
        </row>
        <row r="481">
          <cell r="A481" t="str">
            <v>THTEP-172-593-.5BK-UND SM</v>
          </cell>
          <cell r="B481" t="str">
            <v>N/A</v>
          </cell>
          <cell r="C481" t="str">
            <v xml:space="preserve">ETIQ.PANELES </v>
          </cell>
          <cell r="D481" t="str">
            <v>-</v>
          </cell>
          <cell r="E481" t="str">
            <v>un</v>
          </cell>
        </row>
        <row r="482">
          <cell r="A482" t="str">
            <v>TPDG 195 FS</v>
          </cell>
          <cell r="B482" t="str">
            <v>-</v>
          </cell>
          <cell r="C482" t="str">
            <v>TPDG</v>
          </cell>
          <cell r="D482" t="str">
            <v>-</v>
          </cell>
          <cell r="E482" t="str">
            <v>un</v>
          </cell>
        </row>
        <row r="483">
          <cell r="A483" t="str">
            <v>TPSAG 145 FS</v>
          </cell>
          <cell r="B483" t="str">
            <v>-</v>
          </cell>
          <cell r="C483" t="str">
            <v xml:space="preserve">SOPORTE BANDEJA 100mm </v>
          </cell>
          <cell r="D483" t="str">
            <v>-</v>
          </cell>
          <cell r="E483" t="str">
            <v>un</v>
          </cell>
        </row>
        <row r="484">
          <cell r="A484" t="str">
            <v>TPSAG 195 FS</v>
          </cell>
          <cell r="B484" t="str">
            <v>-</v>
          </cell>
          <cell r="C484" t="str">
            <v xml:space="preserve">SOPORTE BANDEJA 200mm </v>
          </cell>
          <cell r="D484" t="str">
            <v>-</v>
          </cell>
          <cell r="E484" t="str">
            <v>un</v>
          </cell>
        </row>
        <row r="485">
          <cell r="A485" t="str">
            <v>TPSAG 245 FS</v>
          </cell>
          <cell r="B485" t="str">
            <v>-</v>
          </cell>
          <cell r="C485" t="str">
            <v xml:space="preserve">SOPORTE BANDEJA 200mm </v>
          </cell>
          <cell r="D485" t="str">
            <v>-</v>
          </cell>
          <cell r="E485" t="str">
            <v>un</v>
          </cell>
        </row>
        <row r="486">
          <cell r="A486" t="str">
            <v>TPSAG 245 VA 4301</v>
          </cell>
          <cell r="B486" t="str">
            <v>-</v>
          </cell>
          <cell r="C486" t="str">
            <v xml:space="preserve">SOPORTE BANDEJA 200mm </v>
          </cell>
          <cell r="D486" t="str">
            <v>-</v>
          </cell>
          <cell r="E486" t="str">
            <v>un</v>
          </cell>
        </row>
        <row r="487">
          <cell r="A487" t="str">
            <v>TPSAG 345 FS</v>
          </cell>
          <cell r="B487" t="str">
            <v>-</v>
          </cell>
          <cell r="C487" t="str">
            <v xml:space="preserve">SOPORTE BANDEJA 300mm </v>
          </cell>
          <cell r="D487" t="str">
            <v>-</v>
          </cell>
          <cell r="E487" t="str">
            <v>un</v>
          </cell>
        </row>
        <row r="488">
          <cell r="A488" t="str">
            <v>TPSG 3000 FS</v>
          </cell>
          <cell r="B488" t="str">
            <v>-</v>
          </cell>
          <cell r="C488" t="str">
            <v>PERFIL TP 3M GALVANIZADO OBO</v>
          </cell>
          <cell r="D488" t="str">
            <v>-</v>
          </cell>
          <cell r="E488" t="str">
            <v>un</v>
          </cell>
        </row>
        <row r="489">
          <cell r="A489" t="str">
            <v>TPSG 3000 FT</v>
          </cell>
          <cell r="B489" t="str">
            <v>-</v>
          </cell>
          <cell r="C489" t="str">
            <v xml:space="preserve">PERFIL TP 3000m CON GRAPA </v>
          </cell>
          <cell r="D489" t="str">
            <v>-</v>
          </cell>
          <cell r="E489" t="str">
            <v>un</v>
          </cell>
        </row>
        <row r="490">
          <cell r="A490" t="str">
            <v>TSG 45 DD</v>
          </cell>
          <cell r="B490" t="str">
            <v>-</v>
          </cell>
          <cell r="C490" t="str">
            <v xml:space="preserve">SEPARADOR CABLE BAND. HILO </v>
          </cell>
          <cell r="D490" t="str">
            <v>-</v>
          </cell>
          <cell r="E490" t="str">
            <v>un</v>
          </cell>
        </row>
        <row r="491">
          <cell r="A491" t="str">
            <v>TSG 45 FS</v>
          </cell>
          <cell r="B491" t="str">
            <v>-</v>
          </cell>
          <cell r="C491" t="str">
            <v xml:space="preserve">SEPARADOR CABLE BANDEJA </v>
          </cell>
          <cell r="D491" t="str">
            <v>-</v>
          </cell>
          <cell r="E491" t="str">
            <v>un</v>
          </cell>
        </row>
        <row r="492">
          <cell r="A492" t="str">
            <v>TSG 85 VA</v>
          </cell>
          <cell r="B492" t="str">
            <v>-</v>
          </cell>
          <cell r="C492" t="str">
            <v>DIVISOR PARA BANDEJA VA</v>
          </cell>
          <cell r="D492" t="str">
            <v>-</v>
          </cell>
          <cell r="E492" t="str">
            <v>un</v>
          </cell>
        </row>
        <row r="493">
          <cell r="A493" t="str">
            <v>TSGV VA</v>
          </cell>
          <cell r="B493" t="str">
            <v>-</v>
          </cell>
          <cell r="C493" t="str">
            <v xml:space="preserve">UNIÓN DIVISOR BANDEJA ACERO </v>
          </cell>
          <cell r="D493" t="str">
            <v>-</v>
          </cell>
          <cell r="E493" t="str">
            <v>un</v>
          </cell>
        </row>
        <row r="494">
          <cell r="A494" t="str">
            <v>TSGV VA4310</v>
          </cell>
          <cell r="B494" t="str">
            <v>-</v>
          </cell>
          <cell r="C494" t="str">
            <v>UNIÓN DE TABIQUE SEPARADOR</v>
          </cell>
          <cell r="D494" t="str">
            <v>-</v>
          </cell>
          <cell r="E494" t="str">
            <v>un</v>
          </cell>
        </row>
        <row r="495">
          <cell r="A495" t="str">
            <v>US 5 K 20 FT</v>
          </cell>
          <cell r="B495" t="str">
            <v>-</v>
          </cell>
          <cell r="C495" t="str">
            <v xml:space="preserve">SOPORTE TIPO U CON BASE 2000 </v>
          </cell>
          <cell r="D495" t="str">
            <v>-</v>
          </cell>
          <cell r="E495" t="str">
            <v>un</v>
          </cell>
        </row>
        <row r="496">
          <cell r="A496" t="str">
            <v>US 5 K 50 FT</v>
          </cell>
          <cell r="B496" t="str">
            <v>-</v>
          </cell>
          <cell r="C496" t="str">
            <v xml:space="preserve">SOPORTE TIPO U CON BASE 5000 </v>
          </cell>
          <cell r="D496" t="str">
            <v>-</v>
          </cell>
          <cell r="E496" t="str">
            <v>un</v>
          </cell>
        </row>
        <row r="497">
          <cell r="A497" t="str">
            <v>ÜSMA</v>
          </cell>
          <cell r="B497" t="str">
            <v>-</v>
          </cell>
          <cell r="C497" t="str">
            <v xml:space="preserve">DPS CLASE III,12 V / 10kA (8/20) </v>
          </cell>
          <cell r="D497" t="str">
            <v>-</v>
          </cell>
          <cell r="E497" t="str">
            <v>un</v>
          </cell>
        </row>
        <row r="498">
          <cell r="A498" t="str">
            <v>ÜSM-A-150</v>
          </cell>
          <cell r="B498" t="str">
            <v>5092 46 6</v>
          </cell>
          <cell r="C498" t="str">
            <v xml:space="preserve">DPS CLASE III,PROTEC.FINA,150 </v>
          </cell>
          <cell r="D498">
            <v>379000</v>
          </cell>
          <cell r="E498" t="str">
            <v>un</v>
          </cell>
        </row>
        <row r="499">
          <cell r="A499" t="str">
            <v>UV 100 K</v>
          </cell>
          <cell r="B499" t="str">
            <v>-</v>
          </cell>
          <cell r="C499" t="str">
            <v xml:space="preserve">CAJA DE DERIVACIÓN </v>
          </cell>
          <cell r="D499" t="str">
            <v>-</v>
          </cell>
          <cell r="E499" t="str">
            <v>un</v>
          </cell>
        </row>
        <row r="500">
          <cell r="A500" t="str">
            <v>UV 150 K</v>
          </cell>
          <cell r="B500" t="str">
            <v>-</v>
          </cell>
          <cell r="C500" t="str">
            <v xml:space="preserve">CAJA DE DERIVACIÓN </v>
          </cell>
          <cell r="D500" t="str">
            <v>-</v>
          </cell>
          <cell r="E500" t="str">
            <v>un</v>
          </cell>
        </row>
        <row r="501">
          <cell r="A501" t="str">
            <v>UV 80 K</v>
          </cell>
          <cell r="B501" t="str">
            <v>-</v>
          </cell>
          <cell r="C501" t="str">
            <v xml:space="preserve">CAJA DE DERIVACIÓN </v>
          </cell>
          <cell r="D501" t="str">
            <v>-</v>
          </cell>
          <cell r="E501" t="str">
            <v>un</v>
          </cell>
        </row>
        <row r="502">
          <cell r="A502" t="str">
            <v>V10 Compact 150</v>
          </cell>
          <cell r="B502" t="str">
            <v>5093 37 8</v>
          </cell>
          <cell r="C502" t="str">
            <v xml:space="preserve">DPS CLASE II+III, </v>
          </cell>
          <cell r="D502">
            <v>448000</v>
          </cell>
          <cell r="E502" t="str">
            <v>un</v>
          </cell>
        </row>
        <row r="503">
          <cell r="A503" t="str">
            <v>V10 Compact 255</v>
          </cell>
          <cell r="B503" t="str">
            <v>5093 38 0</v>
          </cell>
          <cell r="C503" t="str">
            <v xml:space="preserve">DPS CLASE </v>
          </cell>
          <cell r="D503">
            <v>448000</v>
          </cell>
          <cell r="E503" t="str">
            <v>un</v>
          </cell>
        </row>
        <row r="504">
          <cell r="A504" t="str">
            <v>V10 Compact 385</v>
          </cell>
          <cell r="B504" t="str">
            <v>5093 38 4</v>
          </cell>
          <cell r="C504" t="str">
            <v xml:space="preserve">DPS CLASE </v>
          </cell>
          <cell r="D504">
            <v>448000</v>
          </cell>
          <cell r="E504" t="str">
            <v>un</v>
          </cell>
        </row>
        <row r="505">
          <cell r="A505" t="str">
            <v>V10-C/0 150</v>
          </cell>
          <cell r="B505" t="str">
            <v>5093 40 0</v>
          </cell>
          <cell r="C505" t="str">
            <v xml:space="preserve">MODULO CLASE II+III, V10-C/0 150 </v>
          </cell>
          <cell r="D505">
            <v>158000</v>
          </cell>
          <cell r="E505" t="str">
            <v>un</v>
          </cell>
        </row>
        <row r="506">
          <cell r="A506" t="str">
            <v>V10-C/0 280</v>
          </cell>
          <cell r="B506" t="str">
            <v>5093 40 2</v>
          </cell>
          <cell r="C506" t="str">
            <v>DPS CLASE II+III, V10-C/0 280 OBO</v>
          </cell>
          <cell r="D506">
            <v>140000</v>
          </cell>
          <cell r="E506" t="str">
            <v>un</v>
          </cell>
        </row>
        <row r="507">
          <cell r="A507" t="str">
            <v>V10-C/0 320</v>
          </cell>
          <cell r="B507" t="str">
            <v>5093 40 4</v>
          </cell>
          <cell r="C507" t="str">
            <v xml:space="preserve">MODULO CLASE II+III, V10-C/0 320 </v>
          </cell>
          <cell r="D507" t="str">
            <v>-</v>
          </cell>
          <cell r="E507" t="str">
            <v>un</v>
          </cell>
        </row>
        <row r="508">
          <cell r="A508" t="str">
            <v>V10-C/0 385</v>
          </cell>
          <cell r="B508" t="str">
            <v>5093 40 6</v>
          </cell>
          <cell r="C508" t="str">
            <v xml:space="preserve">MODULO CLASE II+III, V10-C/0 385 </v>
          </cell>
          <cell r="D508">
            <v>158000</v>
          </cell>
          <cell r="E508" t="str">
            <v>un</v>
          </cell>
        </row>
        <row r="509">
          <cell r="A509" t="str">
            <v>V10-C/2 280</v>
          </cell>
          <cell r="B509" t="str">
            <v>-</v>
          </cell>
          <cell r="C509" t="str">
            <v xml:space="preserve">DPS CLASE II+III,2 </v>
          </cell>
          <cell r="D509">
            <v>400000</v>
          </cell>
          <cell r="E509" t="str">
            <v>un</v>
          </cell>
        </row>
        <row r="510">
          <cell r="A510" t="str">
            <v>V10-C/2-FS 150</v>
          </cell>
          <cell r="B510" t="str">
            <v>-</v>
          </cell>
          <cell r="C510" t="str">
            <v xml:space="preserve">DPS </v>
          </cell>
          <cell r="D510">
            <v>628000</v>
          </cell>
          <cell r="E510" t="str">
            <v>un</v>
          </cell>
        </row>
        <row r="511">
          <cell r="A511" t="str">
            <v>V10-C/3 320</v>
          </cell>
          <cell r="B511" t="str">
            <v>-</v>
          </cell>
          <cell r="C511" t="str">
            <v xml:space="preserve">DPS CLASE II+III,3 </v>
          </cell>
          <cell r="D511" t="str">
            <v>-</v>
          </cell>
          <cell r="E511" t="str">
            <v>un</v>
          </cell>
        </row>
        <row r="512">
          <cell r="A512" t="str">
            <v>V20-1+NPE-280</v>
          </cell>
          <cell r="B512" t="str">
            <v>5094 61 8</v>
          </cell>
          <cell r="C512" t="str">
            <v>DPS  CLASE II SEGÚN IEC 61643-</v>
          </cell>
          <cell r="D512" t="str">
            <v>-</v>
          </cell>
          <cell r="E512" t="str">
            <v>un</v>
          </cell>
        </row>
        <row r="513">
          <cell r="A513" t="str">
            <v>V20-3+NPE-280</v>
          </cell>
          <cell r="B513" t="str">
            <v>5094 65 6</v>
          </cell>
          <cell r="C513" t="str">
            <v>DPS  CLASE II SEGÚN IEC 61643-</v>
          </cell>
          <cell r="D513" t="str">
            <v>-</v>
          </cell>
          <cell r="E513" t="str">
            <v>un</v>
          </cell>
        </row>
        <row r="514">
          <cell r="A514" t="str">
            <v>V20-C U-3 AS</v>
          </cell>
          <cell r="B514" t="str">
            <v>-</v>
          </cell>
          <cell r="C514" t="str">
            <v xml:space="preserve">ZÓCALO 3 POLOS CON </v>
          </cell>
          <cell r="D514" t="str">
            <v>-</v>
          </cell>
          <cell r="E514" t="str">
            <v>un</v>
          </cell>
        </row>
        <row r="515">
          <cell r="A515" t="str">
            <v>V20-C/0 150</v>
          </cell>
          <cell r="B515" t="str">
            <v>5096 70 7</v>
          </cell>
          <cell r="C515" t="str">
            <v>DPS CLASE II , V20-C/0 150 OBO</v>
          </cell>
          <cell r="D515">
            <v>248000</v>
          </cell>
          <cell r="E515" t="str">
            <v>un</v>
          </cell>
        </row>
        <row r="516">
          <cell r="A516" t="str">
            <v>V20-C/0 280</v>
          </cell>
          <cell r="B516" t="str">
            <v>5096 60 9</v>
          </cell>
          <cell r="C516" t="str">
            <v>DPS CLASE II, V20-C/0 280 OBO</v>
          </cell>
          <cell r="D516">
            <v>253000</v>
          </cell>
          <cell r="E516" t="str">
            <v>un</v>
          </cell>
        </row>
        <row r="517">
          <cell r="A517" t="str">
            <v>V20-C/0 300PV</v>
          </cell>
          <cell r="B517" t="str">
            <v>5099 61 1</v>
          </cell>
          <cell r="C517" t="str">
            <v>DPS CLASE II, V20-C/ 0 30 PV OBO</v>
          </cell>
          <cell r="D517" t="str">
            <v>-</v>
          </cell>
          <cell r="E517" t="str">
            <v>un</v>
          </cell>
        </row>
        <row r="518">
          <cell r="A518" t="str">
            <v>V20-C/0 320</v>
          </cell>
          <cell r="B518" t="str">
            <v>5099 84 8</v>
          </cell>
          <cell r="C518" t="str">
            <v>DPS CLASE II , V20-C/0 320 OBO</v>
          </cell>
          <cell r="D518">
            <v>274000</v>
          </cell>
          <cell r="E518" t="str">
            <v>un</v>
          </cell>
        </row>
        <row r="519">
          <cell r="A519" t="str">
            <v>V20-C/0 335</v>
          </cell>
          <cell r="B519" t="str">
            <v>5099 85 0</v>
          </cell>
          <cell r="C519" t="str">
            <v>DPS CLASE II, V20-C/0 335V OBO</v>
          </cell>
          <cell r="D519">
            <v>274000</v>
          </cell>
          <cell r="E519" t="str">
            <v>un</v>
          </cell>
        </row>
        <row r="520">
          <cell r="A520" t="str">
            <v>V20-C/0 385</v>
          </cell>
          <cell r="B520" t="str">
            <v>5099 59 5</v>
          </cell>
          <cell r="C520" t="str">
            <v>DPS CLASE II, V20-C/ 0 385 V OBO</v>
          </cell>
          <cell r="D520">
            <v>271000</v>
          </cell>
          <cell r="E520" t="str">
            <v>un</v>
          </cell>
        </row>
        <row r="521">
          <cell r="A521" t="str">
            <v>V20-C/0 440</v>
          </cell>
          <cell r="B521" t="str">
            <v>5099 70 6</v>
          </cell>
          <cell r="C521" t="str">
            <v>DPS CLASE II, V20-C/ 0 440 V OBO</v>
          </cell>
          <cell r="D521" t="str">
            <v>-</v>
          </cell>
          <cell r="E521" t="str">
            <v>un</v>
          </cell>
        </row>
        <row r="522">
          <cell r="A522" t="str">
            <v>V20-C/0 550</v>
          </cell>
          <cell r="B522" t="str">
            <v>5099 61 7</v>
          </cell>
          <cell r="C522" t="str">
            <v>DPS CLASE II ,V20-C/0 550 OBO</v>
          </cell>
          <cell r="D522" t="str">
            <v>-</v>
          </cell>
          <cell r="E522" t="str">
            <v>un</v>
          </cell>
        </row>
        <row r="523">
          <cell r="A523" t="str">
            <v>V20-C/0 75</v>
          </cell>
          <cell r="B523" t="str">
            <v>5099 57 9</v>
          </cell>
          <cell r="C523" t="str">
            <v>DPS CLASE II V20-C/0 75 OBO</v>
          </cell>
          <cell r="D523">
            <v>253000</v>
          </cell>
          <cell r="E523" t="str">
            <v>un</v>
          </cell>
        </row>
        <row r="524">
          <cell r="A524" t="str">
            <v>V20-C/2 280</v>
          </cell>
          <cell r="B524" t="str">
            <v>5094 62 1</v>
          </cell>
          <cell r="C524" t="str">
            <v xml:space="preserve">DPS CLASE II,2 POLOS,280V,75kA </v>
          </cell>
          <cell r="D524">
            <v>627000</v>
          </cell>
          <cell r="E524" t="str">
            <v>un</v>
          </cell>
        </row>
        <row r="525">
          <cell r="A525" t="str">
            <v>V20-C/3 280</v>
          </cell>
          <cell r="B525" t="str">
            <v>5094 62 4</v>
          </cell>
          <cell r="C525" t="str">
            <v xml:space="preserve">DPS CLASE II,3 </v>
          </cell>
          <cell r="D525">
            <v>938000</v>
          </cell>
          <cell r="E525" t="str">
            <v>un</v>
          </cell>
        </row>
        <row r="526">
          <cell r="A526" t="str">
            <v>V20-C/3 320</v>
          </cell>
          <cell r="B526" t="str">
            <v>-</v>
          </cell>
          <cell r="C526" t="str">
            <v xml:space="preserve">DPS CLASE II,3 </v>
          </cell>
          <cell r="D526">
            <v>1001000</v>
          </cell>
          <cell r="E526" t="str">
            <v>un</v>
          </cell>
        </row>
        <row r="527">
          <cell r="A527" t="str">
            <v>V20-C/3 PH 150</v>
          </cell>
          <cell r="B527" t="str">
            <v>-</v>
          </cell>
          <cell r="C527" t="str">
            <v xml:space="preserve">DPS CLASE II,3 POLOS, </v>
          </cell>
          <cell r="D527" t="str">
            <v>-</v>
          </cell>
          <cell r="E527" t="str">
            <v>un</v>
          </cell>
        </row>
        <row r="528">
          <cell r="A528" t="str">
            <v>V20-C/3+NPE 150</v>
          </cell>
          <cell r="B528" t="str">
            <v>5094 64 4</v>
          </cell>
          <cell r="C528" t="str">
            <v xml:space="preserve">DPS CLASE II,3 </v>
          </cell>
          <cell r="D528">
            <v>1279000</v>
          </cell>
          <cell r="E528" t="str">
            <v>un</v>
          </cell>
        </row>
        <row r="529">
          <cell r="A529" t="str">
            <v>V20-C/3+NPE 280</v>
          </cell>
          <cell r="B529" t="str">
            <v>5094 65 6</v>
          </cell>
          <cell r="C529" t="str">
            <v xml:space="preserve">DPS CLASE II,3 </v>
          </cell>
          <cell r="D529">
            <v>1224000</v>
          </cell>
          <cell r="E529" t="str">
            <v>un</v>
          </cell>
        </row>
        <row r="530">
          <cell r="A530" t="str">
            <v>V20-C/3+NPE-FS 150</v>
          </cell>
          <cell r="B530" t="str">
            <v>-</v>
          </cell>
          <cell r="C530" t="str">
            <v xml:space="preserve">DPS </v>
          </cell>
          <cell r="D530">
            <v>1546000</v>
          </cell>
          <cell r="E530" t="str">
            <v>un</v>
          </cell>
        </row>
        <row r="531">
          <cell r="A531" t="str">
            <v>V20-C/U1 FS</v>
          </cell>
          <cell r="B531" t="str">
            <v>-</v>
          </cell>
          <cell r="C531" t="str">
            <v xml:space="preserve">ZOCALO 1 POLO SEÑALIZACION </v>
          </cell>
          <cell r="D531" t="str">
            <v>-</v>
          </cell>
          <cell r="E531" t="str">
            <v>un</v>
          </cell>
        </row>
        <row r="532">
          <cell r="A532" t="str">
            <v>V20-C/U-3+NPE/FS</v>
          </cell>
          <cell r="B532" t="str">
            <v>-</v>
          </cell>
          <cell r="C532" t="str">
            <v xml:space="preserve">ZOCALO TRIFASICO+NPE CON </v>
          </cell>
          <cell r="D532" t="str">
            <v>-</v>
          </cell>
          <cell r="E532" t="str">
            <v>un</v>
          </cell>
        </row>
        <row r="533">
          <cell r="A533" t="str">
            <v>V20-C/U-3-FS</v>
          </cell>
          <cell r="B533" t="str">
            <v>-</v>
          </cell>
          <cell r="C533" t="str">
            <v xml:space="preserve">ZOCALO TRIPOLAR CON </v>
          </cell>
          <cell r="D533" t="str">
            <v>-</v>
          </cell>
          <cell r="E533" t="str">
            <v>un</v>
          </cell>
        </row>
        <row r="534">
          <cell r="A534" t="str">
            <v>V20-C/U-4-FS</v>
          </cell>
          <cell r="B534" t="str">
            <v>-</v>
          </cell>
          <cell r="C534" t="str">
            <v>ZOCALO TETRAPOLAR OBO</v>
          </cell>
          <cell r="D534" t="str">
            <v>-</v>
          </cell>
          <cell r="E534" t="str">
            <v>un</v>
          </cell>
        </row>
        <row r="535">
          <cell r="A535" t="str">
            <v>V25-B+C/0 150</v>
          </cell>
          <cell r="B535" t="str">
            <v>5097 08 8</v>
          </cell>
          <cell r="C535" t="str">
            <v>MODULO DPS CLASE I+II,V25-</v>
          </cell>
          <cell r="D535">
            <v>504000</v>
          </cell>
          <cell r="E535" t="str">
            <v>un</v>
          </cell>
        </row>
        <row r="536">
          <cell r="A536" t="str">
            <v>V25-B+C/0 280</v>
          </cell>
          <cell r="B536" t="str">
            <v>5097 05 3</v>
          </cell>
          <cell r="C536" t="str">
            <v>MODULO DPS CLASE I+II V25-</v>
          </cell>
          <cell r="D536">
            <v>484000</v>
          </cell>
          <cell r="E536" t="str">
            <v>un</v>
          </cell>
        </row>
        <row r="537">
          <cell r="A537" t="str">
            <v>V25-B+C/0 320</v>
          </cell>
          <cell r="B537" t="str">
            <v>5097 29 0</v>
          </cell>
          <cell r="C537" t="str">
            <v>MODULO DPS CLASE I+II, V25-</v>
          </cell>
          <cell r="D537">
            <v>531000</v>
          </cell>
          <cell r="E537" t="str">
            <v>un</v>
          </cell>
        </row>
        <row r="538">
          <cell r="A538" t="str">
            <v>V25-B+C/0 385</v>
          </cell>
          <cell r="B538" t="str">
            <v>5097 06 1</v>
          </cell>
          <cell r="C538" t="str">
            <v>MODULO DPS CLASE I+II, V25-</v>
          </cell>
          <cell r="D538">
            <v>504000</v>
          </cell>
          <cell r="E538" t="str">
            <v>un</v>
          </cell>
        </row>
        <row r="539">
          <cell r="A539" t="str">
            <v>V25-B+C/2 150</v>
          </cell>
          <cell r="B539" t="str">
            <v>5094 40 3</v>
          </cell>
          <cell r="C539" t="str">
            <v xml:space="preserve">DPS CLASE I+II,2 </v>
          </cell>
          <cell r="D539">
            <v>1128000</v>
          </cell>
          <cell r="E539" t="str">
            <v>un</v>
          </cell>
        </row>
        <row r="540">
          <cell r="A540" t="str">
            <v>V25-B+C/2 385</v>
          </cell>
          <cell r="B540" t="str">
            <v>5094 43 4</v>
          </cell>
          <cell r="C540" t="str">
            <v xml:space="preserve">DPS CLASE I+II,2 </v>
          </cell>
          <cell r="D540">
            <v>1128000</v>
          </cell>
          <cell r="E540" t="str">
            <v>un</v>
          </cell>
        </row>
        <row r="541">
          <cell r="A541" t="str">
            <v>V25-B+C/2+NPE-FS 150</v>
          </cell>
          <cell r="B541" t="str">
            <v>5094 44 8</v>
          </cell>
          <cell r="C541" t="str">
            <v xml:space="preserve">DPS CLASE I+II,2POLOS+NPE </v>
          </cell>
          <cell r="D541">
            <v>1688000</v>
          </cell>
          <cell r="E541" t="str">
            <v>un</v>
          </cell>
        </row>
        <row r="542">
          <cell r="A542" t="str">
            <v>V25-B+C/3 385</v>
          </cell>
          <cell r="B542" t="str">
            <v>5094 43 7</v>
          </cell>
          <cell r="C542" t="str">
            <v xml:space="preserve">DPS CLASE I+II,3 </v>
          </cell>
          <cell r="D542">
            <v>1690000</v>
          </cell>
          <cell r="E542" t="str">
            <v>un</v>
          </cell>
        </row>
        <row r="543">
          <cell r="A543" t="str">
            <v>V50-B+C/0 150</v>
          </cell>
          <cell r="B543" t="str">
            <v>-</v>
          </cell>
          <cell r="C543" t="str">
            <v>MODULO DPS CLASE I+II,V50-</v>
          </cell>
          <cell r="D543">
            <v>614000</v>
          </cell>
          <cell r="E543" t="str">
            <v>un</v>
          </cell>
        </row>
        <row r="544">
          <cell r="A544" t="str">
            <v>V50-B+C/0 280</v>
          </cell>
          <cell r="B544" t="str">
            <v>5093 72 4</v>
          </cell>
          <cell r="C544" t="str">
            <v>MODULO DPS CLASE I+II,V50-</v>
          </cell>
          <cell r="D544">
            <v>538000</v>
          </cell>
          <cell r="E544" t="str">
            <v>un</v>
          </cell>
        </row>
        <row r="545">
          <cell r="A545" t="str">
            <v>V50-B+C/3 PH 600</v>
          </cell>
          <cell r="B545" t="str">
            <v>5093 62 3</v>
          </cell>
          <cell r="C545" t="str">
            <v xml:space="preserve">DPS CLASE I+II,3 </v>
          </cell>
          <cell r="D545" t="str">
            <v>-</v>
          </cell>
          <cell r="E545" t="str">
            <v>un</v>
          </cell>
        </row>
        <row r="546">
          <cell r="A546" t="str">
            <v>V50-B+C/3+NPE 150</v>
          </cell>
          <cell r="B546" t="str">
            <v>-</v>
          </cell>
          <cell r="C546" t="str">
            <v xml:space="preserve">DPS CLASE I+II,3 </v>
          </cell>
          <cell r="D546">
            <v>2343000</v>
          </cell>
          <cell r="E546" t="str">
            <v>un</v>
          </cell>
        </row>
        <row r="547">
          <cell r="A547" t="str">
            <v>V50-B+C/3+NPE 280</v>
          </cell>
          <cell r="B547" t="str">
            <v>5093 66 2</v>
          </cell>
          <cell r="C547" t="str">
            <v xml:space="preserve">DPS CLASE I+II,3 POLOS+NPE+FS </v>
          </cell>
          <cell r="D547">
            <v>2115000</v>
          </cell>
          <cell r="E547" t="str">
            <v>un</v>
          </cell>
        </row>
        <row r="548">
          <cell r="A548" t="str">
            <v>VB-MDP/10-MD</v>
          </cell>
          <cell r="B548" t="str">
            <v>-</v>
          </cell>
          <cell r="C548" t="str">
            <v>PUENTE DE CONEXIÓN VB-</v>
          </cell>
          <cell r="D548">
            <v>32000</v>
          </cell>
          <cell r="E548" t="str">
            <v>un</v>
          </cell>
        </row>
        <row r="549">
          <cell r="A549" t="str">
            <v>VF 110-ACDC</v>
          </cell>
          <cell r="B549" t="str">
            <v>-</v>
          </cell>
          <cell r="C549" t="str">
            <v>DPS CLASE III, VF 110-AC/DC OBO</v>
          </cell>
          <cell r="D549">
            <v>486000</v>
          </cell>
          <cell r="E549" t="str">
            <v>un</v>
          </cell>
        </row>
        <row r="550">
          <cell r="A550" t="str">
            <v>VF 130 AC</v>
          </cell>
          <cell r="B550" t="str">
            <v>-</v>
          </cell>
          <cell r="C550" t="str">
            <v xml:space="preserve">DPS CLASE </v>
          </cell>
          <cell r="D550" t="str">
            <v>-</v>
          </cell>
          <cell r="E550" t="str">
            <v>un</v>
          </cell>
        </row>
        <row r="551">
          <cell r="A551" t="str">
            <v>VF 230-ACDC</v>
          </cell>
          <cell r="B551" t="str">
            <v>-</v>
          </cell>
          <cell r="C551" t="str">
            <v xml:space="preserve">DPS CLASE </v>
          </cell>
          <cell r="D551">
            <v>486000</v>
          </cell>
          <cell r="E551" t="str">
            <v>un</v>
          </cell>
        </row>
        <row r="552">
          <cell r="A552" t="str">
            <v>VF 24-AC/DC</v>
          </cell>
          <cell r="B552" t="str">
            <v>-</v>
          </cell>
          <cell r="C552" t="str">
            <v>DPS CLASE III, VF 24-AC/DC OBO</v>
          </cell>
          <cell r="D552">
            <v>486000</v>
          </cell>
          <cell r="E552" t="str">
            <v>un</v>
          </cell>
        </row>
        <row r="553">
          <cell r="A553" t="str">
            <v>VF 48-AC/DC</v>
          </cell>
          <cell r="B553" t="str">
            <v>-</v>
          </cell>
          <cell r="C553" t="str">
            <v xml:space="preserve">DPS CLASE III,PROTEC.FINA,48 </v>
          </cell>
          <cell r="D553">
            <v>486000</v>
          </cell>
          <cell r="E553" t="str">
            <v>un</v>
          </cell>
        </row>
        <row r="554">
          <cell r="A554" t="str">
            <v>VF 60-AC/DC</v>
          </cell>
          <cell r="B554" t="str">
            <v>-</v>
          </cell>
          <cell r="C554" t="str">
            <v xml:space="preserve">DPS CLASE III,PROTEC.FINA,60 </v>
          </cell>
          <cell r="D554">
            <v>486000</v>
          </cell>
          <cell r="E554" t="str">
            <v>un</v>
          </cell>
        </row>
        <row r="555">
          <cell r="A555" t="str">
            <v>V-TEC PG11 LGR</v>
          </cell>
          <cell r="B555" t="str">
            <v>-</v>
          </cell>
          <cell r="C555" t="str">
            <v>PRENSAESTOPA PLÁSTICA OBO</v>
          </cell>
          <cell r="D555" t="str">
            <v>-</v>
          </cell>
          <cell r="E555" t="str">
            <v>un</v>
          </cell>
        </row>
        <row r="556">
          <cell r="A556" t="str">
            <v>V-TEC PG11+ LGR</v>
          </cell>
          <cell r="B556" t="str">
            <v>-</v>
          </cell>
          <cell r="C556" t="str">
            <v xml:space="preserve">PRENSAESTOPA PLÁSTICA CON </v>
          </cell>
          <cell r="D556" t="str">
            <v>-</v>
          </cell>
          <cell r="E556" t="str">
            <v>un</v>
          </cell>
        </row>
        <row r="557">
          <cell r="A557" t="str">
            <v>V-TEC PG13 LGR</v>
          </cell>
          <cell r="B557" t="str">
            <v>-</v>
          </cell>
          <cell r="C557" t="str">
            <v>PRENSAESTOPA PLÁSTICA OBO</v>
          </cell>
          <cell r="D557" t="str">
            <v>-</v>
          </cell>
          <cell r="E557" t="str">
            <v>un</v>
          </cell>
        </row>
        <row r="558">
          <cell r="A558" t="str">
            <v>V-TEC PG13.5+ LGR</v>
          </cell>
          <cell r="B558" t="str">
            <v>-</v>
          </cell>
          <cell r="C558" t="str">
            <v xml:space="preserve">PRENSAESTOPA PLÁSTICA CON </v>
          </cell>
          <cell r="D558" t="str">
            <v>-</v>
          </cell>
          <cell r="E558" t="str">
            <v>un</v>
          </cell>
        </row>
        <row r="559">
          <cell r="A559" t="str">
            <v>V-TEC PG16 LGR</v>
          </cell>
          <cell r="B559" t="str">
            <v>-</v>
          </cell>
          <cell r="C559" t="str">
            <v>PRENSAESTOPA PLÁSTICA OBO</v>
          </cell>
          <cell r="D559" t="str">
            <v>-</v>
          </cell>
          <cell r="E559" t="str">
            <v>un</v>
          </cell>
        </row>
        <row r="560">
          <cell r="A560" t="str">
            <v>V-TEC PG16 MS</v>
          </cell>
          <cell r="B560" t="str">
            <v>-</v>
          </cell>
          <cell r="C560" t="str">
            <v xml:space="preserve">PRENSAESTOPA LATON </v>
          </cell>
          <cell r="D560" t="str">
            <v>-</v>
          </cell>
          <cell r="E560" t="str">
            <v>un</v>
          </cell>
        </row>
        <row r="561">
          <cell r="A561" t="str">
            <v>V-TEC PG16+ LGR</v>
          </cell>
          <cell r="B561" t="str">
            <v>-</v>
          </cell>
          <cell r="C561" t="str">
            <v xml:space="preserve">PRENSAESTOPA PLÁSTICA CON </v>
          </cell>
          <cell r="D561" t="str">
            <v>-</v>
          </cell>
          <cell r="E561" t="str">
            <v>un</v>
          </cell>
        </row>
        <row r="562">
          <cell r="A562" t="str">
            <v>V-TEC PG21 LGR</v>
          </cell>
          <cell r="B562" t="str">
            <v>-</v>
          </cell>
          <cell r="C562" t="str">
            <v>PRENSAESTOPA PLÁSTICA OBO</v>
          </cell>
          <cell r="D562" t="str">
            <v>-</v>
          </cell>
          <cell r="E562" t="str">
            <v>un</v>
          </cell>
        </row>
        <row r="563">
          <cell r="A563" t="str">
            <v>V-TEC PG21+ LGR</v>
          </cell>
          <cell r="B563" t="str">
            <v>-</v>
          </cell>
          <cell r="C563" t="str">
            <v xml:space="preserve">PRENSAESTOPA PLÁSTICA CON </v>
          </cell>
          <cell r="D563" t="str">
            <v>-</v>
          </cell>
          <cell r="E563" t="str">
            <v>un</v>
          </cell>
        </row>
        <row r="564">
          <cell r="A564" t="str">
            <v>V-TEC PG29 LGR</v>
          </cell>
          <cell r="B564" t="str">
            <v>-</v>
          </cell>
          <cell r="C564" t="str">
            <v xml:space="preserve">PRENSAESTOPA PLÁSTICA V-TEC </v>
          </cell>
          <cell r="D564" t="str">
            <v>-</v>
          </cell>
          <cell r="E564" t="str">
            <v>un</v>
          </cell>
        </row>
        <row r="565">
          <cell r="A565" t="str">
            <v>V-TEC PG29+ LGR</v>
          </cell>
          <cell r="B565" t="str">
            <v>-</v>
          </cell>
          <cell r="C565" t="str">
            <v xml:space="preserve">PRENSAESTOPA PLÁSTICA CON </v>
          </cell>
          <cell r="D565" t="str">
            <v>-</v>
          </cell>
          <cell r="E565" t="str">
            <v>un</v>
          </cell>
        </row>
        <row r="566">
          <cell r="A566" t="str">
            <v>V-TEC PG36+ LGR</v>
          </cell>
          <cell r="B566" t="str">
            <v>-</v>
          </cell>
          <cell r="C566" t="str">
            <v xml:space="preserve">PRENSAESTOPA PLÁSTICA CON </v>
          </cell>
          <cell r="D566" t="str">
            <v>-</v>
          </cell>
          <cell r="E566" t="str">
            <v>un</v>
          </cell>
        </row>
        <row r="567">
          <cell r="A567" t="str">
            <v>V-TEC PG42+ LGR</v>
          </cell>
          <cell r="B567" t="str">
            <v>-</v>
          </cell>
          <cell r="C567" t="str">
            <v xml:space="preserve">PRENSAESTOPA PLÁSTICA CON </v>
          </cell>
          <cell r="D567" t="str">
            <v>-</v>
          </cell>
          <cell r="E567" t="str">
            <v>un</v>
          </cell>
        </row>
        <row r="568">
          <cell r="A568" t="str">
            <v>V-TEC PG48+ LGR</v>
          </cell>
          <cell r="B568" t="str">
            <v>-</v>
          </cell>
          <cell r="C568" t="str">
            <v xml:space="preserve">PRENSAESTOPA PLÁSTICA CON </v>
          </cell>
          <cell r="D568" t="str">
            <v>-</v>
          </cell>
          <cell r="E568" t="str">
            <v>un</v>
          </cell>
        </row>
        <row r="569">
          <cell r="A569" t="str">
            <v>V-TEC PG7+ LGR</v>
          </cell>
          <cell r="B569" t="str">
            <v>-</v>
          </cell>
          <cell r="C569" t="str">
            <v xml:space="preserve">PRENSAESTOPA PLÁSTICA CON </v>
          </cell>
          <cell r="D569" t="str">
            <v>-</v>
          </cell>
          <cell r="E569" t="str">
            <v>un</v>
          </cell>
        </row>
        <row r="570">
          <cell r="A570" t="str">
            <v>V-TEC PG9 MS</v>
          </cell>
          <cell r="B570" t="str">
            <v>-</v>
          </cell>
          <cell r="C570" t="str">
            <v xml:space="preserve">PRENSAESTOPA LATON </v>
          </cell>
          <cell r="D570" t="str">
            <v>-</v>
          </cell>
          <cell r="E570" t="str">
            <v>un</v>
          </cell>
        </row>
        <row r="571">
          <cell r="A571" t="str">
            <v>V-TEC PG9+ LGR</v>
          </cell>
          <cell r="B571" t="str">
            <v>-</v>
          </cell>
          <cell r="C571" t="str">
            <v xml:space="preserve">PRENSAESTOPA PLÁSTICA CON </v>
          </cell>
          <cell r="D571" t="str">
            <v>-</v>
          </cell>
          <cell r="E571" t="str">
            <v>un</v>
          </cell>
        </row>
        <row r="572">
          <cell r="A572" t="str">
            <v>V-TEC VM16 MS</v>
          </cell>
          <cell r="B572" t="str">
            <v>-</v>
          </cell>
          <cell r="C572" t="str">
            <v>PRENSAESTOPA PLÁSTICA OBO</v>
          </cell>
          <cell r="D572" t="str">
            <v>-</v>
          </cell>
          <cell r="E572" t="str">
            <v>un</v>
          </cell>
        </row>
        <row r="573">
          <cell r="A573" t="str">
            <v>V-TEC VM16 SGR</v>
          </cell>
          <cell r="B573" t="str">
            <v>-</v>
          </cell>
          <cell r="C573" t="str">
            <v>PRENSAESTOPA PLÁSTICA OBO</v>
          </cell>
          <cell r="D573" t="str">
            <v>-</v>
          </cell>
          <cell r="E573" t="str">
            <v>un</v>
          </cell>
        </row>
        <row r="574">
          <cell r="A574" t="str">
            <v>V-TEC VM16+ LGR</v>
          </cell>
          <cell r="B574" t="str">
            <v>-</v>
          </cell>
          <cell r="C574" t="str">
            <v>PRENSAESTOPA CON CONTRA-</v>
          </cell>
          <cell r="D574" t="str">
            <v>-</v>
          </cell>
          <cell r="E574" t="str">
            <v>un</v>
          </cell>
        </row>
        <row r="575">
          <cell r="A575" t="str">
            <v>V-TEC VM20+ LGR</v>
          </cell>
          <cell r="B575" t="str">
            <v>-</v>
          </cell>
          <cell r="C575" t="str">
            <v>PRENSAESTOPA CON CONTRA-</v>
          </cell>
          <cell r="D575" t="str">
            <v>-</v>
          </cell>
          <cell r="E575" t="str">
            <v>un</v>
          </cell>
        </row>
        <row r="576">
          <cell r="A576" t="str">
            <v>V-TEC VM25+ LGR</v>
          </cell>
          <cell r="B576" t="str">
            <v>-</v>
          </cell>
          <cell r="C576" t="str">
            <v>PRENSAESTOPA CON CONTRA-</v>
          </cell>
          <cell r="D576" t="str">
            <v>-</v>
          </cell>
          <cell r="E576" t="str">
            <v>un</v>
          </cell>
        </row>
        <row r="577">
          <cell r="A577" t="str">
            <v>WDK/HA60110CW</v>
          </cell>
          <cell r="B577" t="str">
            <v>-</v>
          </cell>
          <cell r="C577" t="str">
            <v>TAPA FINAL</v>
          </cell>
          <cell r="D577" t="str">
            <v>-</v>
          </cell>
          <cell r="E577" t="str">
            <v>un</v>
          </cell>
        </row>
        <row r="578">
          <cell r="A578" t="str">
            <v>WDK/HE60110RW</v>
          </cell>
          <cell r="B578" t="str">
            <v>-</v>
          </cell>
          <cell r="C578" t="str">
            <v xml:space="preserve">TAPA FINAL CERRAR CANALES </v>
          </cell>
          <cell r="D578" t="str">
            <v>-</v>
          </cell>
          <cell r="E578" t="str">
            <v>un</v>
          </cell>
        </row>
        <row r="579">
          <cell r="A579" t="str">
            <v>WDK/HI60090</v>
          </cell>
          <cell r="B579" t="str">
            <v>-</v>
          </cell>
          <cell r="C579" t="str">
            <v xml:space="preserve">CURVA INTERNA DE 90° </v>
          </cell>
          <cell r="D579" t="str">
            <v>-</v>
          </cell>
          <cell r="E579" t="str">
            <v>un</v>
          </cell>
        </row>
        <row r="580">
          <cell r="A580" t="str">
            <v>WDK/HS60110</v>
          </cell>
          <cell r="B580" t="str">
            <v>-</v>
          </cell>
          <cell r="C580" t="str">
            <v xml:space="preserve">EMBELLECEDOR DE UNION TIPO </v>
          </cell>
          <cell r="D580" t="str">
            <v>-</v>
          </cell>
          <cell r="E580" t="str">
            <v>un</v>
          </cell>
        </row>
        <row r="581">
          <cell r="A581" t="str">
            <v>WDK40090</v>
          </cell>
          <cell r="B581" t="str">
            <v>-</v>
          </cell>
          <cell r="C581" t="str">
            <v xml:space="preserve">CANAL CON TAPA PVC 40x90mm </v>
          </cell>
          <cell r="D581" t="str">
            <v>-</v>
          </cell>
          <cell r="E581" t="str">
            <v>un</v>
          </cell>
        </row>
        <row r="582">
          <cell r="A582" t="str">
            <v>WKV 60 FS</v>
          </cell>
          <cell r="B582" t="str">
            <v>-</v>
          </cell>
          <cell r="C582" t="str">
            <v xml:space="preserve">UNIÓN CURVA </v>
          </cell>
          <cell r="D582" t="str">
            <v>-</v>
          </cell>
          <cell r="E582" t="str">
            <v>un</v>
          </cell>
        </row>
      </sheetData>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infor. general"/>
      <sheetName val="VARIABLES"/>
      <sheetName val="PERSONAL"/>
    </sheetNames>
    <sheetDataSet>
      <sheetData sheetId="0"/>
      <sheetData sheetId="1">
        <row r="1">
          <cell r="A1" t="str">
            <v>ALCALDIA MAYOR DE TUNJA</v>
          </cell>
          <cell r="B1">
            <v>0</v>
          </cell>
          <cell r="C1">
            <v>0</v>
          </cell>
          <cell r="D1">
            <v>0</v>
          </cell>
          <cell r="E1">
            <v>0</v>
          </cell>
        </row>
        <row r="2">
          <cell r="A2" t="str">
            <v>SECRETARIA DE INFRAESTRUCTURA</v>
          </cell>
          <cell r="B2">
            <v>0</v>
          </cell>
          <cell r="C2">
            <v>0</v>
          </cell>
          <cell r="D2">
            <v>0</v>
          </cell>
          <cell r="E2">
            <v>0</v>
          </cell>
        </row>
        <row r="3">
          <cell r="A3" t="str">
            <v>LISTA OFICIAL DE PRECIOS UNITARIOS FIJOS PARA CONTRATISTAS</v>
          </cell>
          <cell r="B3">
            <v>0</v>
          </cell>
          <cell r="C3">
            <v>0</v>
          </cell>
          <cell r="D3">
            <v>0</v>
          </cell>
          <cell r="E3">
            <v>0</v>
          </cell>
        </row>
        <row r="4">
          <cell r="A4" t="str">
            <v>(NO INCLUYE A.I.U.)</v>
          </cell>
          <cell r="B4">
            <v>0</v>
          </cell>
          <cell r="C4">
            <v>0</v>
          </cell>
          <cell r="D4">
            <v>0</v>
          </cell>
          <cell r="E4">
            <v>0</v>
          </cell>
        </row>
        <row r="5">
          <cell r="A5" t="str">
            <v>VIAS Y URBANISMO:  ANEXO 1</v>
          </cell>
          <cell r="B5">
            <v>0</v>
          </cell>
          <cell r="C5">
            <v>0</v>
          </cell>
          <cell r="D5">
            <v>0</v>
          </cell>
          <cell r="E5">
            <v>0</v>
          </cell>
        </row>
        <row r="6">
          <cell r="A6" t="str">
            <v>ITEM</v>
          </cell>
          <cell r="B6" t="str">
            <v>DESCRIPCION</v>
          </cell>
          <cell r="C6" t="str">
            <v>UNIDAD</v>
          </cell>
          <cell r="D6" t="str">
            <v>ESP. TECNICA</v>
          </cell>
          <cell r="E6" t="str">
            <v>VALOR</v>
          </cell>
        </row>
        <row r="7">
          <cell r="A7">
            <v>1</v>
          </cell>
          <cell r="B7" t="str">
            <v>PRELIMINARES</v>
          </cell>
          <cell r="C7">
            <v>0</v>
          </cell>
          <cell r="D7">
            <v>0</v>
          </cell>
          <cell r="E7">
            <v>0</v>
          </cell>
        </row>
        <row r="8">
          <cell r="A8" t="str">
            <v>1.1</v>
          </cell>
          <cell r="B8" t="str">
            <v>DEMOLICION PISOS, ANDENES EN CONCRETO Y RETIRO 10 KM</v>
          </cell>
          <cell r="C8" t="str">
            <v>M3</v>
          </cell>
          <cell r="D8" t="str">
            <v>1.1</v>
          </cell>
          <cell r="E8">
            <v>91985.514999999999</v>
          </cell>
        </row>
        <row r="9">
          <cell r="A9" t="str">
            <v>1.2</v>
          </cell>
          <cell r="B9" t="str">
            <v>DESMONTAJE Y TRASLADO DE ESTRUCTURAS METALICAS</v>
          </cell>
          <cell r="C9" t="str">
            <v>KG</v>
          </cell>
          <cell r="D9" t="str">
            <v>1.2</v>
          </cell>
          <cell r="E9">
            <v>639.03400757575753</v>
          </cell>
        </row>
        <row r="10">
          <cell r="A10" t="str">
            <v>1.3</v>
          </cell>
          <cell r="B10" t="str">
            <v>REMOCION DE ESPECIES VEGETALES</v>
          </cell>
          <cell r="C10" t="str">
            <v>UN</v>
          </cell>
          <cell r="D10" t="str">
            <v>1.3</v>
          </cell>
          <cell r="E10">
            <v>222477.32703846155</v>
          </cell>
        </row>
        <row r="11">
          <cell r="A11" t="str">
            <v>1.4</v>
          </cell>
          <cell r="B11" t="str">
            <v xml:space="preserve">REMOCION DE ALCANTARILLAS (DIAMETRO 1.5M) Y RETIRO </v>
          </cell>
          <cell r="C11" t="str">
            <v>ML</v>
          </cell>
          <cell r="D11" t="str">
            <v>1.4</v>
          </cell>
          <cell r="E11">
            <v>39828.440333333332</v>
          </cell>
        </row>
        <row r="12">
          <cell r="A12" t="str">
            <v>1.5</v>
          </cell>
          <cell r="B12" t="str">
            <v xml:space="preserve">REMOCION DE CERCAS DE ALAMBRE Y RETIRO </v>
          </cell>
          <cell r="C12" t="str">
            <v>ML</v>
          </cell>
          <cell r="D12" t="str">
            <v>1.5</v>
          </cell>
          <cell r="E12">
            <v>3194.95</v>
          </cell>
        </row>
        <row r="13">
          <cell r="A13" t="str">
            <v>1.6</v>
          </cell>
          <cell r="B13" t="str">
            <v>DESMONTE Y LIMPIEZA EN RASTROJO Y RETIRO</v>
          </cell>
          <cell r="C13" t="str">
            <v>HA</v>
          </cell>
          <cell r="D13" t="str">
            <v>1.6</v>
          </cell>
          <cell r="E13">
            <v>860119.26666666672</v>
          </cell>
        </row>
        <row r="14">
          <cell r="A14" t="str">
            <v>1.7</v>
          </cell>
          <cell r="B14" t="str">
            <v>DESMONTE Y LIMPIEZA EN RASTROJO INCLUYE ACARREO LIBRE 200 M</v>
          </cell>
          <cell r="C14" t="str">
            <v>HA</v>
          </cell>
          <cell r="D14" t="str">
            <v>1.7</v>
          </cell>
          <cell r="E14">
            <v>1425431.7833333334</v>
          </cell>
        </row>
        <row r="15">
          <cell r="A15" t="str">
            <v>1.8</v>
          </cell>
          <cell r="B15" t="str">
            <v>DESMONTE Y LIMPIEZA EN MONTAÑA</v>
          </cell>
          <cell r="C15" t="str">
            <v>HA</v>
          </cell>
          <cell r="D15" t="str">
            <v>1.8</v>
          </cell>
          <cell r="E15">
            <v>1078537.6666666667</v>
          </cell>
        </row>
        <row r="16">
          <cell r="A16" t="str">
            <v>1.9</v>
          </cell>
          <cell r="B16" t="str">
            <v>DESMONTE Y LIMPIEZA EN MONTAÑA INCLUYE ACARREO LIBRE 200M</v>
          </cell>
          <cell r="C16" t="str">
            <v>HA</v>
          </cell>
          <cell r="D16" t="str">
            <v>1.9</v>
          </cell>
          <cell r="E16">
            <v>1088993.8666666667</v>
          </cell>
        </row>
        <row r="17">
          <cell r="A17" t="str">
            <v>1.10</v>
          </cell>
          <cell r="B17" t="str">
            <v>DESCAPOTE Y LIMPIEZA</v>
          </cell>
          <cell r="C17" t="str">
            <v>HA</v>
          </cell>
          <cell r="D17" t="str">
            <v>1.10</v>
          </cell>
          <cell r="E17">
            <v>601618.7666666666</v>
          </cell>
        </row>
        <row r="18">
          <cell r="A18" t="str">
            <v>1.11</v>
          </cell>
          <cell r="B18" t="str">
            <v>DESCAPOTE Y LIMPIEZA INCLUYE ACARREO LIBRE DE 200 M</v>
          </cell>
          <cell r="C18" t="str">
            <v>HA</v>
          </cell>
          <cell r="D18" t="str">
            <v>1.11</v>
          </cell>
          <cell r="E18">
            <v>926664.58888888895</v>
          </cell>
        </row>
        <row r="19">
          <cell r="A19" t="str">
            <v>1.12</v>
          </cell>
          <cell r="B19" t="str">
            <v>LOCALIZACION Y REPLANTEO TOPOGRAFICO</v>
          </cell>
          <cell r="C19" t="str">
            <v>KM</v>
          </cell>
          <cell r="D19" t="str">
            <v>1.12</v>
          </cell>
          <cell r="E19">
            <v>1936800.8195238095</v>
          </cell>
        </row>
        <row r="20">
          <cell r="A20">
            <v>2</v>
          </cell>
          <cell r="B20" t="str">
            <v>EXPLANACIONES</v>
          </cell>
          <cell r="C20">
            <v>0</v>
          </cell>
          <cell r="D20">
            <v>0</v>
          </cell>
          <cell r="E20">
            <v>0</v>
          </cell>
        </row>
        <row r="21">
          <cell r="A21" t="str">
            <v>2.1</v>
          </cell>
          <cell r="B21" t="str">
            <v>EXCAVACION MECANICA SIN CLASIFICAR DE LA EXPLANACION Y CANALES</v>
          </cell>
          <cell r="C21" t="str">
            <v>M3</v>
          </cell>
          <cell r="D21" t="str">
            <v>2.1</v>
          </cell>
          <cell r="E21">
            <v>8448.4643749999996</v>
          </cell>
        </row>
        <row r="22">
          <cell r="A22" t="str">
            <v>2.2</v>
          </cell>
          <cell r="B22" t="str">
            <v>EXCAVACION EN ROCA DE LA EXPLANACION, CANALES Y PRESTAMOS</v>
          </cell>
          <cell r="C22" t="str">
            <v>M3</v>
          </cell>
          <cell r="D22" t="str">
            <v>2.2</v>
          </cell>
          <cell r="E22">
            <v>57214.629695014664</v>
          </cell>
        </row>
        <row r="23">
          <cell r="A23" t="str">
            <v>2.3</v>
          </cell>
          <cell r="B23" t="str">
            <v>EXCAVACION EN ROCA DE LA EXPLANACION, CANALES Y PRESTAMOS SIN EXPLOSIVOS</v>
          </cell>
          <cell r="C23" t="str">
            <v>M3</v>
          </cell>
          <cell r="D23" t="str">
            <v>2.3</v>
          </cell>
          <cell r="E23">
            <v>12025.394342105265</v>
          </cell>
        </row>
        <row r="24">
          <cell r="A24" t="str">
            <v>2.4</v>
          </cell>
          <cell r="B24" t="str">
            <v>EXCAVACION EN MATERIAL COMUN DE LA EXPLANACION Y CANALES</v>
          </cell>
          <cell r="C24" t="str">
            <v>M3</v>
          </cell>
          <cell r="D24" t="str">
            <v>2.4</v>
          </cell>
          <cell r="E24">
            <v>4667.531500000001</v>
          </cell>
        </row>
        <row r="25">
          <cell r="A25" t="str">
            <v>2.5</v>
          </cell>
          <cell r="B25" t="str">
            <v>PEDRAPLEN COMPACTO</v>
          </cell>
          <cell r="C25" t="str">
            <v>M3</v>
          </cell>
          <cell r="D25" t="str">
            <v>2.5</v>
          </cell>
          <cell r="E25">
            <v>71774.06766666667</v>
          </cell>
        </row>
        <row r="26">
          <cell r="A26" t="str">
            <v>2.6</v>
          </cell>
          <cell r="B26" t="str">
            <v>PEDRAPLEN SUELTO</v>
          </cell>
          <cell r="C26" t="str">
            <v>M3</v>
          </cell>
          <cell r="D26" t="str">
            <v>2.6</v>
          </cell>
          <cell r="E26">
            <v>59997.679871323526</v>
          </cell>
        </row>
        <row r="27">
          <cell r="A27" t="str">
            <v>2.7</v>
          </cell>
          <cell r="B27" t="str">
            <v>CONFORMACION DE BOTADERO O ESCOMBRERAS</v>
          </cell>
          <cell r="C27" t="str">
            <v>M3</v>
          </cell>
          <cell r="D27" t="str">
            <v>2.7</v>
          </cell>
          <cell r="E27">
            <v>2457.933125</v>
          </cell>
        </row>
        <row r="28">
          <cell r="A28" t="str">
            <v>2.8</v>
          </cell>
          <cell r="B28" t="str">
            <v>EXCAVACION MANUAL EN ROCA (CON COMPRENSOR Y DINAMITA)</v>
          </cell>
          <cell r="C28" t="str">
            <v>M3</v>
          </cell>
          <cell r="D28" t="str">
            <v>2.8</v>
          </cell>
          <cell r="E28">
            <v>76533.574999999997</v>
          </cell>
        </row>
        <row r="29">
          <cell r="A29" t="str">
            <v>2.9</v>
          </cell>
          <cell r="B29" t="str">
            <v>EXCAVACIONES VARIAS SIN CLASIFICAR</v>
          </cell>
          <cell r="C29" t="str">
            <v>M3</v>
          </cell>
          <cell r="D29" t="str">
            <v>2.9</v>
          </cell>
          <cell r="E29">
            <v>12924.879775000001</v>
          </cell>
        </row>
        <row r="30">
          <cell r="A30" t="str">
            <v>2.10</v>
          </cell>
          <cell r="B30" t="str">
            <v>EXCAVACIONES VARIAS EN MATERIAL COMUN SECO</v>
          </cell>
          <cell r="C30" t="str">
            <v>M3</v>
          </cell>
          <cell r="D30" t="str">
            <v>2.10</v>
          </cell>
          <cell r="E30">
            <v>10249.302783333333</v>
          </cell>
        </row>
        <row r="31">
          <cell r="A31" t="str">
            <v>2.11</v>
          </cell>
          <cell r="B31" t="str">
            <v>EXCAVACIONES VARIAS EN MATERIAL COMUN EN SECO A MANO</v>
          </cell>
          <cell r="C31" t="str">
            <v>M3</v>
          </cell>
          <cell r="D31" t="str">
            <v>2.11</v>
          </cell>
          <cell r="E31">
            <v>46937.57426470588</v>
          </cell>
        </row>
        <row r="32">
          <cell r="A32" t="str">
            <v>2.12</v>
          </cell>
          <cell r="B32" t="str">
            <v>EXCAVACIONES VARIAS EN MATERIAL COMUN BAJO AGUA</v>
          </cell>
          <cell r="C32" t="str">
            <v>M3</v>
          </cell>
          <cell r="D32" t="str">
            <v>2.12</v>
          </cell>
          <cell r="E32">
            <v>26090.114993055555</v>
          </cell>
        </row>
        <row r="33">
          <cell r="A33" t="str">
            <v>2.13</v>
          </cell>
          <cell r="B33" t="str">
            <v>EXCAVACIONES VARIAS EN MATERIAL COMUN BAJO  AGUA A MANO</v>
          </cell>
          <cell r="C33" t="str">
            <v>M3</v>
          </cell>
          <cell r="D33" t="str">
            <v>2.13</v>
          </cell>
          <cell r="E33">
            <v>52414.181951219514</v>
          </cell>
        </row>
        <row r="34">
          <cell r="A34" t="str">
            <v>2.14</v>
          </cell>
          <cell r="B34" t="str">
            <v>RELLENO CON MATERIAL FILTRANTE DE 6"</v>
          </cell>
          <cell r="C34" t="str">
            <v>M3</v>
          </cell>
          <cell r="D34" t="str">
            <v>2.14</v>
          </cell>
          <cell r="E34">
            <v>93480.36433333336</v>
          </cell>
        </row>
        <row r="35">
          <cell r="A35" t="str">
            <v>2.15</v>
          </cell>
          <cell r="B35" t="str">
            <v>CONSTRUCCION DE CUNETAS REVESTIDAS</v>
          </cell>
          <cell r="C35" t="str">
            <v>M3</v>
          </cell>
          <cell r="D35" t="str">
            <v>2.15</v>
          </cell>
          <cell r="E35">
            <v>429438.14778666664</v>
          </cell>
        </row>
        <row r="36">
          <cell r="A36" t="str">
            <v>2.16</v>
          </cell>
          <cell r="B36" t="str">
            <v>EXCAVACIONES DE CORTES, CANALES Y PRESTAMOS EN MATERIAL COMUN A MAQUINA</v>
          </cell>
          <cell r="C36" t="str">
            <v>M3</v>
          </cell>
          <cell r="D36" t="str">
            <v>2.16</v>
          </cell>
          <cell r="E36">
            <v>3202.2112500000003</v>
          </cell>
        </row>
        <row r="37">
          <cell r="A37" t="str">
            <v>2.17</v>
          </cell>
          <cell r="B37" t="str">
            <v>EXCAVACIONES DE CORTES, CANALES Y PRESTAMOS EN MATERIAL COMUN A MAQUINA INCLUYE CARGUE Y ACARREO LIBRE DE 200 M</v>
          </cell>
          <cell r="C37" t="str">
            <v>M3</v>
          </cell>
          <cell r="D37" t="str">
            <v>2.17</v>
          </cell>
          <cell r="E37">
            <v>8189.9154666666664</v>
          </cell>
        </row>
        <row r="38">
          <cell r="A38" t="str">
            <v>2.18</v>
          </cell>
          <cell r="B38" t="str">
            <v>EXCAVACIONES DE CORTES, CANALES Y PRESTAMOS EN CONGLOMERADO</v>
          </cell>
          <cell r="C38" t="str">
            <v>M3</v>
          </cell>
          <cell r="D38" t="str">
            <v>2.18</v>
          </cell>
          <cell r="E38">
            <v>4571.0163934426228</v>
          </cell>
        </row>
        <row r="39">
          <cell r="A39" t="str">
            <v>2.19</v>
          </cell>
          <cell r="B39" t="str">
            <v>EXCAVACIONES DE CORTES, CANALES Y PRESTAMOS EN CONGLOMERADO A MAQUINA INCLUYE CARGUE Y ACARREO LIBRE DE 200 M</v>
          </cell>
          <cell r="C39" t="str">
            <v>M3</v>
          </cell>
          <cell r="D39" t="str">
            <v>2.19</v>
          </cell>
          <cell r="E39">
            <v>8655.4594382978703</v>
          </cell>
        </row>
        <row r="40">
          <cell r="A40" t="str">
            <v>2.20</v>
          </cell>
          <cell r="B40" t="str">
            <v>EXCAVACIONES DE CORTES, CANALES Y PRESTAMOS EN ROCA A MAQUINA</v>
          </cell>
          <cell r="C40" t="str">
            <v>M3</v>
          </cell>
          <cell r="D40" t="str">
            <v>2.20</v>
          </cell>
          <cell r="E40">
            <v>50512.672058823518</v>
          </cell>
        </row>
        <row r="41">
          <cell r="A41" t="str">
            <v>2.21</v>
          </cell>
          <cell r="B41" t="str">
            <v>EXCAVACIONES DE CORTES, CANALES Y PRESTAMOS EN ROCA A MAQUINA INCLUYE ACARREO LIBRE DE 200 M</v>
          </cell>
          <cell r="C41" t="str">
            <v>M3</v>
          </cell>
          <cell r="D41" t="str">
            <v>2.21</v>
          </cell>
          <cell r="E41">
            <v>51621.014614285712</v>
          </cell>
        </row>
        <row r="42">
          <cell r="A42" t="str">
            <v>2.22</v>
          </cell>
          <cell r="B42" t="str">
            <v>TERRAPLEN CON PRESTAMO LATERAL COMPACTADO  INCLUYE CARGUE Y ACARREO LIBRE DE 200M</v>
          </cell>
          <cell r="C42" t="str">
            <v>M3</v>
          </cell>
          <cell r="D42" t="str">
            <v>2.22</v>
          </cell>
          <cell r="E42">
            <v>22715.725936553037</v>
          </cell>
        </row>
        <row r="43">
          <cell r="A43" t="str">
            <v>2.23</v>
          </cell>
          <cell r="B43" t="str">
            <v>TERRAPLEN COMPENSADO COMPACTADO INCLUYE CARGUE Y ACARREO LIBRE DE 200 M</v>
          </cell>
          <cell r="C43" t="str">
            <v>M3</v>
          </cell>
          <cell r="D43" t="str">
            <v>2.23</v>
          </cell>
          <cell r="E43">
            <v>12944.689540740739</v>
          </cell>
        </row>
        <row r="44">
          <cell r="A44" t="str">
            <v>2.24</v>
          </cell>
          <cell r="B44" t="str">
            <v>CARGUE DE MATERIAL A MAQUINA MEDIDO EN BANCO(COMPACTO)</v>
          </cell>
          <cell r="C44" t="str">
            <v>M3</v>
          </cell>
          <cell r="D44" t="str">
            <v>2.24</v>
          </cell>
          <cell r="E44">
            <v>3267.5625</v>
          </cell>
        </row>
        <row r="45">
          <cell r="A45" t="str">
            <v>2.25</v>
          </cell>
          <cell r="B45" t="str">
            <v>CARGUE DE MATERIAL A MÁQUINA Y RETIRO</v>
          </cell>
          <cell r="C45" t="str">
            <v>M3-KM</v>
          </cell>
          <cell r="D45" t="str">
            <v>2.25</v>
          </cell>
          <cell r="E45">
            <v>1626.52</v>
          </cell>
        </row>
        <row r="46">
          <cell r="A46">
            <v>3</v>
          </cell>
          <cell r="B46" t="str">
            <v>OBRAS DE DRENAJE Y PROTECCION</v>
          </cell>
          <cell r="C46">
            <v>0</v>
          </cell>
          <cell r="D46">
            <v>0</v>
          </cell>
          <cell r="E46">
            <v>0</v>
          </cell>
        </row>
        <row r="47">
          <cell r="A47" t="str">
            <v>3.1</v>
          </cell>
          <cell r="B47" t="str">
            <v>EXCAVACIÓN MANUAL EN MATERIAL COMÚN</v>
          </cell>
          <cell r="C47" t="str">
            <v>M3</v>
          </cell>
          <cell r="D47" t="str">
            <v>3.1</v>
          </cell>
          <cell r="E47">
            <v>42031.342222222222</v>
          </cell>
        </row>
        <row r="48">
          <cell r="A48" t="str">
            <v>3.2</v>
          </cell>
          <cell r="B48" t="str">
            <v>EXCAVACIÓN MANUAL EN CONGLOMERADO</v>
          </cell>
          <cell r="C48" t="str">
            <v>M3</v>
          </cell>
          <cell r="D48" t="str">
            <v>3.2</v>
          </cell>
          <cell r="E48">
            <v>53733.25</v>
          </cell>
        </row>
        <row r="49">
          <cell r="A49" t="str">
            <v>3.3</v>
          </cell>
          <cell r="B49" t="str">
            <v>EXCAVACIÓN MANUAL EN ROCA (CON COMPRESOR Y DINAMITA)</v>
          </cell>
          <cell r="C49" t="str">
            <v>M3</v>
          </cell>
          <cell r="D49" t="str">
            <v>3.3</v>
          </cell>
          <cell r="E49">
            <v>76533.574999999997</v>
          </cell>
        </row>
        <row r="50">
          <cell r="A50" t="str">
            <v>3.4</v>
          </cell>
          <cell r="B50" t="str">
            <v>EXCAVACIÓN MANUAL  HÚMEDA</v>
          </cell>
          <cell r="C50" t="str">
            <v>M3</v>
          </cell>
          <cell r="D50" t="str">
            <v>3.4</v>
          </cell>
          <cell r="E50">
            <v>61697.803928571419</v>
          </cell>
        </row>
        <row r="51">
          <cell r="A51" t="str">
            <v>3.5</v>
          </cell>
          <cell r="B51" t="str">
            <v>CONCRETO SIMPLE DE 2000 PSI PARA SOLADOS Y ATRAQUES</v>
          </cell>
          <cell r="C51" t="str">
            <v>M3</v>
          </cell>
          <cell r="D51" t="str">
            <v>3.5</v>
          </cell>
          <cell r="E51">
            <v>409526.10922222224</v>
          </cell>
        </row>
        <row r="52">
          <cell r="A52" t="str">
            <v>3.6</v>
          </cell>
          <cell r="B52" t="str">
            <v>CONCRETO CICLÓPEO DE 2500 PSI. 40% RAJÓN PARA BASES</v>
          </cell>
          <cell r="C52" t="str">
            <v>M3</v>
          </cell>
          <cell r="D52" t="str">
            <v>3.6</v>
          </cell>
          <cell r="E52">
            <v>330451.93579999992</v>
          </cell>
        </row>
        <row r="53">
          <cell r="A53" t="str">
            <v>3.7</v>
          </cell>
          <cell r="B53" t="str">
            <v>CONCRETO CICLÓPEO DE 2500 PSI. 40% RAJÓN PARA ELEVACIONES</v>
          </cell>
          <cell r="C53" t="str">
            <v>M3</v>
          </cell>
          <cell r="D53" t="str">
            <v>3.7</v>
          </cell>
          <cell r="E53">
            <v>356903.2172999999</v>
          </cell>
        </row>
        <row r="54">
          <cell r="A54" t="str">
            <v>3.8</v>
          </cell>
          <cell r="B54" t="str">
            <v>CONCRETO SIMPLE DE 2500 PSI. PARA BASES.</v>
          </cell>
          <cell r="C54" t="str">
            <v>M3</v>
          </cell>
          <cell r="D54" t="str">
            <v>3.8</v>
          </cell>
          <cell r="E54">
            <v>428209.9509166666</v>
          </cell>
        </row>
        <row r="55">
          <cell r="A55" t="str">
            <v>3.9</v>
          </cell>
          <cell r="B55" t="str">
            <v>CONCRETO SIMPLE DE 3000 PSI. PARA BASES.</v>
          </cell>
          <cell r="C55" t="str">
            <v>M3</v>
          </cell>
          <cell r="D55" t="str">
            <v>3.9</v>
          </cell>
          <cell r="E55">
            <v>470528.66805714287</v>
          </cell>
        </row>
        <row r="56">
          <cell r="A56" t="str">
            <v>3.10</v>
          </cell>
          <cell r="B56" t="str">
            <v>CONCRETO SIMPLE DE 2500 PSI. PARA ELEVACIONES.</v>
          </cell>
          <cell r="C56" t="str">
            <v>M3</v>
          </cell>
          <cell r="D56" t="str">
            <v>3.10</v>
          </cell>
          <cell r="E56">
            <v>535392.99107999995</v>
          </cell>
        </row>
        <row r="57">
          <cell r="A57" t="str">
            <v>3.11</v>
          </cell>
          <cell r="B57" t="str">
            <v>CONCRETO SIMPLE DE 3000 PSI. PARA ELEVACIONES. H&lt;3,0 MTS.</v>
          </cell>
          <cell r="C57" t="str">
            <v>M3</v>
          </cell>
          <cell r="D57" t="str">
            <v>3.11</v>
          </cell>
          <cell r="E57">
            <v>599128.46772999992</v>
          </cell>
        </row>
        <row r="58">
          <cell r="A58" t="str">
            <v>3.12</v>
          </cell>
          <cell r="B58" t="str">
            <v>CONCRETO SIMPLE DE 3000 PSI. PARA ELEVACIONES. H&gt;3,0 MTS.</v>
          </cell>
          <cell r="C58" t="str">
            <v>M3</v>
          </cell>
          <cell r="D58" t="str">
            <v>3.12</v>
          </cell>
          <cell r="E58">
            <v>653309.49481333338</v>
          </cell>
        </row>
        <row r="59">
          <cell r="A59" t="str">
            <v>3.13</v>
          </cell>
          <cell r="B59" t="str">
            <v>SUMINISTRO E INSTALACIÓN DE TUBERÍA DE CONCRETO D=24"  INCLUYE EMBOQUILLADA</v>
          </cell>
          <cell r="C59" t="str">
            <v>ML</v>
          </cell>
          <cell r="D59" t="str">
            <v>3.13</v>
          </cell>
          <cell r="E59">
            <v>164621.45431499998</v>
          </cell>
        </row>
        <row r="60">
          <cell r="A60" t="str">
            <v>3.14</v>
          </cell>
          <cell r="B60" t="str">
            <v>SUMINISTRO E INSTALACIÓN DE TUBERÍA DE CONCRETO REFORZADO D=36", INCLUYE EMBOQUILLADA (NORMA ICONTEC 401)</v>
          </cell>
          <cell r="C60" t="str">
            <v>ML</v>
          </cell>
          <cell r="D60" t="str">
            <v>3.14</v>
          </cell>
          <cell r="E60">
            <v>417413.41084750002</v>
          </cell>
        </row>
        <row r="61">
          <cell r="A61" t="str">
            <v>3.15</v>
          </cell>
          <cell r="B61" t="str">
            <v>SUMINISTRO, FIGURADO Y ARMADO DE ACERO DE REFUERZO  A-37.</v>
          </cell>
          <cell r="C61" t="str">
            <v>KG</v>
          </cell>
          <cell r="D61" t="str">
            <v>3.15</v>
          </cell>
          <cell r="E61">
            <v>3509.8623444444443</v>
          </cell>
        </row>
        <row r="62">
          <cell r="A62" t="str">
            <v>3.16</v>
          </cell>
          <cell r="B62" t="str">
            <v>SUMINISTRO, FIGURADO Y ARMADO DE ACERO DE REFUERZO PDR-60.</v>
          </cell>
          <cell r="C62" t="str">
            <v>KG</v>
          </cell>
          <cell r="D62" t="str">
            <v>3.16</v>
          </cell>
          <cell r="E62">
            <v>3509.8623444444443</v>
          </cell>
        </row>
        <row r="63">
          <cell r="A63" t="str">
            <v>3.17</v>
          </cell>
          <cell r="B63" t="str">
            <v>SUMINISTRO E INSTALACIÓN DE TUBERÍA PVC RIB STEEL NTC 4764  D=36"</v>
          </cell>
          <cell r="C63" t="str">
            <v>ML</v>
          </cell>
          <cell r="D63" t="str">
            <v>3.17</v>
          </cell>
          <cell r="E63">
            <v>512314.10516666662</v>
          </cell>
        </row>
        <row r="64">
          <cell r="A64" t="str">
            <v>3.18</v>
          </cell>
          <cell r="B64" t="str">
            <v>CONSTRUCCIÓN DE FILTROS A CUALQUIER PROFUNDIDAD, CON MATERIAL FILTRANTE (GRAVA Y RAJÓN SELECCIONADO POR TAMAÑOS), SIN EXCAVACIÓN, INCLUYE GEOTEXTIL.</v>
          </cell>
          <cell r="C64" t="str">
            <v>M3</v>
          </cell>
          <cell r="D64" t="str">
            <v>3.18</v>
          </cell>
          <cell r="E64">
            <v>167840.47650526318</v>
          </cell>
        </row>
        <row r="65">
          <cell r="A65" t="str">
            <v>3.19</v>
          </cell>
          <cell r="B65" t="str">
            <v xml:space="preserve">SUMINISTRO E INSTALACIÓN DE GEOTEXTIL NO TEJIDO PARA DRENAJE </v>
          </cell>
          <cell r="C65" t="str">
            <v>M2</v>
          </cell>
          <cell r="D65" t="str">
            <v>3.19</v>
          </cell>
          <cell r="E65">
            <v>4694.7369833333332</v>
          </cell>
        </row>
        <row r="66">
          <cell r="A66" t="str">
            <v>3.20</v>
          </cell>
          <cell r="B66" t="str">
            <v>MATERIAL FILTRANTE CANTO RODADO</v>
          </cell>
          <cell r="C66" t="str">
            <v>M3</v>
          </cell>
          <cell r="D66" t="str">
            <v>3.20</v>
          </cell>
          <cell r="E66">
            <v>101250.87</v>
          </cell>
        </row>
        <row r="67">
          <cell r="A67" t="str">
            <v>3.21</v>
          </cell>
          <cell r="B67" t="str">
            <v>CONSTRUCCIÓN DE MUROS EN GAVIONES, INCLUYE MALLA ESLABONADA TRIPLE TORSIÓN CAL. 13.</v>
          </cell>
          <cell r="C67" t="str">
            <v>M3</v>
          </cell>
          <cell r="D67" t="str">
            <v>3.21</v>
          </cell>
          <cell r="E67">
            <v>147998.79749999999</v>
          </cell>
        </row>
        <row r="68">
          <cell r="A68" t="str">
            <v>3.22</v>
          </cell>
          <cell r="B68" t="str">
            <v>CONSTRUCCION DE CUNETAS EN TIERRA A MAQUINA</v>
          </cell>
          <cell r="C68" t="str">
            <v>ML</v>
          </cell>
          <cell r="D68" t="str">
            <v>3.22</v>
          </cell>
          <cell r="E68">
            <v>1157.1512632275133</v>
          </cell>
        </row>
        <row r="69">
          <cell r="A69" t="str">
            <v>3.23</v>
          </cell>
          <cell r="B69" t="str">
            <v>CONSTRUCCIÓN DE MUROS EN BOLSACRETO (REF 1101), CON CONCRETO DE 3000 PSI</v>
          </cell>
          <cell r="C69" t="str">
            <v>M3</v>
          </cell>
          <cell r="D69" t="str">
            <v>3.23</v>
          </cell>
          <cell r="E69">
            <v>488585.61814666656</v>
          </cell>
        </row>
        <row r="70">
          <cell r="A70" t="str">
            <v>3.24</v>
          </cell>
          <cell r="B70" t="str">
            <v>CONSTRUCCIÓN DE MUROS EN SUELO REFORZADO, CON GEOTEXTIL</v>
          </cell>
          <cell r="C70" t="str">
            <v>M3</v>
          </cell>
          <cell r="D70" t="str">
            <v>3.24</v>
          </cell>
          <cell r="E70">
            <v>177072.40682500001</v>
          </cell>
        </row>
        <row r="71">
          <cell r="A71" t="str">
            <v>3.25</v>
          </cell>
          <cell r="B71" t="str">
            <v>CONSTRUCCIÓN SUMIDERO SENCILLO (1.00X0.50X1.10)</v>
          </cell>
          <cell r="C71" t="str">
            <v>UN</v>
          </cell>
          <cell r="D71" t="str">
            <v>3.25</v>
          </cell>
          <cell r="E71">
            <v>415223.3474333334</v>
          </cell>
        </row>
        <row r="72">
          <cell r="A72" t="str">
            <v>3.26</v>
          </cell>
          <cell r="B72" t="str">
            <v>CONSTRUCCIÓN SUMIDERO DOBLE (2.00X0.50X1.10)</v>
          </cell>
          <cell r="C72" t="str">
            <v>UN</v>
          </cell>
          <cell r="D72" t="str">
            <v>3.26</v>
          </cell>
          <cell r="E72">
            <v>840431.33909999998</v>
          </cell>
        </row>
        <row r="73">
          <cell r="A73">
            <v>4</v>
          </cell>
          <cell r="B73" t="str">
            <v>CONSTRUCCIÓN DE CUNETAS REVESTIDAS</v>
          </cell>
          <cell r="C73">
            <v>0</v>
          </cell>
          <cell r="D73">
            <v>0</v>
          </cell>
          <cell r="E73">
            <v>0</v>
          </cell>
        </row>
        <row r="74">
          <cell r="A74" t="str">
            <v>4.1</v>
          </cell>
          <cell r="B74" t="str">
            <v>MEJORAMIENTO DE PISO CON MATERIAL DE AFIRMADO COMPACTADO CON PLANCHA VIBRADORA, INCLUYE ACARREO LIBRE 10 KM.</v>
          </cell>
          <cell r="C74" t="str">
            <v>M3</v>
          </cell>
          <cell r="D74" t="str">
            <v>4.1</v>
          </cell>
          <cell r="E74">
            <v>46502.658611111117</v>
          </cell>
        </row>
        <row r="75">
          <cell r="A75" t="str">
            <v>4.2</v>
          </cell>
          <cell r="B75" t="str">
            <v>CUNETA REVESTIDA EN CONCRETO 2500 PSI.</v>
          </cell>
          <cell r="C75" t="str">
            <v>M3</v>
          </cell>
          <cell r="D75" t="str">
            <v>4.2</v>
          </cell>
          <cell r="E75">
            <v>433704.50974666659</v>
          </cell>
        </row>
        <row r="76">
          <cell r="A76" t="str">
            <v>4.3</v>
          </cell>
          <cell r="B76" t="str">
            <v>RELLENO CON MATERIAL SELECCIONADO PROVENIENTE DE EXCAVACIÓN COMPACTADO CON PLANCHA VIBRADORA .</v>
          </cell>
          <cell r="C76" t="str">
            <v>M3</v>
          </cell>
          <cell r="D76" t="str">
            <v>4.3</v>
          </cell>
          <cell r="E76">
            <v>20193.805185185185</v>
          </cell>
        </row>
        <row r="77">
          <cell r="A77" t="str">
            <v>4.4</v>
          </cell>
          <cell r="B77" t="str">
            <v>RELLENO CON MATERIAL DE AFIRMADO COMPACTADO PLANCHA VIBRADORA INCLUYE ACARREO LIBRE DE 10 KM</v>
          </cell>
          <cell r="C77" t="str">
            <v>M3</v>
          </cell>
          <cell r="D77" t="str">
            <v>4.4</v>
          </cell>
          <cell r="E77">
            <v>46502.658611111117</v>
          </cell>
        </row>
        <row r="78">
          <cell r="A78">
            <v>5</v>
          </cell>
          <cell r="B78" t="str">
            <v>PUENTES</v>
          </cell>
          <cell r="C78">
            <v>0</v>
          </cell>
          <cell r="D78">
            <v>0</v>
          </cell>
          <cell r="E78">
            <v>0</v>
          </cell>
        </row>
        <row r="79">
          <cell r="A79" t="str">
            <v>5.1</v>
          </cell>
          <cell r="B79" t="str">
            <v>APOYOS ELASTOMERICOS</v>
          </cell>
          <cell r="C79" t="str">
            <v>UN</v>
          </cell>
          <cell r="D79" t="str">
            <v>5.1</v>
          </cell>
          <cell r="E79">
            <v>443093.81912500004</v>
          </cell>
        </row>
        <row r="80">
          <cell r="A80" t="str">
            <v>5.2</v>
          </cell>
          <cell r="B80" t="str">
            <v>SELLOS PARA JUNTA DE PUENTE</v>
          </cell>
          <cell r="C80" t="str">
            <v>ML</v>
          </cell>
          <cell r="D80" t="str">
            <v>5.2</v>
          </cell>
          <cell r="E80">
            <v>41603.331875000003</v>
          </cell>
        </row>
        <row r="81">
          <cell r="A81" t="str">
            <v>5.3</v>
          </cell>
          <cell r="B81" t="str">
            <v>CONSTRUCCION JUNTAS ELASTOMERICAS DE 30 CMS DE ANCHO</v>
          </cell>
          <cell r="C81" t="str">
            <v>ML</v>
          </cell>
          <cell r="D81" t="str">
            <v>5.3</v>
          </cell>
          <cell r="E81">
            <v>822096.97899999993</v>
          </cell>
        </row>
        <row r="82">
          <cell r="A82" t="str">
            <v>5.4</v>
          </cell>
          <cell r="B82" t="str">
            <v>SUMINISTRO E INSTALACION DE CABLE DE ACERO REF: 6*19 A-A - D= 1"</v>
          </cell>
          <cell r="C82" t="str">
            <v>ML</v>
          </cell>
          <cell r="D82" t="str">
            <v>5.4</v>
          </cell>
          <cell r="E82">
            <v>22517.55117857143</v>
          </cell>
        </row>
        <row r="83">
          <cell r="A83" t="str">
            <v>5.5</v>
          </cell>
          <cell r="B83" t="str">
            <v>SUMINISTRO E INSTALACIÓN DE CABLE ACERO D=1/2"</v>
          </cell>
          <cell r="C83" t="str">
            <v>ML</v>
          </cell>
          <cell r="D83" t="str">
            <v>5.5</v>
          </cell>
          <cell r="E83">
            <v>14164.209178571427</v>
          </cell>
        </row>
        <row r="84">
          <cell r="A84" t="str">
            <v>5.6</v>
          </cell>
          <cell r="B84" t="str">
            <v>SUMINISTRO E INSTALACIÓN DE CABLE ACERO D=3/8"</v>
          </cell>
          <cell r="C84" t="str">
            <v>ML</v>
          </cell>
          <cell r="D84" t="str">
            <v>5.6</v>
          </cell>
          <cell r="E84">
            <v>12959.42257857143</v>
          </cell>
        </row>
        <row r="85">
          <cell r="A85" t="str">
            <v>5.7</v>
          </cell>
          <cell r="B85" t="str">
            <v>CONCRETO PREMEZCLADO DE 4000 PSI. PARA PLACAS Y VIGAS, LONGITUD DE 0 A 7,0 MTS.</v>
          </cell>
          <cell r="C85" t="str">
            <v>M3</v>
          </cell>
          <cell r="D85" t="str">
            <v>5.7</v>
          </cell>
          <cell r="E85">
            <v>760436.78793999995</v>
          </cell>
        </row>
        <row r="86">
          <cell r="A86" t="str">
            <v>5.8</v>
          </cell>
          <cell r="B86" t="str">
            <v>CONCRETO PREMEZCLADO DE 4000 PSI. PARA PLACAS Y VIGAS, LONGITUD DE 7,1 A 14,0 MTS.</v>
          </cell>
          <cell r="C86" t="str">
            <v>M3</v>
          </cell>
          <cell r="D86" t="str">
            <v>5.8</v>
          </cell>
          <cell r="E86">
            <v>770195.90793999983</v>
          </cell>
        </row>
        <row r="87">
          <cell r="A87" t="str">
            <v>5.9</v>
          </cell>
          <cell r="B87" t="str">
            <v>CONCRETO PREMEZCLADO DE 4000 PSI. PARA PLACAS Y VIGAS, LONGITUD MAYOR A DE 14,0 MTS.</v>
          </cell>
          <cell r="C87" t="str">
            <v>M3</v>
          </cell>
          <cell r="D87" t="str">
            <v>5.9</v>
          </cell>
          <cell r="E87">
            <v>797829.16807157907</v>
          </cell>
        </row>
        <row r="88">
          <cell r="A88" t="str">
            <v>5.10</v>
          </cell>
          <cell r="B88" t="str">
            <v>CONCRETO  PREMEZCLADO DE  21 MPA - (3000 P.S.I)  PARA BARANDAS.</v>
          </cell>
          <cell r="C88" t="str">
            <v>M3</v>
          </cell>
          <cell r="D88" t="str">
            <v>5.10</v>
          </cell>
          <cell r="E88">
            <v>1241213.21248</v>
          </cell>
        </row>
        <row r="89">
          <cell r="A89" t="str">
            <v>5.11</v>
          </cell>
          <cell r="B89" t="str">
            <v>SUMINISTRO E INSTALACION  DE BARANDAS EN TUBERÍA METÁLICA AGUA NEGRA D=2", C. 0.80,</v>
          </cell>
          <cell r="C89" t="str">
            <v>ML</v>
          </cell>
          <cell r="D89" t="str">
            <v>5.11</v>
          </cell>
          <cell r="E89">
            <v>256118.81</v>
          </cell>
        </row>
        <row r="90">
          <cell r="A90" t="str">
            <v>5.12</v>
          </cell>
          <cell r="B90" t="str">
            <v>SUMINISTRO E INSTALACIÓN DE APOYOS DE NEOPRENO, DUREZA 75, E= ¼"</v>
          </cell>
          <cell r="C90" t="str">
            <v>UN</v>
          </cell>
          <cell r="D90" t="str">
            <v>5.12</v>
          </cell>
          <cell r="E90">
            <v>312306.36250000005</v>
          </cell>
        </row>
        <row r="91">
          <cell r="A91" t="str">
            <v>5.13</v>
          </cell>
          <cell r="B91" t="str">
            <v>SUMINISTRO E INSTALACIÓN DE JUNTAS DE DILATACIÓN  EN ÁNGULO DE 3"X3"X3/8", INCLUYE HIERRO DE ANCLAJE, CINTA SIKA O - 22 Y LLENANTE ASFÁLTICO, SEGÚN MODELO.</v>
          </cell>
          <cell r="C91" t="str">
            <v>ML</v>
          </cell>
          <cell r="D91" t="str">
            <v>5.13</v>
          </cell>
          <cell r="E91">
            <v>376771.74</v>
          </cell>
        </row>
        <row r="92">
          <cell r="A92" t="str">
            <v>5.14</v>
          </cell>
          <cell r="B92" t="str">
            <v>SUMINISTRO E INSTALACIÓN DE DESAGÜES EN TUBERÍA SANITARIA  PVC. D= 3"</v>
          </cell>
          <cell r="C92" t="str">
            <v>ML</v>
          </cell>
          <cell r="D92" t="str">
            <v>5.14</v>
          </cell>
          <cell r="E92">
            <v>19043.838333333333</v>
          </cell>
        </row>
        <row r="93">
          <cell r="A93" t="str">
            <v>5.15</v>
          </cell>
          <cell r="B93" t="str">
            <v>CONCRETO DE 4000 P.S.I PARA GUARDARUEDAS.</v>
          </cell>
          <cell r="C93" t="str">
            <v>M3</v>
          </cell>
          <cell r="D93" t="str">
            <v>5.15</v>
          </cell>
          <cell r="E93">
            <v>563531.47726666671</v>
          </cell>
        </row>
        <row r="94">
          <cell r="A94" t="str">
            <v>5.16</v>
          </cell>
          <cell r="B94" t="str">
            <v>SUMINISTRO E INSTALACION DE CABLE DE ACERO REF: 6*19 A-A - D= 5/8"</v>
          </cell>
          <cell r="C94" t="str">
            <v>ML</v>
          </cell>
          <cell r="D94" t="str">
            <v>5.16</v>
          </cell>
          <cell r="E94">
            <v>15725.668378571429</v>
          </cell>
        </row>
        <row r="95">
          <cell r="A95" t="str">
            <v>5.17</v>
          </cell>
          <cell r="B95" t="str">
            <v>SUMINISTRO E INSTALACION DE CABLE DE ACERO REF: 6*19 A-A - D= 3/4"</v>
          </cell>
          <cell r="C95" t="str">
            <v>ML</v>
          </cell>
          <cell r="D95" t="str">
            <v>5.17</v>
          </cell>
          <cell r="E95">
            <v>17649.609178571427</v>
          </cell>
        </row>
        <row r="96">
          <cell r="A96" t="str">
            <v>5.18</v>
          </cell>
          <cell r="B96" t="str">
            <v>SUMINISTRO E INSTALACION DE CABLE DE ACERO REF: 6*19 A-A - D= 1-1/8"</v>
          </cell>
          <cell r="C96" t="str">
            <v>ML</v>
          </cell>
          <cell r="D96" t="str">
            <v>5.18</v>
          </cell>
          <cell r="E96">
            <v>26832.932799999999</v>
          </cell>
        </row>
        <row r="97">
          <cell r="A97" t="str">
            <v>5.19</v>
          </cell>
          <cell r="B97" t="str">
            <v>SUMINISTRO E INSTALACION DE CABLE DE ACERO REF: 6*19 A-A - D= 1-1/4"</v>
          </cell>
          <cell r="C97" t="str">
            <v>ML</v>
          </cell>
          <cell r="D97" t="str">
            <v>5.19</v>
          </cell>
          <cell r="E97">
            <v>30239.185174999999</v>
          </cell>
        </row>
        <row r="98">
          <cell r="A98" t="str">
            <v>5.20</v>
          </cell>
          <cell r="B98" t="str">
            <v>SUMINISTRO E INSTALACION DE CABLE DE ACERO REF: 6*19 A-A - D= 1-1/2"</v>
          </cell>
          <cell r="C98" t="str">
            <v>ML</v>
          </cell>
          <cell r="D98" t="str">
            <v>5.20</v>
          </cell>
          <cell r="E98">
            <v>48006.126326315789</v>
          </cell>
        </row>
        <row r="99">
          <cell r="A99" t="str">
            <v>5.21</v>
          </cell>
          <cell r="B99" t="str">
            <v>SUMINISTRO E INSTALACION DE CABLE DE ACERO REF: 6*19 A-A - D=1- 5/8"</v>
          </cell>
          <cell r="C99" t="str">
            <v>ML</v>
          </cell>
          <cell r="D99" t="str">
            <v>5.21</v>
          </cell>
          <cell r="E99">
            <v>52357.067326315788</v>
          </cell>
        </row>
        <row r="100">
          <cell r="A100" t="str">
            <v>5.22</v>
          </cell>
          <cell r="B100" t="str">
            <v>SUMINISTRO E INSTALACION DE CABLE DE ACERO REF: 6*19 A-A - D= 1-3/4"</v>
          </cell>
          <cell r="C100" t="str">
            <v>ML</v>
          </cell>
          <cell r="D100" t="str">
            <v>5.22</v>
          </cell>
          <cell r="E100">
            <v>57107.667526315789</v>
          </cell>
        </row>
        <row r="101">
          <cell r="A101" t="str">
            <v>5.23</v>
          </cell>
          <cell r="B101" t="str">
            <v>SUMINISTRO E INSTALACION DE CABLE DE ACERO REF: 6*19 A-A - D=1-7/8"</v>
          </cell>
          <cell r="C101" t="str">
            <v>ML</v>
          </cell>
          <cell r="D101" t="str">
            <v>5.23</v>
          </cell>
          <cell r="E101">
            <v>70326.160585714286</v>
          </cell>
        </row>
        <row r="102">
          <cell r="A102" t="str">
            <v>5.24</v>
          </cell>
          <cell r="B102" t="str">
            <v>SUMINISTRO E INSTALACION DE CABLE DE ACERO REF: 6*19 A-A - D=2"</v>
          </cell>
          <cell r="C102" t="str">
            <v>ML</v>
          </cell>
          <cell r="D102" t="str">
            <v>5.24</v>
          </cell>
          <cell r="E102">
            <v>75666.95518571428</v>
          </cell>
        </row>
        <row r="103">
          <cell r="A103" t="str">
            <v>5.25</v>
          </cell>
          <cell r="B103" t="str">
            <v>SUMINISTRO E INSTALACION DE TENSORES PARA CABLE DE ACERO  D=5/8"</v>
          </cell>
          <cell r="C103" t="str">
            <v>UN</v>
          </cell>
          <cell r="D103" t="str">
            <v>5.25</v>
          </cell>
          <cell r="E103">
            <v>151396.32788492306</v>
          </cell>
        </row>
        <row r="104">
          <cell r="A104" t="str">
            <v>5.26</v>
          </cell>
          <cell r="B104" t="str">
            <v>SUMINISTRO E INSTALACION DE TENSORES PARA CABLE DE ACERO  D=3/4"</v>
          </cell>
          <cell r="C104" t="str">
            <v>UN</v>
          </cell>
          <cell r="D104" t="str">
            <v>5.26</v>
          </cell>
          <cell r="E104">
            <v>209582.33996000001</v>
          </cell>
        </row>
        <row r="105">
          <cell r="A105" t="str">
            <v>5.27</v>
          </cell>
          <cell r="B105" t="str">
            <v>SUMINISTRO E INSTALACION DE TENSORES PARA CABLE DE ACERO  D=1"</v>
          </cell>
          <cell r="C105" t="str">
            <v>UN</v>
          </cell>
          <cell r="D105" t="str">
            <v>5.27</v>
          </cell>
          <cell r="E105">
            <v>368042.56463692308</v>
          </cell>
        </row>
        <row r="106">
          <cell r="A106" t="str">
            <v>5.28</v>
          </cell>
          <cell r="B106" t="str">
            <v>SUMINISTRO E INSTALACION DE TENSORES PARA CABLE DE ACERO  D=1-1/8"</v>
          </cell>
          <cell r="C106" t="str">
            <v>UN</v>
          </cell>
          <cell r="D106" t="str">
            <v>5.28</v>
          </cell>
          <cell r="E106">
            <v>480031.50936133333</v>
          </cell>
        </row>
        <row r="107">
          <cell r="A107" t="str">
            <v>5.29</v>
          </cell>
          <cell r="B107" t="str">
            <v>SUMINISTRO E INSTALACION DE TENSORES PARA CABLE DE ACERO  D=1-1/4"</v>
          </cell>
          <cell r="C107" t="str">
            <v>UN</v>
          </cell>
          <cell r="D107" t="str">
            <v>5.29</v>
          </cell>
          <cell r="E107">
            <v>512588.2822213333</v>
          </cell>
        </row>
        <row r="108">
          <cell r="A108" t="str">
            <v>5.30</v>
          </cell>
          <cell r="B108" t="str">
            <v>SUMINISTRO E INSTALACION DE TENSORES PARA CABLE DE ACERO  D=1-1/2"</v>
          </cell>
          <cell r="C108" t="str">
            <v>UN</v>
          </cell>
          <cell r="D108" t="str">
            <v>5.30</v>
          </cell>
          <cell r="E108">
            <v>771064.05911733315</v>
          </cell>
        </row>
        <row r="109">
          <cell r="A109" t="str">
            <v>5.31</v>
          </cell>
          <cell r="B109" t="str">
            <v>SUMINISTRO E INSTALACION DE TENSORES PARA CABLE DE ACERO  D=1-3/4"</v>
          </cell>
          <cell r="C109" t="str">
            <v>UN</v>
          </cell>
          <cell r="D109" t="str">
            <v>5.31</v>
          </cell>
          <cell r="E109">
            <v>1010264.1488719999</v>
          </cell>
        </row>
        <row r="110">
          <cell r="A110" t="str">
            <v>5.32</v>
          </cell>
          <cell r="B110" t="str">
            <v>SUMINISTRO E INSTALACION DE TENSORES PARA CABLE DE ACERO  D=2"</v>
          </cell>
          <cell r="C110" t="str">
            <v>UN</v>
          </cell>
          <cell r="D110" t="str">
            <v>5.32</v>
          </cell>
          <cell r="E110">
            <v>3046396.442999999</v>
          </cell>
        </row>
        <row r="111">
          <cell r="A111" t="str">
            <v>5.33</v>
          </cell>
          <cell r="B111" t="str">
            <v>SUMINISTRO E INSTALACION DE PRENSACABLES DE HIERRO FUNDIDO TIPO PESADO, D=5/8".</v>
          </cell>
          <cell r="C111" t="str">
            <v>UN</v>
          </cell>
          <cell r="D111" t="str">
            <v>5.33</v>
          </cell>
          <cell r="E111">
            <v>6870.1106666666674</v>
          </cell>
        </row>
        <row r="112">
          <cell r="A112" t="str">
            <v>5.34</v>
          </cell>
          <cell r="B112" t="str">
            <v>SUMINISTRO E INSTALACION DE PRENSACABLES DE HIERRO FUNDIDO TIPO PESADO, D=¾"</v>
          </cell>
          <cell r="C112" t="str">
            <v>UN</v>
          </cell>
          <cell r="D112" t="str">
            <v>5.34</v>
          </cell>
          <cell r="E112">
            <v>7604.3682666666682</v>
          </cell>
        </row>
        <row r="113">
          <cell r="A113" t="str">
            <v>5.35</v>
          </cell>
          <cell r="B113" t="str">
            <v>SUMINISTRO E INSTALACION DE PRENSACABLES DE HIERRO FUNDIDO TIPO PESADO, D=7/8"</v>
          </cell>
          <cell r="C113" t="str">
            <v>UN</v>
          </cell>
          <cell r="D113" t="str">
            <v>5.35</v>
          </cell>
          <cell r="E113">
            <v>10124.312466666668</v>
          </cell>
        </row>
        <row r="114">
          <cell r="A114" t="str">
            <v>5.36</v>
          </cell>
          <cell r="B114" t="str">
            <v>SUMINISTRO E INSTALACION DE PRENSACABLES DE HIERRO FUNDIDO TIPO PESADO, D=1"</v>
          </cell>
          <cell r="C114" t="str">
            <v>UN</v>
          </cell>
          <cell r="D114" t="str">
            <v>5.36</v>
          </cell>
          <cell r="E114">
            <v>11251.258466666666</v>
          </cell>
        </row>
        <row r="115">
          <cell r="A115" t="str">
            <v>5.37</v>
          </cell>
          <cell r="B115" t="str">
            <v>SUMINISTRO E INSTALACION DE PRENSACABLES DE HIERRO FUNDIDO TIPO PESADO, D=1-¼"</v>
          </cell>
          <cell r="C115" t="str">
            <v>UN</v>
          </cell>
          <cell r="D115" t="str">
            <v>5.37</v>
          </cell>
          <cell r="E115">
            <v>19511.269199999999</v>
          </cell>
        </row>
        <row r="116">
          <cell r="A116" t="str">
            <v>5.38</v>
          </cell>
          <cell r="B116" t="str">
            <v>SUMINISTRO E INSTALACION DE PRENSACABLES DE HIERRO FUNDIDO TIPO PESADO, D=2"</v>
          </cell>
          <cell r="C116" t="str">
            <v>UN</v>
          </cell>
          <cell r="D116" t="str">
            <v>5.38</v>
          </cell>
          <cell r="E116">
            <v>31116.876666666667</v>
          </cell>
        </row>
        <row r="117">
          <cell r="A117" t="str">
            <v>5.39</v>
          </cell>
          <cell r="B117" t="str">
            <v>BARANDA DE CONCRETO 1,05*0,35</v>
          </cell>
          <cell r="C117" t="str">
            <v>ML</v>
          </cell>
          <cell r="D117" t="str">
            <v>5.39</v>
          </cell>
          <cell r="E117">
            <v>157522.18828</v>
          </cell>
        </row>
        <row r="118">
          <cell r="A118" t="str">
            <v>5.40</v>
          </cell>
          <cell r="B118" t="str">
            <v xml:space="preserve">BARANDA METÁLICA TUBO GALVANIZADO DE 2", INCLUYE ANTICORROSIVO Y PINTURA </v>
          </cell>
          <cell r="C118" t="str">
            <v>ML</v>
          </cell>
          <cell r="D118" t="str">
            <v>5.40</v>
          </cell>
          <cell r="E118">
            <v>172861.3175</v>
          </cell>
        </row>
        <row r="119">
          <cell r="A119" t="str">
            <v>5.41</v>
          </cell>
          <cell r="B119" t="str">
            <v>BARANDA METÁLICA TUBO GALVANIZADO DE 3", INCLUYE ANTICORROSIVO Y PINTURA</v>
          </cell>
          <cell r="C119" t="str">
            <v>ML</v>
          </cell>
          <cell r="D119" t="str">
            <v>5.41</v>
          </cell>
          <cell r="E119">
            <v>209776.2677142857</v>
          </cell>
        </row>
        <row r="120">
          <cell r="A120" t="str">
            <v>5.42</v>
          </cell>
          <cell r="B120" t="str">
            <v>BARANDA METÁLICA TUBO GALVANIZADO DE 4", INCLUYE ANTICORROSIVO Y PINTURA</v>
          </cell>
          <cell r="C120" t="str">
            <v>ML</v>
          </cell>
          <cell r="D120" t="str">
            <v>5.42</v>
          </cell>
          <cell r="E120">
            <v>246688.86666666667</v>
          </cell>
        </row>
        <row r="121">
          <cell r="A121">
            <v>6</v>
          </cell>
          <cell r="B121" t="str">
            <v>AFIRMADO</v>
          </cell>
          <cell r="C121">
            <v>0</v>
          </cell>
          <cell r="D121">
            <v>0</v>
          </cell>
          <cell r="E121">
            <v>0</v>
          </cell>
        </row>
        <row r="122">
          <cell r="A122" t="str">
            <v>6.1</v>
          </cell>
          <cell r="B122" t="str">
            <v>LOCALIZACIÓN Y REPLANTEO VIAS RURALES</v>
          </cell>
          <cell r="C122" t="str">
            <v>KM</v>
          </cell>
          <cell r="D122" t="str">
            <v>6.1</v>
          </cell>
          <cell r="E122">
            <v>1529277.3399999999</v>
          </cell>
        </row>
        <row r="123">
          <cell r="A123" t="str">
            <v>6.2</v>
          </cell>
          <cell r="B123" t="str">
            <v>LOCALIZACIÓN Y REPLANTEO VIAS URBANAS</v>
          </cell>
          <cell r="C123" t="str">
            <v>KM</v>
          </cell>
          <cell r="D123" t="str">
            <v>6.2</v>
          </cell>
          <cell r="E123">
            <v>1936800.8195238095</v>
          </cell>
        </row>
        <row r="124">
          <cell r="A124" t="str">
            <v>6.3</v>
          </cell>
          <cell r="B124" t="str">
            <v xml:space="preserve">CONFORMACIÓN Y COMPACTACIÓN DE LA SUBRASANTE </v>
          </cell>
          <cell r="C124" t="str">
            <v>M2</v>
          </cell>
          <cell r="D124" t="str">
            <v>6.3</v>
          </cell>
          <cell r="E124">
            <v>471.95704583333338</v>
          </cell>
        </row>
        <row r="125">
          <cell r="A125" t="str">
            <v>6.4</v>
          </cell>
          <cell r="B125" t="str">
            <v>MEJORAMIENTO DE LA SUBRASANTE, INVOLUCRA SUELO EXISTENTE</v>
          </cell>
          <cell r="C125" t="str">
            <v>M2</v>
          </cell>
          <cell r="D125" t="str">
            <v>6.4</v>
          </cell>
          <cell r="E125">
            <v>471.95704583333338</v>
          </cell>
        </row>
        <row r="126">
          <cell r="A126" t="str">
            <v>6.5</v>
          </cell>
          <cell r="B126" t="str">
            <v>MEJORAMIENTO DE LA SUBRASANTE, ADICIONANDO MATERIAL</v>
          </cell>
          <cell r="C126" t="str">
            <v>M3</v>
          </cell>
          <cell r="D126" t="str">
            <v>6.5</v>
          </cell>
          <cell r="E126">
            <v>12462.103023809523</v>
          </cell>
        </row>
        <row r="127">
          <cell r="A127" t="str">
            <v>6.6</v>
          </cell>
          <cell r="B127" t="str">
            <v>SUMINISTRO, EXTENDIDA  DE MATERIAL SELECCIONADO PARA AFIRMADO SIN COMPACTAR, INCLUYE ACARREO LIBRE 10 KM</v>
          </cell>
          <cell r="C127" t="str">
            <v>M3</v>
          </cell>
          <cell r="D127" t="str">
            <v>6.6</v>
          </cell>
          <cell r="E127">
            <v>27901.353124999994</v>
          </cell>
        </row>
        <row r="128">
          <cell r="A128" t="str">
            <v>6.7</v>
          </cell>
          <cell r="B128" t="str">
            <v>SUMINISTRO, EXTENDIDA  Y COMPACTACIÓN MECÁNICA DE MATERIAL SELECCIONADO PARA AFIRMADO, INCLUYE ACARREO LIBRE 10 KM</v>
          </cell>
          <cell r="C128" t="str">
            <v>M3</v>
          </cell>
          <cell r="D128" t="str">
            <v>6.7</v>
          </cell>
          <cell r="E128">
            <v>38228.060833333344</v>
          </cell>
        </row>
        <row r="129">
          <cell r="A129" t="str">
            <v>6.8</v>
          </cell>
          <cell r="B129" t="str">
            <v>AFIRMADO ESTABILIZADO CON CEMENTO, INCLUYE ACARREO LIBRE 10 KM</v>
          </cell>
          <cell r="C129" t="str">
            <v>M3</v>
          </cell>
          <cell r="D129" t="str">
            <v>6.8</v>
          </cell>
          <cell r="E129">
            <v>73121.238666666657</v>
          </cell>
        </row>
        <row r="130">
          <cell r="A130" t="str">
            <v>6.9</v>
          </cell>
          <cell r="B130" t="str">
            <v>AFIRMADO ESTABILIZADO CON CAL, INCLUYE ACARREO LIBRE 10 KM</v>
          </cell>
          <cell r="C130" t="str">
            <v>M3</v>
          </cell>
          <cell r="D130" t="str">
            <v>6.9</v>
          </cell>
          <cell r="E130">
            <v>100309.81199999998</v>
          </cell>
        </row>
        <row r="131">
          <cell r="A131" t="str">
            <v>6.10</v>
          </cell>
          <cell r="B131" t="str">
            <v>REPARACIÓN BACHES EN AFIRMADO, INCLUYE ACARREO LIBRE 10 KM</v>
          </cell>
          <cell r="C131" t="str">
            <v>M3</v>
          </cell>
          <cell r="D131" t="str">
            <v>6.10</v>
          </cell>
          <cell r="E131">
            <v>68434.86083333334</v>
          </cell>
        </row>
        <row r="132">
          <cell r="A132">
            <v>7</v>
          </cell>
          <cell r="B132" t="str">
            <v>PAVIMENTACION</v>
          </cell>
          <cell r="C132">
            <v>0</v>
          </cell>
          <cell r="D132">
            <v>0</v>
          </cell>
          <cell r="E132">
            <v>0</v>
          </cell>
        </row>
        <row r="133">
          <cell r="A133" t="str">
            <v>7.1</v>
          </cell>
          <cell r="B133" t="str">
            <v>CUNETEO, PERFILADO Y COMPACTACIÓN DE LA BANCA EXISTENTE. (TRABAJO PREVIO A PAVIMENTACIÓN).</v>
          </cell>
          <cell r="C133" t="str">
            <v>KM</v>
          </cell>
          <cell r="D133" t="str">
            <v>7.1</v>
          </cell>
          <cell r="E133">
            <v>887723.40686274506</v>
          </cell>
        </row>
        <row r="134">
          <cell r="A134" t="str">
            <v>7.2</v>
          </cell>
          <cell r="B134" t="str">
            <v>PEDRAPLÉN COMPACTO</v>
          </cell>
          <cell r="C134" t="str">
            <v>M3</v>
          </cell>
          <cell r="D134" t="str">
            <v>7.2</v>
          </cell>
          <cell r="E134">
            <v>77883.475952380963</v>
          </cell>
        </row>
        <row r="135">
          <cell r="A135" t="str">
            <v>7.3</v>
          </cell>
          <cell r="B135" t="str">
            <v>PEDRAPLÉN SUELTO</v>
          </cell>
          <cell r="C135" t="str">
            <v>M3</v>
          </cell>
          <cell r="D135" t="str">
            <v>7.3</v>
          </cell>
          <cell r="E135">
            <v>59997.679871323526</v>
          </cell>
        </row>
        <row r="136">
          <cell r="A136" t="str">
            <v>7.4</v>
          </cell>
          <cell r="B136" t="str">
            <v>SUMINISTRO EXTENDIDA Y COMPACTACIÓN DE MATERIAL SELECCIONADO PARA  SUBBASE GRANULAR ( INCLUYE ACARREO DE 22 KM)</v>
          </cell>
          <cell r="C136" t="str">
            <v>M3</v>
          </cell>
          <cell r="D136" t="str">
            <v>7.4</v>
          </cell>
          <cell r="E136">
            <v>69149.174200000009</v>
          </cell>
        </row>
        <row r="137">
          <cell r="A137" t="str">
            <v>7.5</v>
          </cell>
          <cell r="B137" t="str">
            <v>SUMINISTRO EXTENDIDA Y COMPACTACIÓN DE MATERIAL SELECCIONADO PARA  BASE  GRANULAR ( INCLUYE ACARREO DE 22 KM)</v>
          </cell>
          <cell r="C137" t="str">
            <v>M3</v>
          </cell>
          <cell r="D137" t="str">
            <v>7.5</v>
          </cell>
          <cell r="E137">
            <v>92588.924824999995</v>
          </cell>
        </row>
        <row r="138">
          <cell r="A138" t="str">
            <v>7.6</v>
          </cell>
          <cell r="B138" t="str">
            <v>REPOSICIÓN, EXTENDIDA Y COMPACTACIÓN DE MATERIAL DE BASE GRANULAR PARA REPARCHEO PUEST EN OBRA</v>
          </cell>
          <cell r="C138" t="str">
            <v>M3</v>
          </cell>
          <cell r="D138" t="str">
            <v>7.6</v>
          </cell>
          <cell r="E138">
            <v>98437.135575000008</v>
          </cell>
        </row>
        <row r="139">
          <cell r="A139" t="str">
            <v>-</v>
          </cell>
          <cell r="B139" t="str">
            <v>PAVIMENTO RIGIDO</v>
          </cell>
          <cell r="C139">
            <v>0</v>
          </cell>
          <cell r="D139">
            <v>0</v>
          </cell>
          <cell r="E139">
            <v>0</v>
          </cell>
        </row>
        <row r="140">
          <cell r="A140" t="str">
            <v>7.8</v>
          </cell>
          <cell r="B140" t="str">
            <v xml:space="preserve">DEMOLICIÓN DE ANDENES Y RETIRO </v>
          </cell>
          <cell r="C140" t="str">
            <v>M2</v>
          </cell>
          <cell r="D140" t="str">
            <v>7.8</v>
          </cell>
          <cell r="E140">
            <v>9195.1165485312904</v>
          </cell>
        </row>
        <row r="141">
          <cell r="A141" t="str">
            <v>7.9</v>
          </cell>
          <cell r="B141" t="str">
            <v>DEMOLICIÓN DE PAVIMENTO RÍGIDO Y RETIRO</v>
          </cell>
          <cell r="C141" t="str">
            <v>M3</v>
          </cell>
          <cell r="D141" t="str">
            <v>7.9</v>
          </cell>
          <cell r="E141">
            <v>92966.342307692321</v>
          </cell>
        </row>
        <row r="142">
          <cell r="A142" t="str">
            <v>7.10</v>
          </cell>
          <cell r="B142" t="str">
            <v>DEMOLICIÓN DE SARDINELES Y RETIRO</v>
          </cell>
          <cell r="C142" t="str">
            <v>M3</v>
          </cell>
          <cell r="D142" t="str">
            <v>7.10</v>
          </cell>
          <cell r="E142">
            <v>74713.421666666662</v>
          </cell>
        </row>
        <row r="143">
          <cell r="A143" t="str">
            <v>7.11</v>
          </cell>
          <cell r="B143" t="str">
            <v>CONCRETO PARA PAVIMENTO RÍGIDO 3500 PSI (INCLUYE JUNTA EN ASFALTO)</v>
          </cell>
          <cell r="C143" t="str">
            <v>M3</v>
          </cell>
          <cell r="D143" t="str">
            <v>7.11</v>
          </cell>
          <cell r="E143">
            <v>496597.09496428561</v>
          </cell>
        </row>
        <row r="144">
          <cell r="A144" t="str">
            <v>7.12</v>
          </cell>
          <cell r="B144" t="str">
            <v>CONCRETO PARA PAVIMENTO RÍGIDO 4000 PSI (INCLUYE JUNTA EN ASFALTO)</v>
          </cell>
          <cell r="C144" t="str">
            <v>M3</v>
          </cell>
          <cell r="D144" t="str">
            <v>7.12</v>
          </cell>
          <cell r="E144">
            <v>514790.88296428567</v>
          </cell>
        </row>
        <row r="145">
          <cell r="A145" t="str">
            <v>7.13</v>
          </cell>
          <cell r="B145" t="str">
            <v>SUMINISTRO, CORTE E INSTALACIÓN ACERO DE TRANSFERENCIA PDR-60 LISO (SEGÚN DISEÑO)</v>
          </cell>
          <cell r="C145" t="str">
            <v>KG</v>
          </cell>
          <cell r="D145" t="str">
            <v>7.13</v>
          </cell>
          <cell r="E145">
            <v>3835.9731499999998</v>
          </cell>
        </row>
        <row r="146">
          <cell r="A146" t="str">
            <v>7.14</v>
          </cell>
          <cell r="B146" t="str">
            <v>SELLADO DE JUNTAS EN PAVIMENTO DE CONCRETO HIDRAULICO (INCLUYE LIMPIEZA, SUMINISTRO E INSTALACION DE FONDO Y SELLANTE)</v>
          </cell>
          <cell r="C146" t="str">
            <v>ML</v>
          </cell>
          <cell r="D146" t="str">
            <v>7.14</v>
          </cell>
          <cell r="E146">
            <v>8831.7131499999996</v>
          </cell>
        </row>
        <row r="147">
          <cell r="A147" t="str">
            <v>7.15</v>
          </cell>
          <cell r="B147" t="str">
            <v>CORTE Y AMPLIACION DE JUNTA EN PAVIMENTO DE CONCRETO HIDRAULICO</v>
          </cell>
          <cell r="C147" t="str">
            <v>ML</v>
          </cell>
          <cell r="D147" t="str">
            <v>7.15</v>
          </cell>
          <cell r="E147">
            <v>5896.1350000000002</v>
          </cell>
        </row>
        <row r="148">
          <cell r="A148" t="str">
            <v>7.16</v>
          </cell>
          <cell r="B148" t="str">
            <v>PAVIMENTO DE ADOQUINES EN CONCRETO</v>
          </cell>
          <cell r="C148" t="str">
            <v>M2</v>
          </cell>
          <cell r="D148" t="str">
            <v>7.16</v>
          </cell>
          <cell r="E148">
            <v>61066.531599999988</v>
          </cell>
        </row>
        <row r="149">
          <cell r="A149" t="str">
            <v>7.17</v>
          </cell>
          <cell r="B149" t="str">
            <v>PAVIMENTO EN ADOQUÍN COLOR</v>
          </cell>
          <cell r="C149" t="str">
            <v>M2</v>
          </cell>
          <cell r="D149" t="str">
            <v>7.17</v>
          </cell>
          <cell r="E149">
            <v>65713.731599999985</v>
          </cell>
        </row>
        <row r="150">
          <cell r="A150" t="str">
            <v>-</v>
          </cell>
          <cell r="B150" t="str">
            <v>PAVIMENTO FLEXIBLE</v>
          </cell>
          <cell r="C150">
            <v>0</v>
          </cell>
          <cell r="D150">
            <v>0</v>
          </cell>
          <cell r="E150">
            <v>0</v>
          </cell>
        </row>
        <row r="151">
          <cell r="A151" t="str">
            <v>7.18</v>
          </cell>
          <cell r="B151" t="str">
            <v>DEMOLICIÓN DE PAVIMENTO FLEXIBLE.</v>
          </cell>
          <cell r="C151" t="str">
            <v>M3</v>
          </cell>
          <cell r="D151" t="str">
            <v>7.18</v>
          </cell>
          <cell r="E151">
            <v>34610.021999999997</v>
          </cell>
        </row>
        <row r="152">
          <cell r="A152" t="str">
            <v>7.19</v>
          </cell>
          <cell r="B152" t="str">
            <v>FRESADO DE PAVIMENTO FLEXIBLE E=5 CMS.</v>
          </cell>
          <cell r="C152" t="str">
            <v>M2</v>
          </cell>
          <cell r="D152" t="str">
            <v>7.19</v>
          </cell>
          <cell r="E152">
            <v>3228.8358333333335</v>
          </cell>
        </row>
        <row r="153">
          <cell r="A153" t="str">
            <v>7.20</v>
          </cell>
          <cell r="B153" t="str">
            <v>CORTE DE PAVIMENTO ASFÁLTICO</v>
          </cell>
          <cell r="C153" t="str">
            <v>ML</v>
          </cell>
          <cell r="D153" t="str">
            <v>7.20</v>
          </cell>
          <cell r="E153">
            <v>1808.05125</v>
          </cell>
        </row>
        <row r="154">
          <cell r="A154" t="str">
            <v>7.21</v>
          </cell>
          <cell r="B154" t="str">
            <v>SELLADO DE JUNTAS CON PAVIMENTO FLEXIBLE (INCLUYE LIMPIEZA, SUMINISTRO E INSTALACION DE FONDO Y EMULSION ASFALTICA CRR-1)</v>
          </cell>
          <cell r="C154" t="str">
            <v>ML</v>
          </cell>
          <cell r="D154" t="str">
            <v>7.21</v>
          </cell>
          <cell r="E154">
            <v>7259.7977499999997</v>
          </cell>
        </row>
        <row r="155">
          <cell r="A155" t="str">
            <v>7.22</v>
          </cell>
          <cell r="B155" t="str">
            <v>GEOTEXTIL PARA PAVIMENTACIÓN Y REPAVIMENTACIÓN</v>
          </cell>
          <cell r="C155" t="str">
            <v>M2</v>
          </cell>
          <cell r="D155" t="str">
            <v>7.22</v>
          </cell>
          <cell r="E155">
            <v>6945.2403999999997</v>
          </cell>
        </row>
        <row r="156">
          <cell r="A156" t="str">
            <v>-</v>
          </cell>
          <cell r="B156" t="str">
            <v>PARCHEO</v>
          </cell>
          <cell r="C156">
            <v>0</v>
          </cell>
          <cell r="D156">
            <v>0</v>
          </cell>
          <cell r="E156">
            <v>0</v>
          </cell>
        </row>
        <row r="157">
          <cell r="A157" t="str">
            <v>7.23</v>
          </cell>
          <cell r="B157" t="str">
            <v>APERTURA MECÁNICA DE CAJA Y RETIRO DE SOBRANTES</v>
          </cell>
          <cell r="C157" t="str">
            <v>M3</v>
          </cell>
          <cell r="D157" t="str">
            <v>7.23</v>
          </cell>
          <cell r="E157">
            <v>60061.429375</v>
          </cell>
        </row>
        <row r="158">
          <cell r="A158" t="str">
            <v>7.24</v>
          </cell>
          <cell r="B158" t="str">
            <v>BARRIDO Y SOPLADO</v>
          </cell>
          <cell r="C158" t="str">
            <v>M2</v>
          </cell>
          <cell r="D158" t="str">
            <v>7.24</v>
          </cell>
          <cell r="E158">
            <v>1591.0205555555558</v>
          </cell>
        </row>
        <row r="159">
          <cell r="A159" t="str">
            <v>7.25</v>
          </cell>
          <cell r="B159" t="str">
            <v>RIEGO DE LIGA</v>
          </cell>
          <cell r="C159" t="str">
            <v>M2</v>
          </cell>
          <cell r="D159" t="str">
            <v>7.25</v>
          </cell>
          <cell r="E159">
            <v>2209.598375</v>
          </cell>
        </row>
        <row r="160">
          <cell r="A160" t="str">
            <v>7.26</v>
          </cell>
          <cell r="B160" t="str">
            <v>SUMINISTRO, INSTALACIÓN Y COMPACTACIÓN DE MEZCLA ASFÁLTICA  PARA PARCHEO  (INCLUYE ACARREO LIBRE DE 10 KM)</v>
          </cell>
          <cell r="C160" t="str">
            <v>M3</v>
          </cell>
          <cell r="D160" t="str">
            <v>7.26</v>
          </cell>
          <cell r="E160">
            <v>507704.51471794868</v>
          </cell>
        </row>
        <row r="161">
          <cell r="A161" t="str">
            <v>-</v>
          </cell>
          <cell r="B161" t="str">
            <v>CONSTRUCCION DE CARPETAS</v>
          </cell>
          <cell r="C161">
            <v>0</v>
          </cell>
          <cell r="D161">
            <v>0</v>
          </cell>
          <cell r="E161">
            <v>0</v>
          </cell>
        </row>
        <row r="162">
          <cell r="A162" t="str">
            <v>7.27</v>
          </cell>
          <cell r="B162" t="str">
            <v>BASE ESTABILIZADA CON EMULSION ASFALTICA TIPO BEE-1</v>
          </cell>
          <cell r="C162" t="str">
            <v>M3</v>
          </cell>
          <cell r="D162" t="str">
            <v>7.27</v>
          </cell>
          <cell r="E162">
            <v>127376.8475</v>
          </cell>
        </row>
        <row r="163">
          <cell r="A163" t="str">
            <v>7.28</v>
          </cell>
          <cell r="B163" t="str">
            <v>BASE ESTABILIZADA CON CEMENTO PORTLAND</v>
          </cell>
          <cell r="C163" t="str">
            <v>M3</v>
          </cell>
          <cell r="D163" t="str">
            <v>7.28</v>
          </cell>
          <cell r="E163">
            <v>128441.42734285715</v>
          </cell>
        </row>
        <row r="164">
          <cell r="A164" t="str">
            <v>7.29</v>
          </cell>
          <cell r="B164" t="str">
            <v>SELLO ARENA -ASFALTO CON EMULSION CRR-2</v>
          </cell>
          <cell r="C164" t="str">
            <v>M2</v>
          </cell>
          <cell r="D164" t="str">
            <v>7.29</v>
          </cell>
          <cell r="E164">
            <v>3196.1662593749998</v>
          </cell>
        </row>
        <row r="165">
          <cell r="A165" t="str">
            <v>7.30</v>
          </cell>
          <cell r="B165" t="str">
            <v>LECHADA ASFALTICA CON EMULSION CRL-1H, TIPO LA-1</v>
          </cell>
          <cell r="C165" t="str">
            <v>M2</v>
          </cell>
          <cell r="D165" t="str">
            <v>7.30</v>
          </cell>
          <cell r="E165">
            <v>3768.2663504999991</v>
          </cell>
        </row>
        <row r="166">
          <cell r="A166" t="str">
            <v>7.31</v>
          </cell>
          <cell r="B166" t="str">
            <v>LECHADA ASFALTICA CON EMULSION CRL-1H, TIPO LA-2</v>
          </cell>
          <cell r="C166" t="str">
            <v>M2</v>
          </cell>
          <cell r="D166" t="str">
            <v>7.31</v>
          </cell>
          <cell r="E166">
            <v>5851.3737505000008</v>
          </cell>
        </row>
        <row r="167">
          <cell r="A167" t="str">
            <v>7.32</v>
          </cell>
          <cell r="B167" t="str">
            <v>LECHADA ASFALTICA CON EMULSION CRL-1H, TIPO LA-3</v>
          </cell>
          <cell r="C167" t="str">
            <v>M2</v>
          </cell>
          <cell r="D167" t="str">
            <v>7.32</v>
          </cell>
          <cell r="E167">
            <v>6295.1813504999991</v>
          </cell>
        </row>
        <row r="168">
          <cell r="A168" t="str">
            <v>7.33</v>
          </cell>
          <cell r="B168" t="str">
            <v>LECHADA ASFALTICA CON EMULSION CRL-1H, TIPO LA-4</v>
          </cell>
          <cell r="C168" t="str">
            <v>M2</v>
          </cell>
          <cell r="D168" t="str">
            <v>7.33</v>
          </cell>
          <cell r="E168">
            <v>7115.4121505000003</v>
          </cell>
        </row>
        <row r="169">
          <cell r="A169" t="str">
            <v>7.34</v>
          </cell>
          <cell r="B169" t="str">
            <v>LECHADA ASFALTICA CON EMULSION CRL-1HM, TIPO LA-1</v>
          </cell>
          <cell r="C169" t="str">
            <v>M2</v>
          </cell>
          <cell r="D169" t="str">
            <v>7.34</v>
          </cell>
          <cell r="E169">
            <v>3768.2663504999991</v>
          </cell>
        </row>
        <row r="170">
          <cell r="A170" t="str">
            <v>7.35</v>
          </cell>
          <cell r="B170" t="str">
            <v>LECHADA ASFALTICA CON EMULSION CRL-1HM, TIPO LA-2</v>
          </cell>
          <cell r="C170" t="str">
            <v>M2</v>
          </cell>
          <cell r="D170" t="str">
            <v>7.35</v>
          </cell>
          <cell r="E170">
            <v>5851.3737505000008</v>
          </cell>
        </row>
        <row r="171">
          <cell r="A171" t="str">
            <v>7.36</v>
          </cell>
          <cell r="B171" t="str">
            <v>LECHADA ASFALTICA CON EMULSION CRL-1HM, TIPO LA-3</v>
          </cell>
          <cell r="C171" t="str">
            <v>M2</v>
          </cell>
          <cell r="D171" t="str">
            <v>7.36</v>
          </cell>
          <cell r="E171">
            <v>6295.1813504999991</v>
          </cell>
        </row>
        <row r="172">
          <cell r="A172" t="str">
            <v>7.37</v>
          </cell>
          <cell r="B172" t="str">
            <v>LECHADA ASFALTICA CON EMULSION CRL-1HM, TIPO LA-4</v>
          </cell>
          <cell r="C172" t="str">
            <v>M2</v>
          </cell>
          <cell r="D172" t="str">
            <v>7.37</v>
          </cell>
          <cell r="E172">
            <v>7136.3245505000004</v>
          </cell>
        </row>
        <row r="173">
          <cell r="A173" t="str">
            <v>7.38</v>
          </cell>
          <cell r="B173" t="str">
            <v>MEZCLA DENSA EN FRIO TIPO MDF-1</v>
          </cell>
          <cell r="C173" t="str">
            <v>M3</v>
          </cell>
          <cell r="D173" t="str">
            <v>7.38</v>
          </cell>
          <cell r="E173">
            <v>432835.21226000006</v>
          </cell>
        </row>
        <row r="174">
          <cell r="A174" t="str">
            <v>7.39</v>
          </cell>
          <cell r="B174" t="str">
            <v>FRESADO DE UN PAVIMENTO ASFALTICO EN ESPESOR DE 10 CM</v>
          </cell>
          <cell r="C174" t="str">
            <v>M2</v>
          </cell>
          <cell r="D174" t="str">
            <v>7.39</v>
          </cell>
          <cell r="E174">
            <v>5633.4977878787886</v>
          </cell>
        </row>
        <row r="175">
          <cell r="A175" t="str">
            <v>7.40</v>
          </cell>
          <cell r="B175" t="str">
            <v>FRESADO DE UN PAVIMENTO ASFALTICO</v>
          </cell>
          <cell r="C175" t="str">
            <v>M3</v>
          </cell>
          <cell r="D175" t="str">
            <v>7.40</v>
          </cell>
          <cell r="E175">
            <v>56569.286785714299</v>
          </cell>
        </row>
        <row r="176">
          <cell r="A176" t="str">
            <v>7.41</v>
          </cell>
          <cell r="B176" t="str">
            <v>PAVIMENTO ASFALTICO RECICLADO EN FRIO EN EL LUGAR CON EMUSION ASFALTICA</v>
          </cell>
          <cell r="C176" t="str">
            <v>M3</v>
          </cell>
          <cell r="D176" t="str">
            <v>7.41</v>
          </cell>
          <cell r="E176">
            <v>181890.29900909093</v>
          </cell>
        </row>
        <row r="177">
          <cell r="A177" t="str">
            <v>7.42</v>
          </cell>
          <cell r="B177" t="str">
            <v>MEZCLA ASFALTICA RECICLADA EN CALIENTE TIPO MDC-2</v>
          </cell>
          <cell r="C177" t="str">
            <v>M3</v>
          </cell>
          <cell r="D177" t="str">
            <v>7.42</v>
          </cell>
          <cell r="E177">
            <v>131358.23121527777</v>
          </cell>
        </row>
        <row r="178">
          <cell r="A178" t="str">
            <v>7.43</v>
          </cell>
          <cell r="B178" t="str">
            <v>DILATACION EN ADOQUIN</v>
          </cell>
          <cell r="C178" t="str">
            <v>ML</v>
          </cell>
          <cell r="D178" t="str">
            <v>7.43</v>
          </cell>
          <cell r="E178">
            <v>11733.534555555554</v>
          </cell>
        </row>
        <row r="179">
          <cell r="A179" t="str">
            <v>7.44</v>
          </cell>
          <cell r="B179" t="str">
            <v>CONSTRUCCION PLACA HUELLA CONCRETO 24.5 MPa - (3500 PSI)</v>
          </cell>
          <cell r="C179" t="str">
            <v>M3</v>
          </cell>
          <cell r="D179" t="str">
            <v>7.44</v>
          </cell>
          <cell r="E179">
            <v>582398.35409666668</v>
          </cell>
        </row>
        <row r="180">
          <cell r="A180" t="str">
            <v>7.45</v>
          </cell>
          <cell r="B180" t="str">
            <v>SUMINISTRO, INSTALACION Y COMPACTACION DE ASFALTO NATURAL  (ASFALTITA)</v>
          </cell>
          <cell r="C180" t="str">
            <v>M3</v>
          </cell>
          <cell r="D180" t="str">
            <v>7.45</v>
          </cell>
          <cell r="E180">
            <v>333863.19843749993</v>
          </cell>
        </row>
        <row r="181">
          <cell r="A181" t="str">
            <v>7.46</v>
          </cell>
          <cell r="B181" t="str">
            <v>IMPRIMACION</v>
          </cell>
          <cell r="C181" t="str">
            <v>M2</v>
          </cell>
          <cell r="D181" t="str">
            <v>7.46</v>
          </cell>
          <cell r="E181">
            <v>1879.5019500000001</v>
          </cell>
        </row>
        <row r="182">
          <cell r="A182" t="str">
            <v>7.47</v>
          </cell>
          <cell r="B182" t="str">
            <v>CONSTRUCCION DE CARPETA ASFALTICA EN CALIENTE MDC -BASE, INCLUYE BARRIDO, SUMINISTRO Y COMPATACION ( INCLUYE ACARREO LIBRE DE 10 KM)</v>
          </cell>
          <cell r="C182" t="str">
            <v>M3</v>
          </cell>
          <cell r="D182" t="str">
            <v>7.47</v>
          </cell>
          <cell r="E182">
            <v>501203.96709890105</v>
          </cell>
        </row>
        <row r="183">
          <cell r="A183" t="str">
            <v>7.48</v>
          </cell>
          <cell r="B183" t="str">
            <v>CONSTRUCCIÓN DE CARPETA ASFÁLTICA EN CALIENTE MDC - INTERMEDIA, INCLUYE BARRIDO, SUMINISTRO Y COMPACTACIÓN ( INCLUYE ACARREO LIBRE DE 10 KM)</v>
          </cell>
          <cell r="C183" t="str">
            <v>M3</v>
          </cell>
          <cell r="D183" t="str">
            <v>7.48</v>
          </cell>
          <cell r="E183">
            <v>501203.96709890105</v>
          </cell>
        </row>
        <row r="184">
          <cell r="A184" t="str">
            <v>7.49</v>
          </cell>
          <cell r="B184" t="str">
            <v xml:space="preserve">CONSTRUCCIÓN DE CARPETA ASFÁLTICA EN CALIENTE MDC - RODADURA, INCLUYE BARRIDO, SUMINISTRO Y COMPACTACIÓN ( INCLUYE ACARREO LIBRE DE 10 KM) </v>
          </cell>
          <cell r="C184" t="str">
            <v>M3</v>
          </cell>
          <cell r="D184" t="str">
            <v>7.49</v>
          </cell>
          <cell r="E184">
            <v>508465.21709890105</v>
          </cell>
        </row>
        <row r="185">
          <cell r="A185" t="str">
            <v>7.50</v>
          </cell>
          <cell r="B185" t="str">
            <v xml:space="preserve">CONSTRUCCIÓN TRATAMIENTO SUPERFICIAL SIMPLE SEGÚN NORMA I.N.V. </v>
          </cell>
          <cell r="C185" t="str">
            <v>M2</v>
          </cell>
          <cell r="D185" t="str">
            <v>7.50</v>
          </cell>
          <cell r="E185">
            <v>5565.5786958333329</v>
          </cell>
        </row>
        <row r="186">
          <cell r="A186" t="str">
            <v>7.51</v>
          </cell>
          <cell r="B186" t="str">
            <v xml:space="preserve">CONSTRUCCIÓN TRATAMIENTO SUPERFICIAL DOBLE SEGÚN NORMA I.N.V </v>
          </cell>
          <cell r="C186" t="str">
            <v>M2</v>
          </cell>
          <cell r="D186" t="str">
            <v>7.51</v>
          </cell>
          <cell r="E186">
            <v>11995.683074025976</v>
          </cell>
        </row>
        <row r="187">
          <cell r="A187" t="str">
            <v>7.52</v>
          </cell>
          <cell r="B187" t="str">
            <v xml:space="preserve">CONSTRUCCIÓN TRATAMIENTO SUPERFICIAL TRIPLE SEGÚN NORMA I.N.V </v>
          </cell>
          <cell r="C187" t="str">
            <v>M2</v>
          </cell>
          <cell r="D187" t="str">
            <v>7.52</v>
          </cell>
          <cell r="E187">
            <v>18546.902587499993</v>
          </cell>
        </row>
        <row r="188">
          <cell r="A188" t="str">
            <v>7.53</v>
          </cell>
          <cell r="B188" t="str">
            <v>CONSTRUCCIÓN DE CARPETA CON ASFALTOS NATURALES (ASFALTITA), INCLUYE SUMINISTRO Y COMPACTACIÓN</v>
          </cell>
          <cell r="C188" t="str">
            <v>M3</v>
          </cell>
          <cell r="D188" t="str">
            <v>7.53</v>
          </cell>
          <cell r="E188">
            <v>333863.19843749993</v>
          </cell>
        </row>
        <row r="189">
          <cell r="A189">
            <v>8</v>
          </cell>
          <cell r="B189" t="str">
            <v>SARDINELES Y ANDENES</v>
          </cell>
          <cell r="C189">
            <v>0</v>
          </cell>
          <cell r="D189">
            <v>0</v>
          </cell>
          <cell r="E189">
            <v>0</v>
          </cell>
        </row>
        <row r="190">
          <cell r="A190" t="str">
            <v>8.1</v>
          </cell>
          <cell r="B190" t="str">
            <v>CONSTRUCCIÓN SARDINELES EN CONCRETO DE 2500 PSI.</v>
          </cell>
          <cell r="C190" t="str">
            <v>M3</v>
          </cell>
          <cell r="D190" t="str">
            <v>8.1</v>
          </cell>
          <cell r="E190">
            <v>454752.33689999999</v>
          </cell>
        </row>
        <row r="191">
          <cell r="A191" t="str">
            <v>8.2</v>
          </cell>
          <cell r="B191" t="str">
            <v xml:space="preserve">CONSTRUCCIÓN DE ANDENES EN CONCRETO 2500 PSI. </v>
          </cell>
          <cell r="C191" t="str">
            <v>M3</v>
          </cell>
          <cell r="D191" t="str">
            <v>8.2</v>
          </cell>
          <cell r="E191">
            <v>444771.50673333323</v>
          </cell>
        </row>
        <row r="192">
          <cell r="A192" t="str">
            <v>8.3</v>
          </cell>
          <cell r="B192" t="str">
            <v>INSTALACIÓN DE SARDINEL PREFABRICADO A-10 (800X200X500mm), INCLUYE MORTERO DE PEGA</v>
          </cell>
          <cell r="C192" t="str">
            <v>ML</v>
          </cell>
          <cell r="D192" t="str">
            <v>8.3</v>
          </cell>
          <cell r="E192">
            <v>50704.856056851844</v>
          </cell>
        </row>
        <row r="193">
          <cell r="A193">
            <v>9</v>
          </cell>
          <cell r="B193" t="str">
            <v>MANTENIMIENTO</v>
          </cell>
          <cell r="C193">
            <v>0</v>
          </cell>
          <cell r="D193">
            <v>0</v>
          </cell>
          <cell r="E193">
            <v>0</v>
          </cell>
        </row>
        <row r="194">
          <cell r="A194" t="str">
            <v>9.1</v>
          </cell>
          <cell r="B194" t="str">
            <v>REMOCIÓN DE DERRUMBES</v>
          </cell>
          <cell r="C194" t="str">
            <v>M3</v>
          </cell>
          <cell r="D194" t="str">
            <v>9.1</v>
          </cell>
          <cell r="E194">
            <v>9769.2857499999973</v>
          </cell>
        </row>
        <row r="195">
          <cell r="A195" t="str">
            <v>9.2</v>
          </cell>
          <cell r="B195" t="str">
            <v>CUNETEO Y PERFILADO DE LA BANCA EXISTENTE (EN MANTENIMIENTO VIAL)</v>
          </cell>
          <cell r="C195" t="str">
            <v>KM</v>
          </cell>
          <cell r="D195" t="str">
            <v>9.2</v>
          </cell>
          <cell r="E195">
            <v>528074.40625</v>
          </cell>
        </row>
        <row r="196">
          <cell r="A196" t="str">
            <v>9.3</v>
          </cell>
          <cell r="B196" t="str">
            <v>CARGUE Y TRANSPORTE DE MATERIALES SUELTOS PRODUCTO DE SOBRANTES Y/O DERRUMBES (INCLUYE TRANSPORTE 10KM.)</v>
          </cell>
          <cell r="C196" t="str">
            <v>M3</v>
          </cell>
          <cell r="D196" t="str">
            <v>9.3</v>
          </cell>
          <cell r="E196">
            <v>15329.406406249998</v>
          </cell>
        </row>
        <row r="197">
          <cell r="A197" t="str">
            <v>9.4</v>
          </cell>
          <cell r="B197" t="str">
            <v>ESCARIFICACIÓN, MEZCLADO, CONFORMACIÓN Y COMPACTACIÓN DE SUBBASE Y/O BASE.</v>
          </cell>
          <cell r="C197" t="str">
            <v>KM</v>
          </cell>
          <cell r="D197" t="str">
            <v>9.4</v>
          </cell>
          <cell r="E197">
            <v>4712935.2195046442</v>
          </cell>
        </row>
        <row r="198">
          <cell r="A198" t="str">
            <v>9.5</v>
          </cell>
          <cell r="B198" t="str">
            <v>ROCERÍA A CADA LADO DE LA VÍA Y/O ZONAS NECESARIAS PARA BUENA VISIBILIDAD, INCLUYE RETIRO DE SOBRANTES 10 KM</v>
          </cell>
          <cell r="C198" t="str">
            <v>HA</v>
          </cell>
          <cell r="D198" t="str">
            <v>9.5</v>
          </cell>
          <cell r="E198">
            <v>404243.25869565218</v>
          </cell>
        </row>
        <row r="199">
          <cell r="A199" t="str">
            <v>9.6</v>
          </cell>
          <cell r="B199" t="str">
            <v>CONSTRUCCIÓN MANUAL DE CUNETAS EN TIERRA</v>
          </cell>
          <cell r="C199" t="str">
            <v>ML</v>
          </cell>
          <cell r="D199" t="str">
            <v>9.6</v>
          </cell>
          <cell r="E199">
            <v>1970.2191666666668</v>
          </cell>
        </row>
        <row r="200">
          <cell r="A200" t="str">
            <v>9.7</v>
          </cell>
          <cell r="B200" t="str">
            <v>LIMPIEZA DE CUNETAS EN TIERRA CON RECTIFICACIÓN DE SALIDAS Y DESCOLES, INCLUYE RETIRO DE SOBRANTES FUERA DE LA ZONA DE LA VÍA (INCLUYE ACARREO LIBRE DE 10KM)</v>
          </cell>
          <cell r="C200" t="str">
            <v>ML</v>
          </cell>
          <cell r="D200" t="str">
            <v>9.7</v>
          </cell>
          <cell r="E200">
            <v>10690.306157738094</v>
          </cell>
        </row>
        <row r="201">
          <cell r="A201" t="str">
            <v>9.8</v>
          </cell>
          <cell r="B201" t="str">
            <v>LIMPIEZA DE ALCANTARILLAS CON DIÁMETRO MENOR O IGUAL A 36", INCLUYE RECTIFICACIÓN DE DESCOLES CON RETIRO DE SOBRANTES Y OBSTÁCULOS ACARREO LIBRE DE 10 KM</v>
          </cell>
          <cell r="C201" t="str">
            <v>UN</v>
          </cell>
          <cell r="D201" t="str">
            <v>9.8</v>
          </cell>
          <cell r="E201">
            <v>184710.06388888889</v>
          </cell>
        </row>
        <row r="202">
          <cell r="A202" t="str">
            <v>9.9</v>
          </cell>
          <cell r="B202" t="str">
            <v>DEMOLICIÓN DE ALCANTARILLAS DE 36".</v>
          </cell>
          <cell r="C202" t="str">
            <v>ML</v>
          </cell>
          <cell r="D202" t="str">
            <v>9.9</v>
          </cell>
          <cell r="E202">
            <v>37218.263000000006</v>
          </cell>
        </row>
        <row r="203">
          <cell r="A203" t="str">
            <v>9.10</v>
          </cell>
          <cell r="B203" t="str">
            <v>DEMOLICIÓN DE ALCANTARILLAS DE 24"</v>
          </cell>
          <cell r="C203" t="str">
            <v>ML</v>
          </cell>
          <cell r="D203" t="str">
            <v>9.10</v>
          </cell>
          <cell r="E203">
            <v>24924.759285714284</v>
          </cell>
        </row>
        <row r="204">
          <cell r="A204" t="str">
            <v>9.11</v>
          </cell>
          <cell r="B204" t="str">
            <v>DEMOLICIÓN DE CAJAS Y CABEZOTES, INCLUYE RETIRO</v>
          </cell>
          <cell r="C204" t="str">
            <v>M3</v>
          </cell>
          <cell r="D204" t="str">
            <v>9.11</v>
          </cell>
          <cell r="E204">
            <v>91985.514999999999</v>
          </cell>
        </row>
        <row r="205">
          <cell r="A205" t="str">
            <v>9.12</v>
          </cell>
          <cell r="B205" t="str">
            <v>LIMPIEZA DE PONTONES Y BOX-COULVERT, INCLUYE RECTIFICACIÓN DE DESCOLES CON RETIRO DE SOBRANTES Y OBSTÁCULOS ACARREO LIBRE DE 10 KM</v>
          </cell>
          <cell r="C205" t="str">
            <v>UN</v>
          </cell>
          <cell r="D205" t="str">
            <v>9.12</v>
          </cell>
          <cell r="E205">
            <v>216370.72750000001</v>
          </cell>
        </row>
        <row r="206">
          <cell r="A206" t="str">
            <v>9.13</v>
          </cell>
          <cell r="B206" t="str">
            <v>LIMPIEZA DE CUNETAS REVESTIDAS CON RECTIFICACIÓN DE SALIDAS Y DESCOLES, INCLUYE RETIRO DE SOBRANTES FUERA DE LA ZONA DE LA VÍA (INCLUYE ACARREO LIBRE DE 10 KM)</v>
          </cell>
          <cell r="C206" t="str">
            <v>ML</v>
          </cell>
          <cell r="D206" t="str">
            <v>9.13</v>
          </cell>
          <cell r="E206">
            <v>2358.4539999999997</v>
          </cell>
        </row>
        <row r="207">
          <cell r="A207">
            <v>10</v>
          </cell>
          <cell r="B207" t="str">
            <v>SEÑALIZACION Y DEMARCACION</v>
          </cell>
          <cell r="C207">
            <v>0</v>
          </cell>
          <cell r="D207">
            <v>0</v>
          </cell>
          <cell r="E207">
            <v>0</v>
          </cell>
        </row>
        <row r="208">
          <cell r="A208" t="str">
            <v>-</v>
          </cell>
          <cell r="B208" t="str">
            <v>SEÑALES VERTICALES (SP, SR, SI)</v>
          </cell>
          <cell r="C208">
            <v>0</v>
          </cell>
          <cell r="D208">
            <v>0</v>
          </cell>
          <cell r="E208">
            <v>0</v>
          </cell>
        </row>
        <row r="209">
          <cell r="A209" t="str">
            <v>10.1</v>
          </cell>
          <cell r="B209" t="str">
            <v>SEÑALES DE TRÁNSITO GRUPO 1 (.75X.75) NORMA INV. SUMINISTRO E INSTALACION. INCLUYE POSTE O PARAL VERTICAL</v>
          </cell>
          <cell r="C209" t="str">
            <v>UN</v>
          </cell>
          <cell r="D209" t="str">
            <v>10.1</v>
          </cell>
          <cell r="E209">
            <v>224993.20047000004</v>
          </cell>
        </row>
        <row r="210">
          <cell r="A210" t="str">
            <v>10.2</v>
          </cell>
          <cell r="B210" t="str">
            <v>SEÑALES DE TRÁNSITO GRUPO 2 (1.20X0.40) NORMA INV. SUMINISTRO E INSTALACION. INCLUYE POSTE O PARAL VERTICAL</v>
          </cell>
          <cell r="C210" t="str">
            <v>UN</v>
          </cell>
          <cell r="D210" t="str">
            <v>10.2</v>
          </cell>
          <cell r="E210">
            <v>252651.38304600003</v>
          </cell>
        </row>
        <row r="211">
          <cell r="A211" t="str">
            <v>10.3</v>
          </cell>
          <cell r="B211" t="str">
            <v>SEÑALES DE TRÁNSITO GRUPO 3 (SP-54 LA FÉRREA) NORMA INV. SUMINISTRO E INSTALACION. INCLUYE POSTE O PARAL VERTICAL</v>
          </cell>
          <cell r="C211" t="str">
            <v>UN</v>
          </cell>
          <cell r="D211" t="str">
            <v>10.3</v>
          </cell>
          <cell r="E211">
            <v>283740.58563666657</v>
          </cell>
        </row>
        <row r="212">
          <cell r="A212" t="str">
            <v>10.4</v>
          </cell>
          <cell r="B212" t="str">
            <v>SEÑALES DE TRÁNSITO GRUPO 4 (DELINEADORES DE CURVA) NORMA INV. SUMINISTRO E INSTALACION. INCLUYE POSTE O PARAL VERTICAL</v>
          </cell>
          <cell r="C212" t="str">
            <v>UN</v>
          </cell>
          <cell r="D212" t="str">
            <v>10.4</v>
          </cell>
          <cell r="E212">
            <v>257647.12304600002</v>
          </cell>
        </row>
        <row r="213">
          <cell r="A213" t="str">
            <v>10.5</v>
          </cell>
          <cell r="B213" t="str">
            <v>SEÑALES DE TRÁNSITO GRUPO 5 (INFORMATIVAS) NORMA INV.  SUMINISTRO E INSTALACION. INCLUYE POSTES (2) O PARALES VERTICALES</v>
          </cell>
          <cell r="C213" t="str">
            <v>UN</v>
          </cell>
          <cell r="D213" t="str">
            <v>10.5</v>
          </cell>
          <cell r="E213">
            <v>445586.66821266658</v>
          </cell>
        </row>
        <row r="214">
          <cell r="A214" t="str">
            <v>10.6</v>
          </cell>
          <cell r="B214" t="str">
            <v>DESMONTE Y REINSTALACION DE SEÑALES VIALES (INCLUYE DADO DE ANCLAJE)</v>
          </cell>
          <cell r="C214" t="str">
            <v>UN</v>
          </cell>
          <cell r="D214" t="str">
            <v>10.6</v>
          </cell>
          <cell r="E214">
            <v>33179.468614999998</v>
          </cell>
        </row>
        <row r="215">
          <cell r="A215" t="str">
            <v>-</v>
          </cell>
          <cell r="B215" t="str">
            <v>SEÑALIZACIÓN HORIZONTAL</v>
          </cell>
          <cell r="C215">
            <v>0</v>
          </cell>
          <cell r="D215">
            <v>0</v>
          </cell>
          <cell r="E215">
            <v>0</v>
          </cell>
        </row>
        <row r="216">
          <cell r="A216" t="str">
            <v>10.7</v>
          </cell>
          <cell r="B216" t="str">
            <v>LÍNEA TIPO L-1 CONTINUAS Y DISCONTINUAS DE 12 CMS, EFECTIVAMENTE APLICADA, INCLUYE COSTOS DE SUMINISTRO, TRANSPORTE, ALMACENAMIENTO, DESPERDICIOS Y APLICACIÓN</v>
          </cell>
          <cell r="C216" t="str">
            <v>ML</v>
          </cell>
          <cell r="D216" t="str">
            <v>10.7</v>
          </cell>
          <cell r="E216">
            <v>1217.3122562499998</v>
          </cell>
        </row>
        <row r="217">
          <cell r="A217" t="str">
            <v>10.8</v>
          </cell>
          <cell r="B217" t="str">
            <v>BORRADO LÍNEA DE 12 CMS.</v>
          </cell>
          <cell r="C217" t="str">
            <v>ML</v>
          </cell>
          <cell r="D217" t="str">
            <v>10.8</v>
          </cell>
          <cell r="E217">
            <v>2407.1043749999999</v>
          </cell>
        </row>
        <row r="218">
          <cell r="A218" t="str">
            <v>10.9</v>
          </cell>
          <cell r="B218" t="str">
            <v>LÍNEA DE PARE TIPO L-4 DE 60 CM X 7.0 MTS.</v>
          </cell>
          <cell r="C218" t="str">
            <v>M2</v>
          </cell>
          <cell r="D218" t="str">
            <v>10.9</v>
          </cell>
          <cell r="E218">
            <v>14109.131559999998</v>
          </cell>
        </row>
        <row r="219">
          <cell r="A219" t="str">
            <v>10.10</v>
          </cell>
          <cell r="B219" t="str">
            <v>LÍNEA TIPO L-8 PASO A NIVEL DE FERROCARRIL</v>
          </cell>
          <cell r="C219" t="str">
            <v>M2</v>
          </cell>
          <cell r="D219" t="str">
            <v>10.10</v>
          </cell>
          <cell r="E219">
            <v>14109.131559999998</v>
          </cell>
        </row>
        <row r="220">
          <cell r="A220" t="str">
            <v>10.11</v>
          </cell>
          <cell r="B220" t="str">
            <v>FLECHAS DIRECCIONALES TIPO A Y B</v>
          </cell>
          <cell r="C220" t="str">
            <v>M2</v>
          </cell>
          <cell r="D220" t="str">
            <v>10.11</v>
          </cell>
          <cell r="E220">
            <v>14624.987357142858</v>
          </cell>
        </row>
        <row r="221">
          <cell r="A221" t="str">
            <v>10.12</v>
          </cell>
          <cell r="B221" t="str">
            <v>FLECHA DIRECCIONAL TIPO C</v>
          </cell>
          <cell r="C221" t="str">
            <v>M2</v>
          </cell>
          <cell r="D221" t="str">
            <v>10.12</v>
          </cell>
          <cell r="E221">
            <v>15399.901041666666</v>
          </cell>
        </row>
        <row r="222">
          <cell r="A222" t="str">
            <v>10.13</v>
          </cell>
          <cell r="B222" t="str">
            <v>FLECHA DIRECCIONAL TIPO D</v>
          </cell>
          <cell r="C222" t="str">
            <v>M2</v>
          </cell>
          <cell r="D222" t="str">
            <v>10.13</v>
          </cell>
          <cell r="E222">
            <v>15256.266069230769</v>
          </cell>
        </row>
        <row r="223">
          <cell r="A223" t="str">
            <v>10.14</v>
          </cell>
          <cell r="B223" t="str">
            <v>LÍNEA TIPO L-6, PASOS PEATONALES 40 CM X 4.0 MTS.</v>
          </cell>
          <cell r="C223" t="str">
            <v>M2</v>
          </cell>
          <cell r="D223" t="str">
            <v>10.14</v>
          </cell>
          <cell r="E223">
            <v>17027.921699999999</v>
          </cell>
        </row>
        <row r="224">
          <cell r="A224" t="str">
            <v>10.15</v>
          </cell>
          <cell r="B224" t="str">
            <v xml:space="preserve">DEMARCACIÓN DE ISLETAS CON PINTURA PLÁSTICA EN FRÍO DE DOS COMPONENTES, CON MICRO ESFERAS DE VIDRIO. </v>
          </cell>
          <cell r="C224" t="str">
            <v>M2</v>
          </cell>
          <cell r="D224" t="str">
            <v>10.15</v>
          </cell>
          <cell r="E224">
            <v>26860.089875000001</v>
          </cell>
        </row>
        <row r="225">
          <cell r="A225" t="str">
            <v>10.16</v>
          </cell>
          <cell r="B225" t="str">
            <v>SUMINISTRO Y APLICACIÓN PINTURA PARA BORDILLOS Y CABEZOTES DE ALCANTARILLAS Y PONTONES.</v>
          </cell>
          <cell r="C225" t="str">
            <v>M2</v>
          </cell>
          <cell r="D225" t="str">
            <v>10.16</v>
          </cell>
          <cell r="E225">
            <v>24463.804762499996</v>
          </cell>
        </row>
        <row r="226">
          <cell r="A226" t="str">
            <v>10.17</v>
          </cell>
          <cell r="B226" t="str">
            <v>SUMINISTRO Y APLICACION DE PINTURA ACRILICA CON MICROESFERAS, LINEAS CONTINUAS Y DISCONTINUAS, EFECTIVAMENTE APLICADA, INCLUYE COSTOS DE SUMINISTRO, TRANSPORTE, ALMACENAMIENTO, DESPERDICIOS Y APLICACIÓN</v>
          </cell>
          <cell r="C226" t="str">
            <v>ML</v>
          </cell>
          <cell r="D226" t="str">
            <v>10.17</v>
          </cell>
          <cell r="E226">
            <v>1217.3122562499998</v>
          </cell>
        </row>
        <row r="227">
          <cell r="A227" t="str">
            <v>10.18</v>
          </cell>
          <cell r="B227" t="str">
            <v>CONOS DE SEÑALIZACION  H= 45 CM. CON FRANJAS DE CINTA REFLECTIVAS</v>
          </cell>
          <cell r="C227" t="str">
            <v>UN</v>
          </cell>
          <cell r="D227" t="str">
            <v>10.18</v>
          </cell>
          <cell r="E227">
            <v>25559.599999999999</v>
          </cell>
        </row>
        <row r="228">
          <cell r="A228" t="str">
            <v>10.19</v>
          </cell>
          <cell r="B228" t="str">
            <v>CONOS DE SEÑALIZACION H= 70 CM. CON FRANJAS DE CINTA REFELCTIVA</v>
          </cell>
          <cell r="C228" t="str">
            <v>UN</v>
          </cell>
          <cell r="D228" t="str">
            <v>10.19</v>
          </cell>
          <cell r="E228">
            <v>34854</v>
          </cell>
        </row>
        <row r="229">
          <cell r="A229" t="str">
            <v>10.20</v>
          </cell>
          <cell r="B229" t="str">
            <v>SUMINISTRO E INSTALACION DE DELINEADORES DE CURVA HORIZONTAL DE TAMAÑO 40*50 CM.</v>
          </cell>
          <cell r="C229" t="str">
            <v>UN</v>
          </cell>
          <cell r="D229" t="str">
            <v>10.20</v>
          </cell>
          <cell r="E229">
            <v>247190.92304600001</v>
          </cell>
        </row>
        <row r="230">
          <cell r="A230" t="str">
            <v>10.21</v>
          </cell>
          <cell r="B230" t="str">
            <v>TACHAS REFLECTIVAS</v>
          </cell>
          <cell r="C230" t="str">
            <v>UN</v>
          </cell>
          <cell r="D230" t="str">
            <v>10.21</v>
          </cell>
          <cell r="E230">
            <v>7763.6140953125005</v>
          </cell>
        </row>
        <row r="231">
          <cell r="A231" t="str">
            <v>10.22</v>
          </cell>
          <cell r="B231" t="str">
            <v>CAPATAFAROS</v>
          </cell>
          <cell r="C231" t="str">
            <v>UN</v>
          </cell>
          <cell r="D231" t="str">
            <v>10.22</v>
          </cell>
          <cell r="E231">
            <v>16305.863000000001</v>
          </cell>
        </row>
        <row r="232">
          <cell r="A232">
            <v>11</v>
          </cell>
          <cell r="B232" t="str">
            <v>PROTECCIÓN VIAL Y BALIZAMIENTO</v>
          </cell>
          <cell r="C232">
            <v>0</v>
          </cell>
          <cell r="D232">
            <v>0</v>
          </cell>
          <cell r="E232">
            <v>0</v>
          </cell>
        </row>
        <row r="233">
          <cell r="A233" t="str">
            <v>11.1</v>
          </cell>
          <cell r="B233" t="str">
            <v>SUMINISTRO E INSTALACIÓN DE DEFENSAS VIALES TRAMO RECTO DE 3,81 MTS. CAL. 12, DOS POSTES DE 1,5 MTS Y TERMINALES, INCLUYE TORNILLERÍA, CAPTAFAROS EN LÁMINA GALVANIZADA CAL. 12 CON CINTA REFLECTIVA GRADO INGENIERÍA.</v>
          </cell>
          <cell r="C233" t="str">
            <v>ML</v>
          </cell>
          <cell r="D233" t="str">
            <v>11.1</v>
          </cell>
          <cell r="E233">
            <v>157456.57562500003</v>
          </cell>
        </row>
        <row r="234">
          <cell r="A234" t="str">
            <v>11.2</v>
          </cell>
          <cell r="B234" t="str">
            <v>SUMINISTRO E INSTALACIÓN TRAMO DE DEFENSA VIAL RECTA DE 3,81 M. EN LÁMINA DE ACERO CALIBRE 12.</v>
          </cell>
          <cell r="C234" t="str">
            <v>UN</v>
          </cell>
          <cell r="D234" t="str">
            <v>11.2</v>
          </cell>
          <cell r="E234">
            <v>592619.65750000009</v>
          </cell>
        </row>
        <row r="235">
          <cell r="A235" t="str">
            <v>11.3</v>
          </cell>
          <cell r="B235" t="str">
            <v>SUMINISTRO E INSTALACIÓN TRAMO DE DEFENSA VIAL CURVA DE 3,81 M. EN LÁMINA DE ACERO CALIBRE 12.</v>
          </cell>
          <cell r="C235" t="str">
            <v>UN</v>
          </cell>
          <cell r="D235" t="str">
            <v>11.3</v>
          </cell>
          <cell r="E235">
            <v>592619.65750000009</v>
          </cell>
        </row>
        <row r="236">
          <cell r="A236" t="str">
            <v>11.4</v>
          </cell>
          <cell r="B236" t="str">
            <v>SUMINISTRO E INSTALACIÓN POSTES DE KILOMETRAJE (MOJÓN EN CONCRETO)</v>
          </cell>
          <cell r="C236" t="str">
            <v>UN</v>
          </cell>
          <cell r="D236" t="str">
            <v>11.4</v>
          </cell>
          <cell r="E236">
            <v>114409.68788666668</v>
          </cell>
        </row>
        <row r="237">
          <cell r="A237" t="str">
            <v>11.5</v>
          </cell>
          <cell r="B237" t="str">
            <v>SUMINISTRO E INSTALACIÓN POSTE EN LÁMINA DE ACERO CALIBRE 3/16" DE 1,80 M. PARA DEFENSA VIAL</v>
          </cell>
          <cell r="C237" t="str">
            <v>UN</v>
          </cell>
          <cell r="D237" t="str">
            <v>11.5</v>
          </cell>
          <cell r="E237">
            <v>242694.21099999995</v>
          </cell>
        </row>
        <row r="238">
          <cell r="A238" t="str">
            <v>11.6</v>
          </cell>
          <cell r="B238" t="str">
            <v>SUMINISTRO E INSTALACIÓN DE BANDAS SONORAS REDUCTORAS DE VELOCIDAD.</v>
          </cell>
          <cell r="C238" t="str">
            <v>M2</v>
          </cell>
          <cell r="D238" t="str">
            <v>11.6</v>
          </cell>
          <cell r="E238">
            <v>286172.14432558126</v>
          </cell>
        </row>
        <row r="239">
          <cell r="A239" t="str">
            <v>11.7</v>
          </cell>
          <cell r="B239" t="str">
            <v>ESTOPEROLES D=10 CM  H=2.5 CMS</v>
          </cell>
          <cell r="C239" t="str">
            <v>UN</v>
          </cell>
          <cell r="D239" t="str">
            <v>11.7</v>
          </cell>
          <cell r="E239">
            <v>11335.031991999998</v>
          </cell>
        </row>
        <row r="240">
          <cell r="A240">
            <v>12</v>
          </cell>
          <cell r="B240" t="str">
            <v>TRANSPORTE</v>
          </cell>
          <cell r="C240">
            <v>0</v>
          </cell>
          <cell r="D240">
            <v>0</v>
          </cell>
          <cell r="E240">
            <v>0</v>
          </cell>
        </row>
        <row r="241">
          <cell r="A241" t="str">
            <v>12.1</v>
          </cell>
          <cell r="B241" t="str">
            <v>TRANSPORTE DE MATERIALES MEDIDOS EN BANCO PRODUCTO DE EXCAVACIONES DE CORTES, CANALES Y PRESTAMOS (DISTANCIA DE 1 KM A 5 KM)</v>
          </cell>
          <cell r="C241" t="str">
            <v>M3-KM</v>
          </cell>
          <cell r="D241" t="str">
            <v>12.1</v>
          </cell>
          <cell r="E241">
            <v>1045.7245724572458</v>
          </cell>
        </row>
        <row r="242">
          <cell r="A242" t="str">
            <v>12.2</v>
          </cell>
          <cell r="B242" t="str">
            <v xml:space="preserve">TRANSPORTE DE MATERIAL DE AFIRMADO Y/O GRANULAR DESPUÉS DE 5 KM  </v>
          </cell>
          <cell r="C242" t="str">
            <v>M3-KM</v>
          </cell>
          <cell r="D242" t="str">
            <v>12.2</v>
          </cell>
          <cell r="E242">
            <v>1045.7245724572458</v>
          </cell>
        </row>
        <row r="243">
          <cell r="A243" t="str">
            <v>12.3</v>
          </cell>
          <cell r="B243" t="str">
            <v xml:space="preserve">TRANSPORTE DE MEZCLA ASFALTICA DESPUÉS DE 5 KM  </v>
          </cell>
          <cell r="C243" t="str">
            <v>M3-KM</v>
          </cell>
          <cell r="D243" t="str">
            <v>12.3</v>
          </cell>
          <cell r="E243">
            <v>1161.8</v>
          </cell>
        </row>
        <row r="244">
          <cell r="A244" t="str">
            <v>12.4</v>
          </cell>
          <cell r="B244" t="str">
            <v>TRANSPORTE DE MATERIALES SUELTO DESPUÉS DE 5 KM.</v>
          </cell>
          <cell r="C244" t="str">
            <v>M3-KM</v>
          </cell>
          <cell r="D244" t="str">
            <v>12.4</v>
          </cell>
          <cell r="E244">
            <v>1045.7245724572458</v>
          </cell>
        </row>
        <row r="245">
          <cell r="A245">
            <v>13</v>
          </cell>
          <cell r="B245" t="str">
            <v>VARIOS</v>
          </cell>
          <cell r="C245">
            <v>0</v>
          </cell>
          <cell r="D245">
            <v>0</v>
          </cell>
          <cell r="E245">
            <v>0</v>
          </cell>
        </row>
        <row r="246">
          <cell r="A246" t="str">
            <v>13.1</v>
          </cell>
          <cell r="B246" t="str">
            <v>PILOTE D=40 CM (INCL. EXCAVACIÓN, CARGUE Y RETIRO DE SOBRANTES, MOVILIZACIÓN, MONTAJE Y DESMONTAJE EQUIPO)</v>
          </cell>
          <cell r="C246" t="str">
            <v>ML</v>
          </cell>
          <cell r="D246" t="str">
            <v>13.1</v>
          </cell>
          <cell r="E246">
            <v>182329.75514000002</v>
          </cell>
        </row>
        <row r="247">
          <cell r="A247" t="str">
            <v>13.2</v>
          </cell>
          <cell r="B247" t="str">
            <v>PILOTE D=50 CM (INCL. EXCAVACIÓN, CARGUE Y RETIRO DE SOBRANTES, MOVILIZACIÓN, MONTAJE Y DESMONTAJE EQUIPO)</v>
          </cell>
          <cell r="C247" t="str">
            <v>ML</v>
          </cell>
          <cell r="D247" t="str">
            <v>13.2</v>
          </cell>
          <cell r="E247">
            <v>228191.49064499998</v>
          </cell>
        </row>
        <row r="248">
          <cell r="A248" t="str">
            <v>13.3</v>
          </cell>
          <cell r="B248" t="str">
            <v>PILOTE D=60 CM (INCL. EXCAVACIÓN, CARGUE Y RETIRO DE SOBRANTES, MOVILIZACIÓN, MONTAJE Y DESMONTAJE EQUIPO)</v>
          </cell>
          <cell r="C248" t="str">
            <v>ML</v>
          </cell>
          <cell r="D248" t="str">
            <v>13.3</v>
          </cell>
          <cell r="E248">
            <v>290356.6687333333</v>
          </cell>
        </row>
        <row r="249">
          <cell r="A249" t="str">
            <v>13.4</v>
          </cell>
          <cell r="B249" t="str">
            <v>PILOTES EN MADERA DE DIAMETRO = 15 CMS</v>
          </cell>
          <cell r="C249" t="str">
            <v>ML</v>
          </cell>
          <cell r="D249" t="str">
            <v>13.4</v>
          </cell>
          <cell r="E249">
            <v>72902.562733333354</v>
          </cell>
        </row>
        <row r="250">
          <cell r="A250" t="str">
            <v>13.5</v>
          </cell>
          <cell r="B250" t="str">
            <v>BASE ACAMPANADA</v>
          </cell>
          <cell r="C250" t="str">
            <v>M3</v>
          </cell>
          <cell r="D250" t="str">
            <v>13.5</v>
          </cell>
          <cell r="E250">
            <v>1198393.2349824563</v>
          </cell>
        </row>
        <row r="251">
          <cell r="A251" t="str">
            <v>13.6</v>
          </cell>
          <cell r="B251" t="str">
            <v>CAMISA PERMANENTE DE DIAMETRO INTERIOR 1M EN CONCRETO</v>
          </cell>
          <cell r="C251" t="str">
            <v>ML</v>
          </cell>
          <cell r="D251" t="str">
            <v>13.6</v>
          </cell>
          <cell r="E251">
            <v>177340.17267999999</v>
          </cell>
        </row>
        <row r="252">
          <cell r="A252" t="str">
            <v>13.7</v>
          </cell>
          <cell r="B252" t="str">
            <v>CAISSONS EN CONCRETO CLASE C Y ANILLO E = 0,15 INCLUYE EXCAVACION BAJO AGUA Y BOMBEOS MAS PLASTIFICANTE SIKAMENT (SEGÚN REQUERIMIENTOS DE FABRICANTE) ( NO INCLUYE ACERO DE REFUERZO) INCLUYE DISPOSICIÓN FINAL CUMPLIENDO NORMATIVIDAD AMBIENTAL. DIAMETRO DE 1,00 - 1,20</v>
          </cell>
          <cell r="C252" t="str">
            <v>ML</v>
          </cell>
          <cell r="D252" t="str">
            <v>13.7</v>
          </cell>
          <cell r="E252">
            <v>1757234.4348545456</v>
          </cell>
        </row>
        <row r="253">
          <cell r="A253" t="str">
            <v>13.8</v>
          </cell>
          <cell r="B253" t="str">
            <v>TABLESTACADO DE MADERA</v>
          </cell>
          <cell r="C253" t="str">
            <v>M2</v>
          </cell>
          <cell r="D253" t="str">
            <v>13.8</v>
          </cell>
          <cell r="E253">
            <v>63254.201000000001</v>
          </cell>
        </row>
        <row r="254">
          <cell r="A254" t="str">
            <v>13.9</v>
          </cell>
          <cell r="B254" t="str">
            <v>BOLSACRETO</v>
          </cell>
          <cell r="C254" t="str">
            <v>M3</v>
          </cell>
          <cell r="D254" t="str">
            <v>13.9</v>
          </cell>
          <cell r="E254">
            <v>488505.43116627447</v>
          </cell>
        </row>
        <row r="255">
          <cell r="A255" t="str">
            <v>13.10</v>
          </cell>
          <cell r="B255" t="str">
            <v>ANCLAJE EN ROCA DE D=4`` CON 3 TORONES DE 1/2``  POSTENSADOS</v>
          </cell>
          <cell r="C255" t="str">
            <v>TON-M</v>
          </cell>
          <cell r="D255" t="str">
            <v>13.10</v>
          </cell>
          <cell r="E255">
            <v>325008.00087833329</v>
          </cell>
        </row>
        <row r="256">
          <cell r="A256" t="str">
            <v>13.11</v>
          </cell>
          <cell r="B256" t="str">
            <v>DISEÑO Y FABRICACION DE ESTRUCTURA METALICA</v>
          </cell>
          <cell r="C256" t="str">
            <v>KG</v>
          </cell>
          <cell r="D256" t="str">
            <v>13.11</v>
          </cell>
          <cell r="E256">
            <v>8797.2657799999997</v>
          </cell>
        </row>
        <row r="257">
          <cell r="A257" t="str">
            <v>13.12</v>
          </cell>
          <cell r="B257" t="str">
            <v>TRANSPORTE ESTRUCTURA METALICA</v>
          </cell>
          <cell r="C257" t="str">
            <v>KG - KM</v>
          </cell>
          <cell r="D257" t="str">
            <v>13.12</v>
          </cell>
          <cell r="E257">
            <v>1045.6199999999999</v>
          </cell>
        </row>
        <row r="258">
          <cell r="A258" t="str">
            <v>13.13</v>
          </cell>
          <cell r="B258" t="str">
            <v>MONTAJE Y PINTURA DE LA ESTRUCTURA METALICA</v>
          </cell>
          <cell r="C258" t="str">
            <v>KG</v>
          </cell>
          <cell r="D258" t="str">
            <v>13.13</v>
          </cell>
          <cell r="E258">
            <v>1149.702526984127</v>
          </cell>
        </row>
        <row r="259">
          <cell r="A259" t="str">
            <v>13.14</v>
          </cell>
          <cell r="B259" t="str">
            <v>TUBERIA CORRUGADA DE ACERO GALVANIZADO LAMINA MP68</v>
          </cell>
          <cell r="C259" t="str">
            <v>ML</v>
          </cell>
          <cell r="D259" t="str">
            <v>13.14</v>
          </cell>
          <cell r="E259">
            <v>517974.00749999995</v>
          </cell>
        </row>
        <row r="260">
          <cell r="A260" t="str">
            <v>13.15</v>
          </cell>
          <cell r="B260" t="str">
            <v>DISIPADOR DE ENERGIA Y SEDIMENTADOR EN GAVIONES, CON RECUBRIMIENTO</v>
          </cell>
          <cell r="C260" t="str">
            <v>M3</v>
          </cell>
          <cell r="D260" t="str">
            <v>13.15</v>
          </cell>
          <cell r="E260">
            <v>185898.45620000002</v>
          </cell>
        </row>
        <row r="261">
          <cell r="A261" t="str">
            <v>13.16</v>
          </cell>
          <cell r="B261" t="str">
            <v>DISIPADOR DE ENERGIA Y SEDIMENTADOR EN CONCRETO CICLOPEO DE 2000 PSI</v>
          </cell>
          <cell r="C261" t="str">
            <v>M3</v>
          </cell>
          <cell r="D261" t="str">
            <v>13.16</v>
          </cell>
          <cell r="E261">
            <v>305990.81770000001</v>
          </cell>
        </row>
        <row r="262">
          <cell r="A262" t="str">
            <v>13.17</v>
          </cell>
          <cell r="B262" t="str">
            <v>CEMENTO ASFALTICO DE PENETRACION 60 -70</v>
          </cell>
          <cell r="C262" t="str">
            <v>KG</v>
          </cell>
          <cell r="D262" t="str">
            <v>13.17</v>
          </cell>
          <cell r="E262">
            <v>2091.2399999999998</v>
          </cell>
        </row>
        <row r="263">
          <cell r="A263" t="str">
            <v>13.18</v>
          </cell>
          <cell r="B263" t="str">
            <v>CEMENTO ASFALTICO DE PENETRACION 80-100</v>
          </cell>
          <cell r="C263" t="str">
            <v>KG</v>
          </cell>
          <cell r="D263" t="str">
            <v>13.18</v>
          </cell>
          <cell r="E263">
            <v>2091.2399999999998</v>
          </cell>
        </row>
        <row r="264">
          <cell r="A264" t="str">
            <v>13.19</v>
          </cell>
          <cell r="B264" t="str">
            <v>COLCHOGAVIONES</v>
          </cell>
          <cell r="C264" t="str">
            <v>M3</v>
          </cell>
          <cell r="D264" t="str">
            <v>13.19</v>
          </cell>
          <cell r="E264">
            <v>155474.98050000003</v>
          </cell>
        </row>
        <row r="265">
          <cell r="A265" t="str">
            <v>13.20</v>
          </cell>
          <cell r="B265" t="str">
            <v>BASE GRANULAR PARA TIERRA ARMADA</v>
          </cell>
          <cell r="C265" t="str">
            <v>M3</v>
          </cell>
          <cell r="D265" t="str">
            <v>13.20</v>
          </cell>
          <cell r="E265">
            <v>109929.61973214286</v>
          </cell>
        </row>
        <row r="266">
          <cell r="A266" t="str">
            <v>13.21</v>
          </cell>
          <cell r="B266" t="str">
            <v>MURO DE CONTENCION DE SUELO REFORZADO</v>
          </cell>
          <cell r="C266" t="str">
            <v>M3</v>
          </cell>
          <cell r="D266" t="str">
            <v>13.21</v>
          </cell>
          <cell r="E266">
            <v>132526.42918333333</v>
          </cell>
        </row>
        <row r="267">
          <cell r="A267" t="str">
            <v>13.22</v>
          </cell>
          <cell r="B267" t="str">
            <v>DRENES HORIZONTALES TUBERIA PERFORADA CON FILTRO  2-1/2``</v>
          </cell>
          <cell r="C267" t="str">
            <v>ML</v>
          </cell>
          <cell r="D267" t="str">
            <v>13.22</v>
          </cell>
          <cell r="E267">
            <v>146186.59281499998</v>
          </cell>
        </row>
        <row r="268">
          <cell r="A268" t="str">
            <v>13.23</v>
          </cell>
          <cell r="B268" t="str">
            <v>CERCA DE ALAMBRE DE PUAS CON POSTES DE MADERA INMUNIZADA, 4 HILOS</v>
          </cell>
          <cell r="C268" t="str">
            <v>ML</v>
          </cell>
          <cell r="D268" t="str">
            <v>13.23</v>
          </cell>
          <cell r="E268">
            <v>22739.3305</v>
          </cell>
        </row>
        <row r="269">
          <cell r="A269" t="str">
            <v>13.24</v>
          </cell>
          <cell r="B269" t="str">
            <v>CERCA DE ALAMBRE DE PUAS CON POSTES DE CONCRETO, 4 HILOS</v>
          </cell>
          <cell r="C269" t="str">
            <v>ML</v>
          </cell>
          <cell r="D269" t="str">
            <v>13.24</v>
          </cell>
          <cell r="E269">
            <v>35243.929124999995</v>
          </cell>
        </row>
        <row r="270">
          <cell r="A270" t="str">
            <v>13.25</v>
          </cell>
          <cell r="B270" t="str">
            <v>CERCA DE MALLA CON POSTES DE MADERA INMUNIZADA</v>
          </cell>
          <cell r="C270" t="str">
            <v>ML</v>
          </cell>
          <cell r="D270" t="str">
            <v>13.25</v>
          </cell>
          <cell r="E270">
            <v>25888.292583333328</v>
          </cell>
        </row>
        <row r="271">
          <cell r="A271" t="str">
            <v>13.26</v>
          </cell>
          <cell r="B271" t="str">
            <v>CERCA DE MALLA CON POSTES DE CONCRETO</v>
          </cell>
          <cell r="C271" t="str">
            <v>ML</v>
          </cell>
          <cell r="D271" t="str">
            <v>13.26</v>
          </cell>
          <cell r="E271">
            <v>31596.748474999997</v>
          </cell>
        </row>
        <row r="272">
          <cell r="A272" t="str">
            <v>13.27</v>
          </cell>
          <cell r="B272" t="str">
            <v>CERRAMIENTO EN VARA ROLLIZA Y LONA</v>
          </cell>
          <cell r="C272" t="str">
            <v>ML</v>
          </cell>
          <cell r="D272" t="str">
            <v>13.27</v>
          </cell>
          <cell r="E272">
            <v>14979.958749999998</v>
          </cell>
        </row>
        <row r="273">
          <cell r="A273" t="str">
            <v>13.28</v>
          </cell>
          <cell r="B273" t="str">
            <v>SANDBLASTING Y PINTURA DE ESTRUCTURA METALICA</v>
          </cell>
          <cell r="C273" t="str">
            <v>KG</v>
          </cell>
          <cell r="D273" t="str">
            <v>13.28</v>
          </cell>
          <cell r="E273">
            <v>1148.5119124999999</v>
          </cell>
        </row>
        <row r="274">
          <cell r="A274" t="str">
            <v>13.29</v>
          </cell>
          <cell r="B274" t="str">
            <v>IMPRIMACION CON SIKADUR 32</v>
          </cell>
          <cell r="C274" t="str">
            <v>M2</v>
          </cell>
          <cell r="D274" t="str">
            <v>13.29</v>
          </cell>
          <cell r="E274">
            <v>39102.249497999997</v>
          </cell>
        </row>
        <row r="275">
          <cell r="A275" t="str">
            <v>13.30</v>
          </cell>
          <cell r="B275" t="str">
            <v>DRENAJES EN TUBERIA DE PVC 4``</v>
          </cell>
          <cell r="C275" t="str">
            <v>ML</v>
          </cell>
          <cell r="D275" t="str">
            <v>13.30</v>
          </cell>
          <cell r="E275">
            <v>72595.589355555552</v>
          </cell>
        </row>
        <row r="276">
          <cell r="A276" t="str">
            <v>13.31</v>
          </cell>
          <cell r="B276" t="str">
            <v>SUELO CEMENTO RELACION 1:8</v>
          </cell>
          <cell r="C276" t="str">
            <v>M3</v>
          </cell>
          <cell r="D276" t="str">
            <v>13.31</v>
          </cell>
          <cell r="E276">
            <v>59294.602499999994</v>
          </cell>
        </row>
        <row r="277">
          <cell r="A277" t="str">
            <v>13.32</v>
          </cell>
          <cell r="B277" t="str">
            <v>RELLENO PARA REDES EN ARENA DE PEÑA (SUMINISTRO, EXTENDIDO, HUMEDECIMIENTO Y COMPACTACION)</v>
          </cell>
          <cell r="C277" t="str">
            <v>M3</v>
          </cell>
          <cell r="D277" t="str">
            <v>13.32</v>
          </cell>
          <cell r="E277">
            <v>71794.39916666667</v>
          </cell>
        </row>
        <row r="278">
          <cell r="A278" t="str">
            <v>13.33</v>
          </cell>
          <cell r="B278" t="str">
            <v>RELLENO PARA REDES EN GRAVILLA 1/2`` (SUMINISTRO, EXTENDIDO Y COMPACTACION)</v>
          </cell>
          <cell r="C278" t="str">
            <v>M3</v>
          </cell>
          <cell r="D278" t="str">
            <v>13.33</v>
          </cell>
          <cell r="E278">
            <v>96202.848999999987</v>
          </cell>
        </row>
        <row r="279">
          <cell r="A279" t="str">
            <v>13.34</v>
          </cell>
          <cell r="B279" t="str">
            <v>CURADO DE LOSAS DE CONCRETO (SUMINISTRO Y APLICACIÓN)</v>
          </cell>
          <cell r="C279" t="str">
            <v>M2</v>
          </cell>
          <cell r="D279" t="str">
            <v>13.34</v>
          </cell>
          <cell r="E279">
            <v>1848.71425</v>
          </cell>
        </row>
        <row r="280">
          <cell r="A280" t="str">
            <v>13.35</v>
          </cell>
          <cell r="B280" t="str">
            <v>MALLA ELECTROSOLDADA 0.15 X 0.15 M D= 4MM (INCLUYE SUMINISTRO FIJACION E INSTALACION)</v>
          </cell>
          <cell r="C280" t="str">
            <v>KG</v>
          </cell>
          <cell r="D280" t="str">
            <v>13.35</v>
          </cell>
          <cell r="E280">
            <v>3802.2567458333333</v>
          </cell>
        </row>
        <row r="281">
          <cell r="A281" t="str">
            <v>13.36</v>
          </cell>
          <cell r="B281" t="str">
            <v>SEPARADOR ``NEW JERSEY`` BIDIRECCIONAL 1.5 X 0.6 M X 1.1 M (PREFABRICADO, INCLUYE SUMINISTRO E INSTALACION, NO INCLUYE MATERIAL DE BASE</v>
          </cell>
          <cell r="C281" t="str">
            <v>ML</v>
          </cell>
          <cell r="D281" t="str">
            <v>13.36</v>
          </cell>
          <cell r="E281">
            <v>263919.20781250007</v>
          </cell>
        </row>
        <row r="282">
          <cell r="A282" t="str">
            <v>13.37</v>
          </cell>
          <cell r="B282" t="str">
            <v>SEPARADOR ``NEW JERSEY`` MONODIRECCIONAL 1.5 X 0.6 M X 1.1 M (PREFABRICADO, INCLUYE SUMINISTRO E INSTALACION, NO INCLUYE MATERIAL DE BASE</v>
          </cell>
          <cell r="C282" t="str">
            <v>ML</v>
          </cell>
          <cell r="D282" t="str">
            <v>13.37</v>
          </cell>
          <cell r="E282">
            <v>209564.03174999999</v>
          </cell>
        </row>
        <row r="283">
          <cell r="A283" t="str">
            <v>13.38</v>
          </cell>
          <cell r="B283" t="str">
            <v>GEOTEXTIL NT 1600 PARA SEPARACION SUBRASANTE/CAPAS GRANULARES (INCLUYE SUMINISTRO E INSTALACION)</v>
          </cell>
          <cell r="C283" t="str">
            <v>M2</v>
          </cell>
          <cell r="D283" t="str">
            <v>13.38</v>
          </cell>
          <cell r="E283">
            <v>4951.9401399999997</v>
          </cell>
        </row>
        <row r="284">
          <cell r="A284" t="str">
            <v>13.39</v>
          </cell>
          <cell r="B284" t="str">
            <v>GEOTEXTIL NT 1600 PARA SUBDRENES/FILTROS (INCLUYE SUMINISTRO E INSTALACION)</v>
          </cell>
          <cell r="C284" t="str">
            <v>M2</v>
          </cell>
          <cell r="D284" t="str">
            <v>13.39</v>
          </cell>
          <cell r="E284">
            <v>4951.9401399999997</v>
          </cell>
        </row>
        <row r="285">
          <cell r="A285" t="str">
            <v>13.40</v>
          </cell>
          <cell r="B285" t="str">
            <v>GEOTEXTIL NT 1800 PARA SEPARACION SUBRASANTE/CAPAS GRANULARES (INCLUYE SUMINISTRO E INSTALACION)</v>
          </cell>
          <cell r="C285" t="str">
            <v>M2</v>
          </cell>
          <cell r="D285" t="str">
            <v>13.40</v>
          </cell>
          <cell r="E285">
            <v>5909.2633399999995</v>
          </cell>
        </row>
        <row r="286">
          <cell r="A286" t="str">
            <v>13.41</v>
          </cell>
          <cell r="B286" t="str">
            <v>GEOTEXTIL NT 1800 PARA SUBDRENES/FILTROS (INCLUYE SUMINISTRO E INSTALACION)</v>
          </cell>
          <cell r="C286" t="str">
            <v>M2</v>
          </cell>
          <cell r="D286" t="str">
            <v>13.41</v>
          </cell>
          <cell r="E286">
            <v>5909.2633399999995</v>
          </cell>
        </row>
        <row r="287">
          <cell r="A287" t="str">
            <v>13.42</v>
          </cell>
          <cell r="B287" t="str">
            <v>GEOTEXTIL NT 2000 PARA SEPARACION SUBRASANTE/CAPAS GRANULARES (INCLUYE SUMINISTRO E INSTALACION)</v>
          </cell>
          <cell r="C287" t="str">
            <v>M2</v>
          </cell>
          <cell r="D287" t="str">
            <v>13.42</v>
          </cell>
          <cell r="E287">
            <v>6768.9953399999995</v>
          </cell>
        </row>
        <row r="288">
          <cell r="A288" t="str">
            <v>13.43</v>
          </cell>
          <cell r="B288" t="str">
            <v>GEOTEXTIL NT 2000 PARA SUBDRENES/FILTROS (INCLUYE SUMINISTRO E INSTALACION)</v>
          </cell>
          <cell r="C288" t="str">
            <v>M2</v>
          </cell>
          <cell r="D288" t="str">
            <v>13.43</v>
          </cell>
          <cell r="E288">
            <v>6768.9953399999995</v>
          </cell>
        </row>
        <row r="289">
          <cell r="A289" t="str">
            <v>13.44</v>
          </cell>
          <cell r="B289" t="str">
            <v>GEOTEXTIL NT 2500 PARA SEPARACION SUBRASANTE/CAPAS GRANULARES (INCLUYE SUMINISTRO E INSTALACION)</v>
          </cell>
          <cell r="C289" t="str">
            <v>M2</v>
          </cell>
          <cell r="D289" t="str">
            <v>13.44</v>
          </cell>
          <cell r="E289">
            <v>7038.5329399999991</v>
          </cell>
        </row>
        <row r="290">
          <cell r="A290" t="str">
            <v>13.45</v>
          </cell>
          <cell r="B290" t="str">
            <v>GEOTEXTIL NT 2500 PARA SUBDRENES/FILTROS (INCLUYE SUMINISTRO E INSTALACION)</v>
          </cell>
          <cell r="C290" t="str">
            <v>M2</v>
          </cell>
          <cell r="D290" t="str">
            <v>13.45</v>
          </cell>
          <cell r="E290">
            <v>7038.5329399999991</v>
          </cell>
        </row>
        <row r="291">
          <cell r="A291" t="str">
            <v>13.46</v>
          </cell>
          <cell r="B291" t="str">
            <v>GEOTEXTIL NT 3000 PARA SEPARACION SUBRASANTE/CAPAS GRANULARES (INCLUYE SUMINISTRO E INSTALACION)</v>
          </cell>
          <cell r="C291" t="str">
            <v>M2</v>
          </cell>
          <cell r="D291" t="str">
            <v>13.46</v>
          </cell>
          <cell r="E291">
            <v>8525.6369400000003</v>
          </cell>
        </row>
        <row r="292">
          <cell r="A292" t="str">
            <v>13.47</v>
          </cell>
          <cell r="B292" t="str">
            <v>GEOTEXTIL NT 3000 PARA SUBDRENES/FILTROS (INCLUYE SUMINISTRO E INSTALACION)</v>
          </cell>
          <cell r="C292" t="str">
            <v>M2</v>
          </cell>
          <cell r="D292" t="str">
            <v>13.47</v>
          </cell>
          <cell r="E292">
            <v>8525.6369400000003</v>
          </cell>
        </row>
        <row r="293">
          <cell r="A293" t="str">
            <v>13.48</v>
          </cell>
          <cell r="B293" t="str">
            <v>GEOTEXTIL NT 4000 PARA ESTABILIZACIONSUBRASANTES/CAPAS GRANULARES (INCLUYE SUMINISTRO E INSTALACION)</v>
          </cell>
          <cell r="C293" t="str">
            <v>M2</v>
          </cell>
          <cell r="D293" t="str">
            <v>13.48</v>
          </cell>
          <cell r="E293">
            <v>10662.187139999998</v>
          </cell>
        </row>
        <row r="294">
          <cell r="A294" t="str">
            <v>13.49</v>
          </cell>
          <cell r="B294" t="str">
            <v>GEOTEXTIL NT 4000 PARA SEPARACION SUBRASANTE/CAPAS GRANULARES (INCLUYE SUMINISTRO E INSTALACION)</v>
          </cell>
          <cell r="C294" t="str">
            <v>M2</v>
          </cell>
          <cell r="D294" t="str">
            <v>13.49</v>
          </cell>
          <cell r="E294">
            <v>10662.187139999998</v>
          </cell>
        </row>
        <row r="295">
          <cell r="A295" t="str">
            <v>13.50</v>
          </cell>
          <cell r="B295" t="str">
            <v>GEOTEXTIL NT 4000 PARA SUBDRENES/FILTROS (INCLUYE SUMINISTRO E INSTALACION)</v>
          </cell>
          <cell r="C295" t="str">
            <v>M2</v>
          </cell>
          <cell r="D295" t="str">
            <v>13.50</v>
          </cell>
          <cell r="E295">
            <v>10662.187139999998</v>
          </cell>
        </row>
        <row r="296">
          <cell r="A296" t="str">
            <v>13.51</v>
          </cell>
          <cell r="B296" t="str">
            <v>GEOTEXTIL NT 5000 PARA ESTABILIZACIONSUBRASANTES/CAPAS GRANULARES (INCLUYE SUMINISTRO E INSTALACION)</v>
          </cell>
          <cell r="C296" t="str">
            <v>M2</v>
          </cell>
          <cell r="D296" t="str">
            <v>13.51</v>
          </cell>
          <cell r="E296">
            <v>12934.667939999999</v>
          </cell>
        </row>
        <row r="297">
          <cell r="A297" t="str">
            <v>13.52</v>
          </cell>
          <cell r="B297" t="str">
            <v>GEOTEXTIL NT 5000 PARA SEPARACION SUBRASANTE/CAPAS GRANULARES (INCLUYE SUMINISTRO E INSTALACION)</v>
          </cell>
          <cell r="C297" t="str">
            <v>M2</v>
          </cell>
          <cell r="D297" t="str">
            <v>13.52</v>
          </cell>
          <cell r="E297">
            <v>12934.667939999999</v>
          </cell>
        </row>
        <row r="298">
          <cell r="A298" t="str">
            <v>13.53</v>
          </cell>
          <cell r="B298" t="str">
            <v>GEOTEXTIL NT 5000 PARA SUBDRENES/FILTROS (INCLUYE SUMINISTRO E INSTALACION)</v>
          </cell>
          <cell r="C298" t="str">
            <v>M2</v>
          </cell>
          <cell r="D298" t="str">
            <v>13.53</v>
          </cell>
          <cell r="E298">
            <v>12934.667939999999</v>
          </cell>
        </row>
        <row r="299">
          <cell r="A299" t="str">
            <v>13.54</v>
          </cell>
          <cell r="B299" t="str">
            <v>GEOTEXTIL NT 6000 PARA ESTABILIZACIONSUBRASANTES/CAPAS GRANULARES (INCLUYE SUMINISTRO E INSTALACION)</v>
          </cell>
          <cell r="C299" t="str">
            <v>M2</v>
          </cell>
          <cell r="D299" t="str">
            <v>13.54</v>
          </cell>
          <cell r="E299">
            <v>14613.468939999999</v>
          </cell>
        </row>
        <row r="300">
          <cell r="A300" t="str">
            <v>13.55</v>
          </cell>
          <cell r="B300" t="str">
            <v>GEOTEXTIL NT 6000 PARA SEPARACION SUBRASANTE/CAPAS GRANULARES (INCLUYE SUMINISTRO E INSTALACION)</v>
          </cell>
          <cell r="C300" t="str">
            <v>M2</v>
          </cell>
          <cell r="D300" t="str">
            <v>13.55</v>
          </cell>
          <cell r="E300">
            <v>14613.468939999999</v>
          </cell>
        </row>
        <row r="301">
          <cell r="A301" t="str">
            <v>13.56</v>
          </cell>
          <cell r="B301" t="str">
            <v>GEOTEXTIL NT 6000 PARA SUBDRENES/FILTROS (INCLUYE SUMINISTRO E INSTALACION)</v>
          </cell>
          <cell r="C301" t="str">
            <v>M2</v>
          </cell>
          <cell r="D301" t="str">
            <v>13.56</v>
          </cell>
          <cell r="E301">
            <v>14613.468939999999</v>
          </cell>
        </row>
        <row r="302">
          <cell r="A302" t="str">
            <v>13.57</v>
          </cell>
          <cell r="B302" t="str">
            <v>GEOTEXTIL NT 7000 PARA ESTABILIZACIONSUBRASANTES/CAPAS GRANULARES (INCLUYE SUMINISTRO E INSTALACION)</v>
          </cell>
          <cell r="C302" t="str">
            <v>M2</v>
          </cell>
          <cell r="D302" t="str">
            <v>13.57</v>
          </cell>
          <cell r="E302">
            <v>17940.864140000001</v>
          </cell>
        </row>
        <row r="303">
          <cell r="A303" t="str">
            <v>13.58</v>
          </cell>
          <cell r="B303" t="str">
            <v>GEOTEXTIL NT 7000 PARA SEPARACION SUBRASANTE/CAPAS GRANULARES (INCLUYE SUMINISTRO E INSTALACION)</v>
          </cell>
          <cell r="C303" t="str">
            <v>M2</v>
          </cell>
          <cell r="D303" t="str">
            <v>13.58</v>
          </cell>
          <cell r="E303">
            <v>17940.864140000001</v>
          </cell>
        </row>
        <row r="304">
          <cell r="A304" t="str">
            <v>13.59</v>
          </cell>
          <cell r="B304" t="str">
            <v>GEOTEXTIL NT 7000 PARA SUBDRENES/FILTROS (INCLUYE SUMINISTRO E INSTALACION)</v>
          </cell>
          <cell r="C304" t="str">
            <v>M2</v>
          </cell>
          <cell r="D304" t="str">
            <v>13.59</v>
          </cell>
          <cell r="E304">
            <v>17940.864140000001</v>
          </cell>
        </row>
        <row r="305">
          <cell r="A305" t="str">
            <v>13.60</v>
          </cell>
          <cell r="B305" t="str">
            <v>GEOTEXTIL REPAV 400 PARA PAVIMENTACION Y REPAVIMENTACION (INCLUYE SUMINISTRO E INSTALACION)</v>
          </cell>
          <cell r="C305" t="str">
            <v>M2</v>
          </cell>
          <cell r="D305" t="str">
            <v>13.60</v>
          </cell>
          <cell r="E305">
            <v>6194.7175999999999</v>
          </cell>
        </row>
        <row r="306">
          <cell r="A306" t="str">
            <v>13.61</v>
          </cell>
          <cell r="B306" t="str">
            <v>GEOTEXTIL REPAV 450 PARA PAVIMENTACION Y REPAVIMENTACION (INCLUYE SUMINISTRO E INSTALACION)</v>
          </cell>
          <cell r="C306" t="str">
            <v>M2</v>
          </cell>
          <cell r="D306" t="str">
            <v>13.61</v>
          </cell>
          <cell r="E306">
            <v>6945.2403999999997</v>
          </cell>
        </row>
        <row r="307">
          <cell r="A307" t="str">
            <v>13.62</v>
          </cell>
          <cell r="B307" t="str">
            <v>GEOTEXTIL T, RESIST ULTIMA (TIRA ANCHA)=30 KN/M PARA SEPARACION SUBRASANTE/CAPAS GRANULARES (INC. SUJMINISTRO E INSTALACION)</v>
          </cell>
          <cell r="C307" t="str">
            <v>M2</v>
          </cell>
          <cell r="D307" t="str">
            <v>13.62</v>
          </cell>
          <cell r="E307">
            <v>6569.1657400000004</v>
          </cell>
        </row>
        <row r="308">
          <cell r="A308" t="str">
            <v>13.63</v>
          </cell>
          <cell r="B308" t="str">
            <v>GEOTEXTIL T, RESIST ULTIMA (TIRA ANCHA)=30 KN/M PARA SUBDRENES/FILTROS (INC. SUMINISTRO E INSTALACION)</v>
          </cell>
          <cell r="C308" t="str">
            <v>M2</v>
          </cell>
          <cell r="D308" t="str">
            <v>13.63</v>
          </cell>
          <cell r="E308">
            <v>6569.1657400000004</v>
          </cell>
        </row>
        <row r="309">
          <cell r="A309" t="str">
            <v>13.64</v>
          </cell>
          <cell r="B309" t="str">
            <v>GEOTEXTIL T, RESIST ULTIMA (TIRA ANCHA)=40 KN/M PARA ESTABILIZACION SUBRASANTE/CAPAS GRANULARES (INC. SUJMINISTRO E INSTALACION)</v>
          </cell>
          <cell r="C309" t="str">
            <v>M2</v>
          </cell>
          <cell r="D309" t="str">
            <v>13.64</v>
          </cell>
          <cell r="E309">
            <v>6937.4563399999988</v>
          </cell>
        </row>
        <row r="310">
          <cell r="A310" t="str">
            <v>13.65</v>
          </cell>
          <cell r="B310" t="str">
            <v>GEOTEXTIL T, RESIST ULTIMA (TIRA ANCHA)=40 KN/M PARA SEPARACION SUBRASANTE/CAPAS GRANULARES (INC. SUJMINISTRO E INSTALACION)</v>
          </cell>
          <cell r="C310" t="str">
            <v>M2</v>
          </cell>
          <cell r="D310" t="str">
            <v>13.65</v>
          </cell>
          <cell r="E310">
            <v>6937.4563399999988</v>
          </cell>
        </row>
        <row r="311">
          <cell r="A311" t="str">
            <v>13.66</v>
          </cell>
          <cell r="B311" t="str">
            <v>GEOTEXTIL T, RESIST ULTIMA (TIRA ANCHA)=40 KN/M PARA SUBDRENES/FILTROS (INC. SUMINISTRO E INSTALACION)</v>
          </cell>
          <cell r="C311" t="str">
            <v>M2</v>
          </cell>
          <cell r="D311" t="str">
            <v>13.66</v>
          </cell>
          <cell r="E311">
            <v>6937.4563399999988</v>
          </cell>
        </row>
        <row r="312">
          <cell r="A312" t="str">
            <v>13.67</v>
          </cell>
          <cell r="B312" t="str">
            <v>GEOTEXTIL T, RESIST ULTIMA (TIRA ANCHA)=60 KN/M PARA ESTABILIZACION SUBRASANTE/CAPAS GRANULARES (INC. SUJMINISTRO E INSTALACION)</v>
          </cell>
          <cell r="C312" t="str">
            <v>M2</v>
          </cell>
          <cell r="D312" t="str">
            <v>13.67</v>
          </cell>
          <cell r="E312">
            <v>10525.094739999999</v>
          </cell>
        </row>
        <row r="313">
          <cell r="A313" t="str">
            <v>13.68</v>
          </cell>
          <cell r="B313" t="str">
            <v>GEOTEXTIL T, RESIST ULTIMA (TIRA ANCHA)=60 KN/M PARA SEPARACION SUBRASANTE/CAPAS GRANULARES (INC. SUJMINISTRO E INSTALACION)</v>
          </cell>
          <cell r="C313" t="str">
            <v>M2</v>
          </cell>
          <cell r="D313" t="str">
            <v>13.68</v>
          </cell>
          <cell r="E313">
            <v>10525.094739999999</v>
          </cell>
        </row>
        <row r="314">
          <cell r="A314" t="str">
            <v>13.69</v>
          </cell>
          <cell r="B314" t="str">
            <v>GEOTEXTIL T, RESIST ULTIMA (TIRA ANCHA)=60 KN/M PARA SUBDRENES/FILTROS (INC. SUMINISTRO E INSTALACION)</v>
          </cell>
          <cell r="C314" t="str">
            <v>M2</v>
          </cell>
          <cell r="D314" t="str">
            <v>13.69</v>
          </cell>
          <cell r="E314">
            <v>10525.094739999999</v>
          </cell>
        </row>
        <row r="315">
          <cell r="A315" t="str">
            <v>13.70</v>
          </cell>
          <cell r="B315" t="str">
            <v>GEOTEXTIL T, RESIST ULTIMA (TIRA ANCHA)=90 KN/M PARA ESTABILIZACION SUBRASANTE/CAPAS GRANULARES (INC. SUJMINISTRO E INSTALACION)</v>
          </cell>
          <cell r="C315" t="str">
            <v>M2</v>
          </cell>
          <cell r="D315" t="str">
            <v>13.70</v>
          </cell>
          <cell r="E315">
            <v>15123.499139999998</v>
          </cell>
        </row>
        <row r="316">
          <cell r="A316" t="str">
            <v>13.71</v>
          </cell>
          <cell r="B316" t="str">
            <v>GEOTEXTIL T, RESIST ULTIMA (TIRA ANCHA)=90 KN/M PARA SEPARACION SUBRASANTE/CAPAS GRANULARES (INC. SUJMINISTRO E INSTALACION)</v>
          </cell>
          <cell r="C316" t="str">
            <v>M2</v>
          </cell>
          <cell r="D316" t="str">
            <v>13.71</v>
          </cell>
          <cell r="E316">
            <v>15123.499139999998</v>
          </cell>
        </row>
        <row r="317">
          <cell r="A317" t="str">
            <v>13.72</v>
          </cell>
          <cell r="B317" t="str">
            <v>GEOTEXTIL T, RESIST ULTIMA (TIRA ANCHA)=90 KN/M PARA SUBDRENES/FILTROS (INC. SUMINISTRO E INSTALACION)</v>
          </cell>
          <cell r="C317" t="str">
            <v>M2</v>
          </cell>
          <cell r="D317" t="str">
            <v>13.72</v>
          </cell>
          <cell r="E317">
            <v>15123.499139999998</v>
          </cell>
        </row>
        <row r="318">
          <cell r="A318" t="str">
            <v>13.73</v>
          </cell>
          <cell r="B318" t="str">
            <v>GEOMALLA FORGRID BX-25</v>
          </cell>
          <cell r="C318" t="str">
            <v>M2</v>
          </cell>
          <cell r="D318" t="str">
            <v>13.73</v>
          </cell>
          <cell r="E318">
            <v>4717.2333040000003</v>
          </cell>
        </row>
        <row r="319">
          <cell r="A319" t="str">
            <v>13.74</v>
          </cell>
          <cell r="B319" t="str">
            <v>GEOMALLA FORGRID UX - 100</v>
          </cell>
          <cell r="C319" t="str">
            <v>M2</v>
          </cell>
          <cell r="D319" t="str">
            <v>13.74</v>
          </cell>
          <cell r="E319">
            <v>10228.77765</v>
          </cell>
        </row>
        <row r="320">
          <cell r="A320" t="str">
            <v>13.75</v>
          </cell>
          <cell r="B320" t="str">
            <v>GEOMALLA FORGRID UX - 165</v>
          </cell>
          <cell r="C320" t="str">
            <v>M2</v>
          </cell>
          <cell r="D320" t="str">
            <v>13.75</v>
          </cell>
          <cell r="E320">
            <v>16166.272730000001</v>
          </cell>
        </row>
        <row r="321">
          <cell r="A321" t="str">
            <v>13.76</v>
          </cell>
          <cell r="B321" t="str">
            <v>ARMADURA GALVANIZADA</v>
          </cell>
          <cell r="C321" t="str">
            <v>ML</v>
          </cell>
          <cell r="D321" t="str">
            <v>13.76</v>
          </cell>
          <cell r="E321">
            <v>132093.7555</v>
          </cell>
        </row>
        <row r="322">
          <cell r="A322" t="str">
            <v>13.77</v>
          </cell>
          <cell r="B322" t="str">
            <v>CORTE PAVIMENTO ARTICULADO</v>
          </cell>
          <cell r="C322" t="str">
            <v>ML</v>
          </cell>
          <cell r="D322" t="str">
            <v>13.77</v>
          </cell>
          <cell r="E322">
            <v>3902.1957499999999</v>
          </cell>
        </row>
        <row r="323">
          <cell r="A323" t="str">
            <v>13.78</v>
          </cell>
          <cell r="B323" t="str">
            <v>DEMOLICION OBRAS EN CONCRETO CICLOPEO Y SIMPLE, INCLUYE RETIRO DE SOBRANTES  10 KM</v>
          </cell>
          <cell r="C323" t="str">
            <v>M3</v>
          </cell>
          <cell r="D323" t="str">
            <v>13.78</v>
          </cell>
          <cell r="E323">
            <v>155514.19125000003</v>
          </cell>
        </row>
        <row r="324">
          <cell r="A324" t="str">
            <v>13.79</v>
          </cell>
          <cell r="B324" t="str">
            <v>DEMOLICION  OBRAS EN CONCRETO REFORZADO, INCLUYE RETIRO DE SOBRANTES 10 KM</v>
          </cell>
          <cell r="C324" t="str">
            <v>M3</v>
          </cell>
          <cell r="D324" t="str">
            <v>13.79</v>
          </cell>
          <cell r="E324">
            <v>189010.33749999999</v>
          </cell>
        </row>
        <row r="325">
          <cell r="A325" t="str">
            <v>13.80</v>
          </cell>
          <cell r="B325" t="str">
            <v>EMPRADIZACIÓN DE TALUDES CON BLOQUES DE CESPED</v>
          </cell>
          <cell r="C325" t="str">
            <v>M2</v>
          </cell>
          <cell r="D325" t="str">
            <v>13.80</v>
          </cell>
          <cell r="E325">
            <v>14547.995055555555</v>
          </cell>
        </row>
        <row r="326">
          <cell r="A326" t="str">
            <v>13.81</v>
          </cell>
          <cell r="B326" t="str">
            <v>EMPRADIZACIÓN DE TALUDES CON BIOMANTO</v>
          </cell>
          <cell r="C326" t="str">
            <v>M2</v>
          </cell>
          <cell r="D326" t="str">
            <v>13.81</v>
          </cell>
          <cell r="E326">
            <v>20060.718910937499</v>
          </cell>
        </row>
        <row r="327">
          <cell r="A327" t="str">
            <v>13.82</v>
          </cell>
          <cell r="B327" t="str">
            <v>EMPRADIZACIÓN DE TALUDES CON TIERRA ORGÁNICA Y SEMILAS</v>
          </cell>
          <cell r="C327" t="str">
            <v>M2</v>
          </cell>
          <cell r="D327" t="str">
            <v>13.82</v>
          </cell>
          <cell r="E327">
            <v>22570.2886</v>
          </cell>
        </row>
        <row r="328">
          <cell r="A328" t="str">
            <v>13.83</v>
          </cell>
          <cell r="B328" t="str">
            <v>PROTECCIÓN DE TALUDES CON PIEDRA PEGADA</v>
          </cell>
          <cell r="C328" t="str">
            <v>M2</v>
          </cell>
          <cell r="D328" t="str">
            <v>13.83</v>
          </cell>
          <cell r="E328">
            <v>56609.411761666663</v>
          </cell>
        </row>
        <row r="329">
          <cell r="A329" t="str">
            <v>13.84</v>
          </cell>
          <cell r="B329" t="str">
            <v>PROTECCIÓN DE TALUDES CON CONCRETO LANZADO</v>
          </cell>
          <cell r="C329" t="str">
            <v>M2</v>
          </cell>
          <cell r="D329" t="str">
            <v>13.84</v>
          </cell>
          <cell r="E329">
            <v>32870.284589999996</v>
          </cell>
        </row>
        <row r="330">
          <cell r="A330" t="str">
            <v>13.85</v>
          </cell>
          <cell r="B330" t="str">
            <v>ARBORIZACIÓN</v>
          </cell>
          <cell r="C330" t="str">
            <v>UN</v>
          </cell>
          <cell r="D330" t="str">
            <v>13.85</v>
          </cell>
          <cell r="E330">
            <v>32362.302062499999</v>
          </cell>
        </row>
        <row r="331">
          <cell r="A331" t="str">
            <v>13.86</v>
          </cell>
          <cell r="B331" t="str">
            <v>PROTECCIÓN DE TALUDES EN EXCAVACIÓN CON TABLESTACADO</v>
          </cell>
          <cell r="C331" t="str">
            <v>M2</v>
          </cell>
          <cell r="D331" t="str">
            <v>13.86</v>
          </cell>
          <cell r="E331">
            <v>72194.252000000008</v>
          </cell>
        </row>
        <row r="332">
          <cell r="A332">
            <v>0</v>
          </cell>
          <cell r="B332">
            <v>0</v>
          </cell>
          <cell r="C332">
            <v>0</v>
          </cell>
          <cell r="D332">
            <v>0</v>
          </cell>
          <cell r="E332">
            <v>0</v>
          </cell>
        </row>
        <row r="333">
          <cell r="A333">
            <v>0</v>
          </cell>
          <cell r="B333">
            <v>0</v>
          </cell>
          <cell r="C333">
            <v>0</v>
          </cell>
          <cell r="D333">
            <v>0</v>
          </cell>
          <cell r="E333">
            <v>0</v>
          </cell>
        </row>
        <row r="334">
          <cell r="A334">
            <v>0</v>
          </cell>
          <cell r="B334">
            <v>0</v>
          </cell>
          <cell r="C334">
            <v>0</v>
          </cell>
          <cell r="D334">
            <v>0</v>
          </cell>
          <cell r="E334">
            <v>0</v>
          </cell>
        </row>
        <row r="335">
          <cell r="A335">
            <v>0</v>
          </cell>
          <cell r="B335">
            <v>0</v>
          </cell>
          <cell r="C335">
            <v>0</v>
          </cell>
          <cell r="D335">
            <v>0</v>
          </cell>
          <cell r="E335">
            <v>0</v>
          </cell>
        </row>
        <row r="336">
          <cell r="A336">
            <v>0</v>
          </cell>
          <cell r="B336">
            <v>0</v>
          </cell>
          <cell r="C336">
            <v>0</v>
          </cell>
          <cell r="D336">
            <v>0</v>
          </cell>
          <cell r="E336">
            <v>0</v>
          </cell>
        </row>
        <row r="337">
          <cell r="A337">
            <v>0</v>
          </cell>
          <cell r="B337">
            <v>0</v>
          </cell>
          <cell r="C337">
            <v>0</v>
          </cell>
          <cell r="D337">
            <v>0</v>
          </cell>
          <cell r="E337">
            <v>0</v>
          </cell>
        </row>
        <row r="338">
          <cell r="A338">
            <v>0</v>
          </cell>
          <cell r="B338">
            <v>0</v>
          </cell>
          <cell r="C338">
            <v>0</v>
          </cell>
          <cell r="D338">
            <v>0</v>
          </cell>
          <cell r="E338">
            <v>0</v>
          </cell>
        </row>
        <row r="339">
          <cell r="A339">
            <v>0</v>
          </cell>
          <cell r="B339">
            <v>0</v>
          </cell>
          <cell r="C339">
            <v>0</v>
          </cell>
          <cell r="D339">
            <v>0</v>
          </cell>
          <cell r="E339">
            <v>0</v>
          </cell>
        </row>
        <row r="340">
          <cell r="A340">
            <v>0</v>
          </cell>
          <cell r="B340">
            <v>0</v>
          </cell>
          <cell r="C340">
            <v>0</v>
          </cell>
          <cell r="D340">
            <v>0</v>
          </cell>
          <cell r="E340">
            <v>0</v>
          </cell>
        </row>
        <row r="341">
          <cell r="A341">
            <v>0</v>
          </cell>
          <cell r="B341">
            <v>0</v>
          </cell>
          <cell r="C341">
            <v>0</v>
          </cell>
          <cell r="D341">
            <v>0</v>
          </cell>
          <cell r="E341">
            <v>0</v>
          </cell>
        </row>
        <row r="342">
          <cell r="A342">
            <v>0</v>
          </cell>
          <cell r="B342">
            <v>0</v>
          </cell>
          <cell r="C342">
            <v>0</v>
          </cell>
          <cell r="D342">
            <v>0</v>
          </cell>
          <cell r="E342">
            <v>0</v>
          </cell>
        </row>
        <row r="343">
          <cell r="A343">
            <v>0</v>
          </cell>
          <cell r="B343">
            <v>0</v>
          </cell>
          <cell r="C343">
            <v>0</v>
          </cell>
          <cell r="D343">
            <v>0</v>
          </cell>
          <cell r="E343">
            <v>0</v>
          </cell>
        </row>
        <row r="344">
          <cell r="A344">
            <v>0</v>
          </cell>
          <cell r="B344">
            <v>0</v>
          </cell>
          <cell r="C344">
            <v>0</v>
          </cell>
          <cell r="D344">
            <v>0</v>
          </cell>
          <cell r="E344">
            <v>0</v>
          </cell>
        </row>
        <row r="345">
          <cell r="A345">
            <v>0</v>
          </cell>
          <cell r="B345">
            <v>0</v>
          </cell>
          <cell r="C345">
            <v>0</v>
          </cell>
          <cell r="D345">
            <v>0</v>
          </cell>
          <cell r="E345">
            <v>0</v>
          </cell>
        </row>
        <row r="346">
          <cell r="A346">
            <v>0</v>
          </cell>
          <cell r="B346">
            <v>0</v>
          </cell>
          <cell r="C346">
            <v>0</v>
          </cell>
          <cell r="D346">
            <v>0</v>
          </cell>
          <cell r="E346">
            <v>0</v>
          </cell>
        </row>
        <row r="347">
          <cell r="A347">
            <v>0</v>
          </cell>
          <cell r="B347">
            <v>0</v>
          </cell>
          <cell r="C347">
            <v>0</v>
          </cell>
          <cell r="D347">
            <v>0</v>
          </cell>
          <cell r="E347">
            <v>0</v>
          </cell>
        </row>
        <row r="348">
          <cell r="A348">
            <v>0</v>
          </cell>
          <cell r="B348">
            <v>0</v>
          </cell>
          <cell r="C348">
            <v>0</v>
          </cell>
          <cell r="D348">
            <v>0</v>
          </cell>
          <cell r="E348">
            <v>0</v>
          </cell>
        </row>
        <row r="349">
          <cell r="A349">
            <v>0</v>
          </cell>
          <cell r="B349">
            <v>0</v>
          </cell>
          <cell r="C349">
            <v>0</v>
          </cell>
          <cell r="D349">
            <v>0</v>
          </cell>
          <cell r="E349">
            <v>0</v>
          </cell>
        </row>
        <row r="350">
          <cell r="A350">
            <v>0</v>
          </cell>
          <cell r="B350">
            <v>0</v>
          </cell>
          <cell r="C350">
            <v>0</v>
          </cell>
          <cell r="D350">
            <v>0</v>
          </cell>
          <cell r="E350">
            <v>0</v>
          </cell>
        </row>
        <row r="351">
          <cell r="A351">
            <v>0</v>
          </cell>
          <cell r="B351">
            <v>0</v>
          </cell>
          <cell r="C351">
            <v>0</v>
          </cell>
          <cell r="D351">
            <v>0</v>
          </cell>
          <cell r="E351">
            <v>0</v>
          </cell>
        </row>
        <row r="352">
          <cell r="A352">
            <v>0</v>
          </cell>
          <cell r="B352">
            <v>0</v>
          </cell>
          <cell r="C352">
            <v>0</v>
          </cell>
          <cell r="D352">
            <v>0</v>
          </cell>
          <cell r="E352">
            <v>0</v>
          </cell>
        </row>
        <row r="353">
          <cell r="A353">
            <v>0</v>
          </cell>
          <cell r="B353">
            <v>0</v>
          </cell>
          <cell r="C353">
            <v>0</v>
          </cell>
          <cell r="D353">
            <v>0</v>
          </cell>
          <cell r="E353">
            <v>0</v>
          </cell>
        </row>
        <row r="354">
          <cell r="A354">
            <v>0</v>
          </cell>
          <cell r="B354">
            <v>0</v>
          </cell>
          <cell r="C354">
            <v>0</v>
          </cell>
          <cell r="D354">
            <v>0</v>
          </cell>
          <cell r="E354">
            <v>0</v>
          </cell>
        </row>
        <row r="355">
          <cell r="A355">
            <v>0</v>
          </cell>
          <cell r="B355">
            <v>0</v>
          </cell>
          <cell r="C355">
            <v>0</v>
          </cell>
          <cell r="D355">
            <v>0</v>
          </cell>
          <cell r="E355">
            <v>0</v>
          </cell>
        </row>
        <row r="356">
          <cell r="A356">
            <v>0</v>
          </cell>
          <cell r="B356">
            <v>0</v>
          </cell>
          <cell r="C356">
            <v>0</v>
          </cell>
          <cell r="D356">
            <v>0</v>
          </cell>
          <cell r="E356">
            <v>0</v>
          </cell>
        </row>
        <row r="357">
          <cell r="A357">
            <v>0</v>
          </cell>
          <cell r="B357">
            <v>0</v>
          </cell>
          <cell r="C357">
            <v>0</v>
          </cell>
          <cell r="D357">
            <v>0</v>
          </cell>
          <cell r="E357">
            <v>0</v>
          </cell>
        </row>
        <row r="358">
          <cell r="A358">
            <v>0</v>
          </cell>
          <cell r="B358">
            <v>0</v>
          </cell>
          <cell r="C358">
            <v>0</v>
          </cell>
          <cell r="D358">
            <v>0</v>
          </cell>
          <cell r="E358">
            <v>0</v>
          </cell>
        </row>
        <row r="359">
          <cell r="A359">
            <v>0</v>
          </cell>
          <cell r="B359">
            <v>0</v>
          </cell>
          <cell r="C359">
            <v>0</v>
          </cell>
          <cell r="D359">
            <v>0</v>
          </cell>
          <cell r="E359">
            <v>0</v>
          </cell>
        </row>
        <row r="360">
          <cell r="A360">
            <v>0</v>
          </cell>
          <cell r="B360">
            <v>0</v>
          </cell>
          <cell r="C360">
            <v>0</v>
          </cell>
          <cell r="D360">
            <v>0</v>
          </cell>
          <cell r="E360">
            <v>0</v>
          </cell>
        </row>
        <row r="361">
          <cell r="A361">
            <v>0</v>
          </cell>
          <cell r="B361">
            <v>0</v>
          </cell>
          <cell r="C361">
            <v>0</v>
          </cell>
          <cell r="D361">
            <v>0</v>
          </cell>
          <cell r="E361">
            <v>0</v>
          </cell>
        </row>
        <row r="362">
          <cell r="A362">
            <v>0</v>
          </cell>
          <cell r="B362">
            <v>0</v>
          </cell>
          <cell r="C362">
            <v>0</v>
          </cell>
          <cell r="D362">
            <v>0</v>
          </cell>
          <cell r="E362">
            <v>0</v>
          </cell>
        </row>
        <row r="363">
          <cell r="A363">
            <v>0</v>
          </cell>
          <cell r="B363">
            <v>0</v>
          </cell>
          <cell r="C363">
            <v>0</v>
          </cell>
          <cell r="D363">
            <v>0</v>
          </cell>
          <cell r="E363">
            <v>0</v>
          </cell>
        </row>
        <row r="364">
          <cell r="A364">
            <v>0</v>
          </cell>
          <cell r="B364">
            <v>0</v>
          </cell>
          <cell r="C364">
            <v>0</v>
          </cell>
          <cell r="D364">
            <v>0</v>
          </cell>
          <cell r="E364">
            <v>0</v>
          </cell>
        </row>
        <row r="365">
          <cell r="A365">
            <v>0</v>
          </cell>
          <cell r="B365">
            <v>0</v>
          </cell>
          <cell r="C365">
            <v>0</v>
          </cell>
          <cell r="D365">
            <v>0</v>
          </cell>
          <cell r="E365">
            <v>0</v>
          </cell>
        </row>
        <row r="366">
          <cell r="A366">
            <v>0</v>
          </cell>
          <cell r="B366">
            <v>0</v>
          </cell>
          <cell r="C366">
            <v>0</v>
          </cell>
          <cell r="D366">
            <v>0</v>
          </cell>
          <cell r="E366">
            <v>0</v>
          </cell>
        </row>
        <row r="367">
          <cell r="A367">
            <v>0</v>
          </cell>
          <cell r="B367">
            <v>0</v>
          </cell>
          <cell r="C367">
            <v>0</v>
          </cell>
          <cell r="D367">
            <v>0</v>
          </cell>
          <cell r="E367">
            <v>0</v>
          </cell>
        </row>
        <row r="368">
          <cell r="A368">
            <v>0</v>
          </cell>
          <cell r="B368">
            <v>0</v>
          </cell>
          <cell r="C368">
            <v>0</v>
          </cell>
          <cell r="D368">
            <v>0</v>
          </cell>
          <cell r="E368">
            <v>0</v>
          </cell>
        </row>
        <row r="369">
          <cell r="A369">
            <v>0</v>
          </cell>
          <cell r="B369">
            <v>0</v>
          </cell>
          <cell r="C369">
            <v>0</v>
          </cell>
          <cell r="D369">
            <v>0</v>
          </cell>
          <cell r="E369">
            <v>0</v>
          </cell>
        </row>
        <row r="370">
          <cell r="A370">
            <v>0</v>
          </cell>
          <cell r="B370">
            <v>0</v>
          </cell>
          <cell r="C370">
            <v>0</v>
          </cell>
          <cell r="D370">
            <v>0</v>
          </cell>
          <cell r="E370">
            <v>0</v>
          </cell>
        </row>
        <row r="371">
          <cell r="A371">
            <v>0</v>
          </cell>
          <cell r="B371">
            <v>0</v>
          </cell>
          <cell r="C371">
            <v>0</v>
          </cell>
          <cell r="D371">
            <v>0</v>
          </cell>
          <cell r="E371">
            <v>0</v>
          </cell>
        </row>
        <row r="372">
          <cell r="A372">
            <v>0</v>
          </cell>
          <cell r="B372">
            <v>0</v>
          </cell>
          <cell r="C372">
            <v>0</v>
          </cell>
          <cell r="D372">
            <v>0</v>
          </cell>
          <cell r="E372">
            <v>0</v>
          </cell>
        </row>
        <row r="373">
          <cell r="A373">
            <v>0</v>
          </cell>
          <cell r="B373">
            <v>0</v>
          </cell>
          <cell r="C373">
            <v>0</v>
          </cell>
          <cell r="D373">
            <v>0</v>
          </cell>
          <cell r="E373">
            <v>0</v>
          </cell>
        </row>
        <row r="374">
          <cell r="A374">
            <v>0</v>
          </cell>
          <cell r="B374">
            <v>0</v>
          </cell>
          <cell r="C374">
            <v>0</v>
          </cell>
          <cell r="D374">
            <v>0</v>
          </cell>
          <cell r="E374">
            <v>0</v>
          </cell>
        </row>
        <row r="375">
          <cell r="A375">
            <v>0</v>
          </cell>
          <cell r="B375">
            <v>0</v>
          </cell>
          <cell r="C375">
            <v>0</v>
          </cell>
          <cell r="D375">
            <v>0</v>
          </cell>
          <cell r="E375">
            <v>0</v>
          </cell>
        </row>
        <row r="376">
          <cell r="A376">
            <v>0</v>
          </cell>
          <cell r="B376">
            <v>0</v>
          </cell>
          <cell r="C376">
            <v>0</v>
          </cell>
          <cell r="D376">
            <v>0</v>
          </cell>
          <cell r="E376">
            <v>0</v>
          </cell>
        </row>
        <row r="377">
          <cell r="A377">
            <v>0</v>
          </cell>
          <cell r="B377">
            <v>0</v>
          </cell>
          <cell r="C377">
            <v>0</v>
          </cell>
          <cell r="D377">
            <v>0</v>
          </cell>
          <cell r="E377">
            <v>0</v>
          </cell>
        </row>
        <row r="378">
          <cell r="A378">
            <v>0</v>
          </cell>
          <cell r="B378">
            <v>0</v>
          </cell>
          <cell r="C378">
            <v>0</v>
          </cell>
          <cell r="D378">
            <v>0</v>
          </cell>
          <cell r="E378">
            <v>0</v>
          </cell>
        </row>
        <row r="379">
          <cell r="A379">
            <v>0</v>
          </cell>
          <cell r="B379">
            <v>0</v>
          </cell>
          <cell r="C379">
            <v>0</v>
          </cell>
          <cell r="D379">
            <v>0</v>
          </cell>
          <cell r="E379">
            <v>0</v>
          </cell>
        </row>
        <row r="380">
          <cell r="A380">
            <v>0</v>
          </cell>
          <cell r="B380">
            <v>0</v>
          </cell>
          <cell r="C380">
            <v>0</v>
          </cell>
          <cell r="D380">
            <v>0</v>
          </cell>
          <cell r="E380">
            <v>0</v>
          </cell>
        </row>
        <row r="381">
          <cell r="A381">
            <v>0</v>
          </cell>
          <cell r="B381">
            <v>0</v>
          </cell>
          <cell r="C381">
            <v>0</v>
          </cell>
          <cell r="D381">
            <v>0</v>
          </cell>
          <cell r="E381">
            <v>0</v>
          </cell>
        </row>
        <row r="382">
          <cell r="A382">
            <v>0</v>
          </cell>
          <cell r="B382">
            <v>0</v>
          </cell>
          <cell r="C382">
            <v>0</v>
          </cell>
          <cell r="D382">
            <v>0</v>
          </cell>
          <cell r="E382">
            <v>0</v>
          </cell>
        </row>
        <row r="383">
          <cell r="A383">
            <v>0</v>
          </cell>
          <cell r="B383">
            <v>0</v>
          </cell>
          <cell r="C383">
            <v>0</v>
          </cell>
          <cell r="D383">
            <v>0</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0</v>
          </cell>
          <cell r="E388">
            <v>0</v>
          </cell>
        </row>
        <row r="389">
          <cell r="A389">
            <v>0</v>
          </cell>
          <cell r="B389">
            <v>0</v>
          </cell>
          <cell r="C389">
            <v>0</v>
          </cell>
          <cell r="D389">
            <v>0</v>
          </cell>
          <cell r="E389">
            <v>0</v>
          </cell>
        </row>
        <row r="390">
          <cell r="A390">
            <v>0</v>
          </cell>
          <cell r="B390">
            <v>0</v>
          </cell>
          <cell r="C390">
            <v>0</v>
          </cell>
          <cell r="D390">
            <v>0</v>
          </cell>
          <cell r="E390">
            <v>0</v>
          </cell>
        </row>
        <row r="391">
          <cell r="A391">
            <v>0</v>
          </cell>
          <cell r="B391">
            <v>0</v>
          </cell>
          <cell r="C391">
            <v>0</v>
          </cell>
          <cell r="D391">
            <v>0</v>
          </cell>
          <cell r="E391">
            <v>0</v>
          </cell>
        </row>
        <row r="392">
          <cell r="A392">
            <v>0</v>
          </cell>
          <cell r="B392">
            <v>0</v>
          </cell>
          <cell r="C392">
            <v>0</v>
          </cell>
          <cell r="D392">
            <v>0</v>
          </cell>
          <cell r="E392">
            <v>0</v>
          </cell>
        </row>
        <row r="393">
          <cell r="A393">
            <v>0</v>
          </cell>
          <cell r="B393">
            <v>0</v>
          </cell>
          <cell r="C393">
            <v>0</v>
          </cell>
          <cell r="D393">
            <v>0</v>
          </cell>
          <cell r="E393">
            <v>0</v>
          </cell>
        </row>
        <row r="394">
          <cell r="A394">
            <v>0</v>
          </cell>
          <cell r="B394">
            <v>0</v>
          </cell>
          <cell r="C394">
            <v>0</v>
          </cell>
          <cell r="D394">
            <v>0</v>
          </cell>
          <cell r="E394">
            <v>0</v>
          </cell>
        </row>
        <row r="395">
          <cell r="A395">
            <v>0</v>
          </cell>
          <cell r="B395">
            <v>0</v>
          </cell>
          <cell r="C395">
            <v>0</v>
          </cell>
          <cell r="D395">
            <v>0</v>
          </cell>
          <cell r="E395">
            <v>0</v>
          </cell>
        </row>
        <row r="396">
          <cell r="A396">
            <v>0</v>
          </cell>
          <cell r="B396">
            <v>0</v>
          </cell>
          <cell r="C396">
            <v>0</v>
          </cell>
          <cell r="D396">
            <v>0</v>
          </cell>
          <cell r="E396">
            <v>0</v>
          </cell>
        </row>
        <row r="397">
          <cell r="A397">
            <v>0</v>
          </cell>
          <cell r="B397">
            <v>0</v>
          </cell>
          <cell r="C397">
            <v>0</v>
          </cell>
          <cell r="D397">
            <v>0</v>
          </cell>
          <cell r="E397">
            <v>0</v>
          </cell>
        </row>
        <row r="398">
          <cell r="A398">
            <v>0</v>
          </cell>
          <cell r="B398">
            <v>0</v>
          </cell>
          <cell r="C398">
            <v>0</v>
          </cell>
          <cell r="D398">
            <v>0</v>
          </cell>
          <cell r="E398">
            <v>0</v>
          </cell>
        </row>
        <row r="399">
          <cell r="A399">
            <v>0</v>
          </cell>
          <cell r="B399">
            <v>0</v>
          </cell>
          <cell r="C399">
            <v>0</v>
          </cell>
          <cell r="D399">
            <v>0</v>
          </cell>
          <cell r="E399">
            <v>0</v>
          </cell>
        </row>
        <row r="400">
          <cell r="A400">
            <v>0</v>
          </cell>
          <cell r="B400">
            <v>0</v>
          </cell>
          <cell r="C400">
            <v>0</v>
          </cell>
          <cell r="D400">
            <v>0</v>
          </cell>
          <cell r="E400">
            <v>0</v>
          </cell>
        </row>
        <row r="401">
          <cell r="A401">
            <v>0</v>
          </cell>
          <cell r="B401">
            <v>0</v>
          </cell>
          <cell r="C401">
            <v>0</v>
          </cell>
          <cell r="D401">
            <v>0</v>
          </cell>
          <cell r="E401">
            <v>0</v>
          </cell>
        </row>
        <row r="402">
          <cell r="A402">
            <v>0</v>
          </cell>
          <cell r="B402">
            <v>0</v>
          </cell>
          <cell r="C402">
            <v>0</v>
          </cell>
          <cell r="D402">
            <v>0</v>
          </cell>
          <cell r="E402">
            <v>0</v>
          </cell>
        </row>
        <row r="403">
          <cell r="A403">
            <v>0</v>
          </cell>
          <cell r="B403">
            <v>0</v>
          </cell>
          <cell r="C403">
            <v>0</v>
          </cell>
          <cell r="D403">
            <v>0</v>
          </cell>
          <cell r="E403">
            <v>0</v>
          </cell>
        </row>
        <row r="404">
          <cell r="A404">
            <v>0</v>
          </cell>
          <cell r="B404">
            <v>0</v>
          </cell>
          <cell r="C404">
            <v>0</v>
          </cell>
          <cell r="D404">
            <v>0</v>
          </cell>
          <cell r="E404">
            <v>0</v>
          </cell>
        </row>
        <row r="405">
          <cell r="A405">
            <v>0</v>
          </cell>
          <cell r="B405">
            <v>0</v>
          </cell>
          <cell r="C405">
            <v>0</v>
          </cell>
          <cell r="D405">
            <v>0</v>
          </cell>
          <cell r="E405">
            <v>0</v>
          </cell>
        </row>
        <row r="406">
          <cell r="A406">
            <v>0</v>
          </cell>
          <cell r="B406">
            <v>0</v>
          </cell>
          <cell r="C406">
            <v>0</v>
          </cell>
          <cell r="D406">
            <v>0</v>
          </cell>
          <cell r="E406">
            <v>0</v>
          </cell>
        </row>
        <row r="407">
          <cell r="A407">
            <v>0</v>
          </cell>
          <cell r="B407">
            <v>0</v>
          </cell>
          <cell r="C407">
            <v>0</v>
          </cell>
          <cell r="D407">
            <v>0</v>
          </cell>
          <cell r="E407">
            <v>0</v>
          </cell>
        </row>
        <row r="408">
          <cell r="A408">
            <v>0</v>
          </cell>
          <cell r="B408">
            <v>0</v>
          </cell>
          <cell r="C408">
            <v>0</v>
          </cell>
          <cell r="D408">
            <v>0</v>
          </cell>
          <cell r="E408">
            <v>0</v>
          </cell>
        </row>
        <row r="409">
          <cell r="A409">
            <v>0</v>
          </cell>
          <cell r="B409">
            <v>0</v>
          </cell>
          <cell r="C409">
            <v>0</v>
          </cell>
          <cell r="D409">
            <v>0</v>
          </cell>
          <cell r="E409">
            <v>0</v>
          </cell>
        </row>
        <row r="410">
          <cell r="A410">
            <v>0</v>
          </cell>
          <cell r="B410">
            <v>0</v>
          </cell>
          <cell r="C410">
            <v>0</v>
          </cell>
          <cell r="D410">
            <v>0</v>
          </cell>
          <cell r="E410">
            <v>0</v>
          </cell>
        </row>
        <row r="411">
          <cell r="A411">
            <v>0</v>
          </cell>
          <cell r="B411">
            <v>0</v>
          </cell>
          <cell r="C411">
            <v>0</v>
          </cell>
          <cell r="D411">
            <v>0</v>
          </cell>
          <cell r="E411">
            <v>0</v>
          </cell>
        </row>
        <row r="412">
          <cell r="A412">
            <v>0</v>
          </cell>
          <cell r="B412">
            <v>0</v>
          </cell>
          <cell r="C412">
            <v>0</v>
          </cell>
          <cell r="D412">
            <v>0</v>
          </cell>
          <cell r="E412">
            <v>0</v>
          </cell>
        </row>
        <row r="413">
          <cell r="A413">
            <v>0</v>
          </cell>
          <cell r="B413">
            <v>0</v>
          </cell>
          <cell r="C413">
            <v>0</v>
          </cell>
          <cell r="D413">
            <v>0</v>
          </cell>
          <cell r="E413">
            <v>0</v>
          </cell>
        </row>
        <row r="414">
          <cell r="A414">
            <v>0</v>
          </cell>
          <cell r="B414">
            <v>0</v>
          </cell>
          <cell r="C414">
            <v>0</v>
          </cell>
          <cell r="D414">
            <v>0</v>
          </cell>
          <cell r="E414">
            <v>0</v>
          </cell>
        </row>
        <row r="415">
          <cell r="A415">
            <v>0</v>
          </cell>
          <cell r="B415">
            <v>0</v>
          </cell>
          <cell r="C415">
            <v>0</v>
          </cell>
          <cell r="D415">
            <v>0</v>
          </cell>
          <cell r="E415">
            <v>0</v>
          </cell>
        </row>
        <row r="416">
          <cell r="A416">
            <v>0</v>
          </cell>
          <cell r="B416">
            <v>0</v>
          </cell>
          <cell r="C416">
            <v>0</v>
          </cell>
          <cell r="D416">
            <v>0</v>
          </cell>
          <cell r="E416">
            <v>0</v>
          </cell>
        </row>
        <row r="417">
          <cell r="A417">
            <v>0</v>
          </cell>
          <cell r="B417">
            <v>0</v>
          </cell>
          <cell r="C417">
            <v>0</v>
          </cell>
          <cell r="D417">
            <v>0</v>
          </cell>
          <cell r="E417">
            <v>0</v>
          </cell>
        </row>
        <row r="418">
          <cell r="A418">
            <v>0</v>
          </cell>
          <cell r="B418">
            <v>0</v>
          </cell>
          <cell r="C418">
            <v>0</v>
          </cell>
          <cell r="D418">
            <v>0</v>
          </cell>
          <cell r="E418">
            <v>0</v>
          </cell>
        </row>
        <row r="419">
          <cell r="A419">
            <v>0</v>
          </cell>
          <cell r="B419">
            <v>0</v>
          </cell>
          <cell r="C419">
            <v>0</v>
          </cell>
          <cell r="D419">
            <v>0</v>
          </cell>
          <cell r="E419">
            <v>0</v>
          </cell>
        </row>
        <row r="420">
          <cell r="A420">
            <v>0</v>
          </cell>
          <cell r="B420">
            <v>0</v>
          </cell>
          <cell r="C420">
            <v>0</v>
          </cell>
          <cell r="D420">
            <v>0</v>
          </cell>
          <cell r="E420">
            <v>0</v>
          </cell>
        </row>
        <row r="421">
          <cell r="A421">
            <v>0</v>
          </cell>
          <cell r="B421">
            <v>0</v>
          </cell>
          <cell r="C421">
            <v>0</v>
          </cell>
          <cell r="D421">
            <v>0</v>
          </cell>
          <cell r="E421">
            <v>0</v>
          </cell>
        </row>
        <row r="422">
          <cell r="A422">
            <v>0</v>
          </cell>
          <cell r="B422">
            <v>0</v>
          </cell>
          <cell r="C422">
            <v>0</v>
          </cell>
          <cell r="D422">
            <v>0</v>
          </cell>
          <cell r="E422">
            <v>0</v>
          </cell>
        </row>
        <row r="423">
          <cell r="A423">
            <v>0</v>
          </cell>
          <cell r="B423">
            <v>0</v>
          </cell>
          <cell r="C423">
            <v>0</v>
          </cell>
          <cell r="D423">
            <v>0</v>
          </cell>
          <cell r="E423">
            <v>0</v>
          </cell>
        </row>
        <row r="424">
          <cell r="A424">
            <v>0</v>
          </cell>
          <cell r="B424">
            <v>0</v>
          </cell>
          <cell r="C424">
            <v>0</v>
          </cell>
          <cell r="D424">
            <v>0</v>
          </cell>
          <cell r="E424">
            <v>0</v>
          </cell>
        </row>
        <row r="425">
          <cell r="A425">
            <v>0</v>
          </cell>
          <cell r="B425">
            <v>0</v>
          </cell>
          <cell r="C425">
            <v>0</v>
          </cell>
          <cell r="D425">
            <v>0</v>
          </cell>
          <cell r="E425">
            <v>0</v>
          </cell>
        </row>
        <row r="426">
          <cell r="A426">
            <v>0</v>
          </cell>
          <cell r="B426">
            <v>0</v>
          </cell>
          <cell r="C426">
            <v>0</v>
          </cell>
          <cell r="D426">
            <v>0</v>
          </cell>
          <cell r="E426">
            <v>0</v>
          </cell>
        </row>
        <row r="427">
          <cell r="A427">
            <v>0</v>
          </cell>
          <cell r="B427">
            <v>0</v>
          </cell>
          <cell r="C427">
            <v>0</v>
          </cell>
          <cell r="D427">
            <v>0</v>
          </cell>
          <cell r="E427">
            <v>0</v>
          </cell>
        </row>
        <row r="428">
          <cell r="A428">
            <v>0</v>
          </cell>
          <cell r="B428">
            <v>0</v>
          </cell>
          <cell r="C428">
            <v>0</v>
          </cell>
          <cell r="D428">
            <v>0</v>
          </cell>
          <cell r="E428">
            <v>0</v>
          </cell>
        </row>
        <row r="429">
          <cell r="A429">
            <v>0</v>
          </cell>
          <cell r="B429">
            <v>0</v>
          </cell>
          <cell r="C429">
            <v>0</v>
          </cell>
          <cell r="D429">
            <v>0</v>
          </cell>
          <cell r="E429">
            <v>0</v>
          </cell>
        </row>
        <row r="430">
          <cell r="A430">
            <v>0</v>
          </cell>
          <cell r="B430">
            <v>0</v>
          </cell>
          <cell r="C430">
            <v>0</v>
          </cell>
          <cell r="D430">
            <v>0</v>
          </cell>
          <cell r="E430">
            <v>0</v>
          </cell>
        </row>
        <row r="431">
          <cell r="A431">
            <v>0</v>
          </cell>
          <cell r="B431">
            <v>0</v>
          </cell>
          <cell r="C431">
            <v>0</v>
          </cell>
          <cell r="D431">
            <v>0</v>
          </cell>
          <cell r="E431">
            <v>0</v>
          </cell>
        </row>
        <row r="432">
          <cell r="A432">
            <v>0</v>
          </cell>
          <cell r="B432">
            <v>0</v>
          </cell>
          <cell r="C432">
            <v>0</v>
          </cell>
          <cell r="D432">
            <v>0</v>
          </cell>
          <cell r="E432">
            <v>0</v>
          </cell>
        </row>
        <row r="433">
          <cell r="A433">
            <v>0</v>
          </cell>
          <cell r="B433">
            <v>0</v>
          </cell>
          <cell r="C433">
            <v>0</v>
          </cell>
          <cell r="D433">
            <v>0</v>
          </cell>
          <cell r="E433">
            <v>0</v>
          </cell>
        </row>
        <row r="434">
          <cell r="A434">
            <v>0</v>
          </cell>
          <cell r="B434">
            <v>0</v>
          </cell>
          <cell r="C434">
            <v>0</v>
          </cell>
          <cell r="D434">
            <v>0</v>
          </cell>
          <cell r="E434">
            <v>0</v>
          </cell>
        </row>
        <row r="435">
          <cell r="A435">
            <v>0</v>
          </cell>
          <cell r="B435">
            <v>0</v>
          </cell>
          <cell r="C435">
            <v>0</v>
          </cell>
          <cell r="D435">
            <v>0</v>
          </cell>
          <cell r="E435">
            <v>0</v>
          </cell>
        </row>
        <row r="436">
          <cell r="A436">
            <v>0</v>
          </cell>
          <cell r="B436">
            <v>0</v>
          </cell>
          <cell r="C436">
            <v>0</v>
          </cell>
          <cell r="D436">
            <v>0</v>
          </cell>
          <cell r="E436">
            <v>0</v>
          </cell>
        </row>
        <row r="437">
          <cell r="A437">
            <v>0</v>
          </cell>
          <cell r="B437">
            <v>0</v>
          </cell>
          <cell r="C437">
            <v>0</v>
          </cell>
          <cell r="D437">
            <v>0</v>
          </cell>
          <cell r="E437">
            <v>0</v>
          </cell>
        </row>
        <row r="438">
          <cell r="A438">
            <v>0</v>
          </cell>
          <cell r="B438">
            <v>0</v>
          </cell>
          <cell r="C438">
            <v>0</v>
          </cell>
          <cell r="D438">
            <v>0</v>
          </cell>
          <cell r="E438">
            <v>0</v>
          </cell>
        </row>
        <row r="439">
          <cell r="A439">
            <v>0</v>
          </cell>
          <cell r="B439">
            <v>0</v>
          </cell>
          <cell r="C439">
            <v>0</v>
          </cell>
          <cell r="D439">
            <v>0</v>
          </cell>
          <cell r="E439">
            <v>0</v>
          </cell>
        </row>
        <row r="440">
          <cell r="A440">
            <v>0</v>
          </cell>
          <cell r="B440">
            <v>0</v>
          </cell>
          <cell r="C440">
            <v>0</v>
          </cell>
          <cell r="D440">
            <v>0</v>
          </cell>
          <cell r="E440">
            <v>0</v>
          </cell>
        </row>
        <row r="441">
          <cell r="A441">
            <v>0</v>
          </cell>
          <cell r="B441">
            <v>0</v>
          </cell>
          <cell r="C441">
            <v>0</v>
          </cell>
          <cell r="D441">
            <v>0</v>
          </cell>
          <cell r="E441">
            <v>0</v>
          </cell>
        </row>
        <row r="442">
          <cell r="A442">
            <v>0</v>
          </cell>
          <cell r="B442">
            <v>0</v>
          </cell>
          <cell r="C442">
            <v>0</v>
          </cell>
          <cell r="D442">
            <v>0</v>
          </cell>
          <cell r="E442">
            <v>0</v>
          </cell>
        </row>
        <row r="443">
          <cell r="A443">
            <v>0</v>
          </cell>
          <cell r="B443">
            <v>0</v>
          </cell>
          <cell r="C443">
            <v>0</v>
          </cell>
          <cell r="D443">
            <v>0</v>
          </cell>
          <cell r="E443">
            <v>0</v>
          </cell>
        </row>
        <row r="444">
          <cell r="A444">
            <v>0</v>
          </cell>
          <cell r="B444">
            <v>0</v>
          </cell>
          <cell r="C444">
            <v>0</v>
          </cell>
          <cell r="D444">
            <v>0</v>
          </cell>
          <cell r="E444">
            <v>0</v>
          </cell>
        </row>
        <row r="445">
          <cell r="A445">
            <v>0</v>
          </cell>
          <cell r="B445">
            <v>0</v>
          </cell>
          <cell r="C445">
            <v>0</v>
          </cell>
          <cell r="D445">
            <v>0</v>
          </cell>
          <cell r="E445">
            <v>0</v>
          </cell>
        </row>
        <row r="446">
          <cell r="A446">
            <v>0</v>
          </cell>
          <cell r="B446">
            <v>0</v>
          </cell>
          <cell r="C446">
            <v>0</v>
          </cell>
          <cell r="D446">
            <v>0</v>
          </cell>
          <cell r="E446">
            <v>0</v>
          </cell>
        </row>
        <row r="447">
          <cell r="A447">
            <v>0</v>
          </cell>
          <cell r="B447">
            <v>0</v>
          </cell>
          <cell r="C447">
            <v>0</v>
          </cell>
          <cell r="D447">
            <v>0</v>
          </cell>
          <cell r="E447">
            <v>0</v>
          </cell>
        </row>
        <row r="448">
          <cell r="A448">
            <v>0</v>
          </cell>
          <cell r="B448">
            <v>0</v>
          </cell>
          <cell r="C448">
            <v>0</v>
          </cell>
          <cell r="D448">
            <v>0</v>
          </cell>
          <cell r="E448">
            <v>0</v>
          </cell>
        </row>
        <row r="449">
          <cell r="A449">
            <v>0</v>
          </cell>
          <cell r="B449">
            <v>0</v>
          </cell>
          <cell r="C449">
            <v>0</v>
          </cell>
          <cell r="D449">
            <v>0</v>
          </cell>
          <cell r="E449">
            <v>0</v>
          </cell>
        </row>
        <row r="450">
          <cell r="A450">
            <v>0</v>
          </cell>
          <cell r="B450">
            <v>0</v>
          </cell>
          <cell r="C450">
            <v>0</v>
          </cell>
          <cell r="D450">
            <v>0</v>
          </cell>
          <cell r="E450">
            <v>0</v>
          </cell>
        </row>
        <row r="451">
          <cell r="A451">
            <v>0</v>
          </cell>
          <cell r="B451">
            <v>0</v>
          </cell>
          <cell r="C451">
            <v>0</v>
          </cell>
          <cell r="D451">
            <v>0</v>
          </cell>
          <cell r="E451">
            <v>0</v>
          </cell>
        </row>
        <row r="452">
          <cell r="A452">
            <v>0</v>
          </cell>
          <cell r="B452">
            <v>0</v>
          </cell>
          <cell r="C452">
            <v>0</v>
          </cell>
          <cell r="D452">
            <v>0</v>
          </cell>
          <cell r="E452">
            <v>0</v>
          </cell>
        </row>
        <row r="453">
          <cell r="A453">
            <v>0</v>
          </cell>
          <cell r="B453">
            <v>0</v>
          </cell>
          <cell r="C453">
            <v>0</v>
          </cell>
          <cell r="D453">
            <v>0</v>
          </cell>
          <cell r="E453">
            <v>0</v>
          </cell>
        </row>
        <row r="454">
          <cell r="A454">
            <v>0</v>
          </cell>
          <cell r="B454">
            <v>0</v>
          </cell>
          <cell r="C454">
            <v>0</v>
          </cell>
          <cell r="D454">
            <v>0</v>
          </cell>
          <cell r="E454">
            <v>0</v>
          </cell>
        </row>
        <row r="455">
          <cell r="A455">
            <v>0</v>
          </cell>
          <cell r="B455">
            <v>0</v>
          </cell>
          <cell r="C455">
            <v>0</v>
          </cell>
          <cell r="D455">
            <v>0</v>
          </cell>
          <cell r="E455">
            <v>0</v>
          </cell>
        </row>
        <row r="456">
          <cell r="A456">
            <v>0</v>
          </cell>
          <cell r="B456">
            <v>0</v>
          </cell>
          <cell r="C456">
            <v>0</v>
          </cell>
          <cell r="D456">
            <v>0</v>
          </cell>
          <cell r="E456">
            <v>0</v>
          </cell>
        </row>
        <row r="457">
          <cell r="A457">
            <v>0</v>
          </cell>
          <cell r="B457">
            <v>0</v>
          </cell>
          <cell r="C457">
            <v>0</v>
          </cell>
          <cell r="D457">
            <v>0</v>
          </cell>
          <cell r="E457">
            <v>0</v>
          </cell>
        </row>
        <row r="458">
          <cell r="A458">
            <v>0</v>
          </cell>
          <cell r="B458">
            <v>0</v>
          </cell>
          <cell r="C458">
            <v>0</v>
          </cell>
          <cell r="D458">
            <v>0</v>
          </cell>
          <cell r="E458">
            <v>0</v>
          </cell>
        </row>
        <row r="459">
          <cell r="A459">
            <v>0</v>
          </cell>
          <cell r="B459">
            <v>0</v>
          </cell>
          <cell r="C459">
            <v>0</v>
          </cell>
          <cell r="D459">
            <v>0</v>
          </cell>
          <cell r="E459">
            <v>0</v>
          </cell>
        </row>
        <row r="460">
          <cell r="A460">
            <v>0</v>
          </cell>
          <cell r="B460">
            <v>0</v>
          </cell>
          <cell r="C460">
            <v>0</v>
          </cell>
          <cell r="D460">
            <v>0</v>
          </cell>
          <cell r="E460">
            <v>0</v>
          </cell>
        </row>
        <row r="461">
          <cell r="A461">
            <v>0</v>
          </cell>
          <cell r="B461">
            <v>0</v>
          </cell>
          <cell r="C461">
            <v>0</v>
          </cell>
          <cell r="D461">
            <v>0</v>
          </cell>
          <cell r="E461">
            <v>0</v>
          </cell>
        </row>
        <row r="462">
          <cell r="A462">
            <v>0</v>
          </cell>
          <cell r="B462">
            <v>0</v>
          </cell>
          <cell r="C462">
            <v>0</v>
          </cell>
          <cell r="D462">
            <v>0</v>
          </cell>
          <cell r="E462">
            <v>0</v>
          </cell>
        </row>
        <row r="463">
          <cell r="A463">
            <v>0</v>
          </cell>
          <cell r="B463">
            <v>0</v>
          </cell>
          <cell r="C463">
            <v>0</v>
          </cell>
          <cell r="D463">
            <v>0</v>
          </cell>
          <cell r="E463">
            <v>0</v>
          </cell>
        </row>
        <row r="464">
          <cell r="A464">
            <v>0</v>
          </cell>
          <cell r="B464">
            <v>0</v>
          </cell>
          <cell r="C464">
            <v>0</v>
          </cell>
          <cell r="D464">
            <v>0</v>
          </cell>
          <cell r="E464">
            <v>0</v>
          </cell>
        </row>
        <row r="465">
          <cell r="A465">
            <v>0</v>
          </cell>
          <cell r="B465">
            <v>0</v>
          </cell>
          <cell r="C465">
            <v>0</v>
          </cell>
          <cell r="D465">
            <v>0</v>
          </cell>
          <cell r="E465">
            <v>0</v>
          </cell>
        </row>
        <row r="466">
          <cell r="A466">
            <v>0</v>
          </cell>
          <cell r="B466">
            <v>0</v>
          </cell>
          <cell r="C466">
            <v>0</v>
          </cell>
          <cell r="D466">
            <v>0</v>
          </cell>
          <cell r="E466">
            <v>0</v>
          </cell>
        </row>
        <row r="467">
          <cell r="A467">
            <v>0</v>
          </cell>
          <cell r="B467">
            <v>0</v>
          </cell>
          <cell r="C467">
            <v>0</v>
          </cell>
          <cell r="D467">
            <v>0</v>
          </cell>
          <cell r="E467">
            <v>0</v>
          </cell>
        </row>
        <row r="468">
          <cell r="A468">
            <v>0</v>
          </cell>
          <cell r="B468">
            <v>0</v>
          </cell>
          <cell r="C468">
            <v>0</v>
          </cell>
          <cell r="D468">
            <v>0</v>
          </cell>
          <cell r="E468">
            <v>0</v>
          </cell>
        </row>
        <row r="469">
          <cell r="A469">
            <v>0</v>
          </cell>
          <cell r="B469">
            <v>0</v>
          </cell>
          <cell r="C469">
            <v>0</v>
          </cell>
          <cell r="D469">
            <v>0</v>
          </cell>
          <cell r="E469">
            <v>0</v>
          </cell>
        </row>
        <row r="470">
          <cell r="A470">
            <v>0</v>
          </cell>
          <cell r="B470">
            <v>0</v>
          </cell>
          <cell r="C470">
            <v>0</v>
          </cell>
          <cell r="D470">
            <v>0</v>
          </cell>
          <cell r="E470">
            <v>0</v>
          </cell>
        </row>
        <row r="471">
          <cell r="A471">
            <v>0</v>
          </cell>
          <cell r="B471">
            <v>0</v>
          </cell>
          <cell r="C471">
            <v>0</v>
          </cell>
          <cell r="D471">
            <v>0</v>
          </cell>
          <cell r="E471">
            <v>0</v>
          </cell>
        </row>
        <row r="472">
          <cell r="A472">
            <v>0</v>
          </cell>
          <cell r="B472">
            <v>0</v>
          </cell>
          <cell r="C472">
            <v>0</v>
          </cell>
          <cell r="D472">
            <v>0</v>
          </cell>
          <cell r="E472">
            <v>0</v>
          </cell>
        </row>
        <row r="473">
          <cell r="A473">
            <v>0</v>
          </cell>
          <cell r="B473">
            <v>0</v>
          </cell>
          <cell r="C473">
            <v>0</v>
          </cell>
          <cell r="D473">
            <v>0</v>
          </cell>
          <cell r="E473">
            <v>0</v>
          </cell>
        </row>
        <row r="474">
          <cell r="A474">
            <v>0</v>
          </cell>
          <cell r="B474">
            <v>0</v>
          </cell>
          <cell r="C474">
            <v>0</v>
          </cell>
          <cell r="D474">
            <v>0</v>
          </cell>
          <cell r="E474">
            <v>0</v>
          </cell>
        </row>
        <row r="475">
          <cell r="A475">
            <v>0</v>
          </cell>
          <cell r="B475">
            <v>0</v>
          </cell>
          <cell r="C475">
            <v>0</v>
          </cell>
          <cell r="D475">
            <v>0</v>
          </cell>
          <cell r="E475">
            <v>0</v>
          </cell>
        </row>
        <row r="476">
          <cell r="A476">
            <v>0</v>
          </cell>
          <cell r="B476">
            <v>0</v>
          </cell>
          <cell r="C476">
            <v>0</v>
          </cell>
          <cell r="D476">
            <v>0</v>
          </cell>
          <cell r="E476">
            <v>0</v>
          </cell>
        </row>
        <row r="477">
          <cell r="A477">
            <v>0</v>
          </cell>
          <cell r="B477">
            <v>0</v>
          </cell>
          <cell r="C477">
            <v>0</v>
          </cell>
          <cell r="D477">
            <v>0</v>
          </cell>
          <cell r="E477">
            <v>0</v>
          </cell>
        </row>
        <row r="478">
          <cell r="A478">
            <v>0</v>
          </cell>
          <cell r="B478">
            <v>0</v>
          </cell>
          <cell r="C478">
            <v>0</v>
          </cell>
          <cell r="D478">
            <v>0</v>
          </cell>
          <cell r="E478">
            <v>0</v>
          </cell>
        </row>
        <row r="479">
          <cell r="A479">
            <v>0</v>
          </cell>
          <cell r="B479">
            <v>0</v>
          </cell>
          <cell r="C479">
            <v>0</v>
          </cell>
          <cell r="D479">
            <v>0</v>
          </cell>
          <cell r="E479">
            <v>0</v>
          </cell>
        </row>
        <row r="480">
          <cell r="A480">
            <v>0</v>
          </cell>
          <cell r="B480">
            <v>0</v>
          </cell>
          <cell r="C480">
            <v>0</v>
          </cell>
          <cell r="D480">
            <v>0</v>
          </cell>
          <cell r="E480">
            <v>0</v>
          </cell>
        </row>
        <row r="481">
          <cell r="A481">
            <v>0</v>
          </cell>
          <cell r="B481">
            <v>0</v>
          </cell>
          <cell r="C481">
            <v>0</v>
          </cell>
          <cell r="D481">
            <v>0</v>
          </cell>
          <cell r="E481">
            <v>0</v>
          </cell>
        </row>
        <row r="482">
          <cell r="A482">
            <v>0</v>
          </cell>
          <cell r="B482">
            <v>0</v>
          </cell>
          <cell r="C482">
            <v>0</v>
          </cell>
          <cell r="D482">
            <v>0</v>
          </cell>
          <cell r="E482">
            <v>0</v>
          </cell>
        </row>
        <row r="483">
          <cell r="A483">
            <v>0</v>
          </cell>
          <cell r="B483">
            <v>0</v>
          </cell>
          <cell r="C483">
            <v>0</v>
          </cell>
          <cell r="D483">
            <v>0</v>
          </cell>
          <cell r="E483">
            <v>0</v>
          </cell>
        </row>
        <row r="484">
          <cell r="A484">
            <v>0</v>
          </cell>
          <cell r="B484">
            <v>0</v>
          </cell>
          <cell r="C484">
            <v>0</v>
          </cell>
          <cell r="D484">
            <v>0</v>
          </cell>
          <cell r="E484">
            <v>0</v>
          </cell>
        </row>
        <row r="485">
          <cell r="A485">
            <v>0</v>
          </cell>
          <cell r="B485">
            <v>0</v>
          </cell>
          <cell r="C485">
            <v>0</v>
          </cell>
          <cell r="D485">
            <v>0</v>
          </cell>
          <cell r="E485">
            <v>0</v>
          </cell>
        </row>
        <row r="486">
          <cell r="A486">
            <v>0</v>
          </cell>
          <cell r="B486">
            <v>0</v>
          </cell>
          <cell r="C486">
            <v>0</v>
          </cell>
          <cell r="D486">
            <v>0</v>
          </cell>
          <cell r="E486">
            <v>0</v>
          </cell>
        </row>
        <row r="487">
          <cell r="A487">
            <v>0</v>
          </cell>
          <cell r="B487">
            <v>0</v>
          </cell>
          <cell r="C487">
            <v>0</v>
          </cell>
          <cell r="D487">
            <v>0</v>
          </cell>
          <cell r="E487">
            <v>0</v>
          </cell>
        </row>
        <row r="488">
          <cell r="A488">
            <v>0</v>
          </cell>
          <cell r="B488">
            <v>0</v>
          </cell>
          <cell r="C488">
            <v>0</v>
          </cell>
          <cell r="D488">
            <v>0</v>
          </cell>
          <cell r="E488">
            <v>0</v>
          </cell>
        </row>
        <row r="489">
          <cell r="A489">
            <v>0</v>
          </cell>
          <cell r="B489">
            <v>0</v>
          </cell>
          <cell r="C489">
            <v>0</v>
          </cell>
          <cell r="D489">
            <v>0</v>
          </cell>
          <cell r="E489">
            <v>0</v>
          </cell>
        </row>
        <row r="490">
          <cell r="A490">
            <v>0</v>
          </cell>
          <cell r="B490">
            <v>0</v>
          </cell>
          <cell r="C490">
            <v>0</v>
          </cell>
          <cell r="D490">
            <v>0</v>
          </cell>
          <cell r="E490">
            <v>0</v>
          </cell>
        </row>
        <row r="491">
          <cell r="A491">
            <v>0</v>
          </cell>
          <cell r="B491">
            <v>0</v>
          </cell>
          <cell r="C491">
            <v>0</v>
          </cell>
          <cell r="D491">
            <v>0</v>
          </cell>
          <cell r="E491">
            <v>0</v>
          </cell>
        </row>
        <row r="492">
          <cell r="A492">
            <v>0</v>
          </cell>
          <cell r="B492">
            <v>0</v>
          </cell>
          <cell r="C492">
            <v>0</v>
          </cell>
          <cell r="D492">
            <v>0</v>
          </cell>
          <cell r="E492">
            <v>0</v>
          </cell>
        </row>
        <row r="493">
          <cell r="A493">
            <v>0</v>
          </cell>
          <cell r="B493">
            <v>0</v>
          </cell>
          <cell r="C493">
            <v>0</v>
          </cell>
          <cell r="D493">
            <v>0</v>
          </cell>
          <cell r="E493">
            <v>0</v>
          </cell>
        </row>
        <row r="494">
          <cell r="A494">
            <v>0</v>
          </cell>
          <cell r="B494">
            <v>0</v>
          </cell>
          <cell r="C494">
            <v>0</v>
          </cell>
          <cell r="D494">
            <v>0</v>
          </cell>
          <cell r="E494">
            <v>0</v>
          </cell>
        </row>
        <row r="495">
          <cell r="A495">
            <v>0</v>
          </cell>
          <cell r="B495">
            <v>0</v>
          </cell>
          <cell r="C495">
            <v>0</v>
          </cell>
          <cell r="D495">
            <v>0</v>
          </cell>
          <cell r="E495">
            <v>0</v>
          </cell>
        </row>
        <row r="496">
          <cell r="A496">
            <v>0</v>
          </cell>
          <cell r="B496">
            <v>0</v>
          </cell>
          <cell r="C496">
            <v>0</v>
          </cell>
          <cell r="D496">
            <v>0</v>
          </cell>
          <cell r="E496">
            <v>0</v>
          </cell>
        </row>
        <row r="497">
          <cell r="A497">
            <v>0</v>
          </cell>
          <cell r="B497">
            <v>0</v>
          </cell>
          <cell r="C497">
            <v>0</v>
          </cell>
          <cell r="D497">
            <v>0</v>
          </cell>
          <cell r="E497">
            <v>0</v>
          </cell>
        </row>
        <row r="498">
          <cell r="A498">
            <v>0</v>
          </cell>
          <cell r="B498">
            <v>0</v>
          </cell>
          <cell r="C498">
            <v>0</v>
          </cell>
          <cell r="D498">
            <v>0</v>
          </cell>
          <cell r="E498">
            <v>0</v>
          </cell>
        </row>
        <row r="499">
          <cell r="A499">
            <v>0</v>
          </cell>
          <cell r="B499">
            <v>0</v>
          </cell>
          <cell r="C499">
            <v>0</v>
          </cell>
          <cell r="D499">
            <v>0</v>
          </cell>
          <cell r="E499">
            <v>0</v>
          </cell>
        </row>
        <row r="500">
          <cell r="A500">
            <v>0</v>
          </cell>
          <cell r="B500">
            <v>0</v>
          </cell>
          <cell r="C500">
            <v>0</v>
          </cell>
          <cell r="D500">
            <v>0</v>
          </cell>
          <cell r="E500">
            <v>0</v>
          </cell>
        </row>
        <row r="501">
          <cell r="A501">
            <v>0</v>
          </cell>
          <cell r="B501">
            <v>0</v>
          </cell>
          <cell r="C501">
            <v>0</v>
          </cell>
          <cell r="D501">
            <v>0</v>
          </cell>
          <cell r="E501">
            <v>0</v>
          </cell>
        </row>
        <row r="502">
          <cell r="A502">
            <v>0</v>
          </cell>
          <cell r="B502">
            <v>0</v>
          </cell>
          <cell r="C502">
            <v>0</v>
          </cell>
          <cell r="D502">
            <v>0</v>
          </cell>
          <cell r="E502">
            <v>0</v>
          </cell>
        </row>
        <row r="503">
          <cell r="A503">
            <v>0</v>
          </cell>
          <cell r="B503">
            <v>0</v>
          </cell>
          <cell r="C503">
            <v>0</v>
          </cell>
          <cell r="D503">
            <v>0</v>
          </cell>
          <cell r="E503">
            <v>0</v>
          </cell>
        </row>
        <row r="504">
          <cell r="A504">
            <v>0</v>
          </cell>
          <cell r="B504">
            <v>0</v>
          </cell>
          <cell r="C504">
            <v>0</v>
          </cell>
          <cell r="D504">
            <v>0</v>
          </cell>
          <cell r="E504">
            <v>0</v>
          </cell>
        </row>
        <row r="505">
          <cell r="A505">
            <v>0</v>
          </cell>
          <cell r="B505">
            <v>0</v>
          </cell>
          <cell r="C505">
            <v>0</v>
          </cell>
          <cell r="D505">
            <v>0</v>
          </cell>
          <cell r="E505">
            <v>0</v>
          </cell>
        </row>
        <row r="506">
          <cell r="A506">
            <v>0</v>
          </cell>
          <cell r="B506">
            <v>0</v>
          </cell>
          <cell r="C506">
            <v>0</v>
          </cell>
          <cell r="D506">
            <v>0</v>
          </cell>
          <cell r="E506">
            <v>0</v>
          </cell>
        </row>
        <row r="507">
          <cell r="A507">
            <v>0</v>
          </cell>
          <cell r="B507">
            <v>0</v>
          </cell>
          <cell r="C507">
            <v>0</v>
          </cell>
          <cell r="D507">
            <v>0</v>
          </cell>
          <cell r="E507">
            <v>0</v>
          </cell>
        </row>
        <row r="508">
          <cell r="A508">
            <v>0</v>
          </cell>
          <cell r="B508">
            <v>0</v>
          </cell>
          <cell r="C508">
            <v>0</v>
          </cell>
          <cell r="D508">
            <v>0</v>
          </cell>
          <cell r="E508">
            <v>0</v>
          </cell>
        </row>
        <row r="509">
          <cell r="A509">
            <v>0</v>
          </cell>
          <cell r="B509">
            <v>0</v>
          </cell>
          <cell r="C509">
            <v>0</v>
          </cell>
          <cell r="D509">
            <v>0</v>
          </cell>
          <cell r="E509">
            <v>0</v>
          </cell>
        </row>
        <row r="510">
          <cell r="A510">
            <v>0</v>
          </cell>
          <cell r="B510">
            <v>0</v>
          </cell>
          <cell r="C510">
            <v>0</v>
          </cell>
          <cell r="D510">
            <v>0</v>
          </cell>
          <cell r="E510">
            <v>0</v>
          </cell>
        </row>
        <row r="511">
          <cell r="A511">
            <v>0</v>
          </cell>
          <cell r="B511">
            <v>0</v>
          </cell>
          <cell r="C511">
            <v>0</v>
          </cell>
          <cell r="D511">
            <v>0</v>
          </cell>
          <cell r="E511">
            <v>0</v>
          </cell>
        </row>
        <row r="512">
          <cell r="A512">
            <v>0</v>
          </cell>
          <cell r="B512">
            <v>0</v>
          </cell>
          <cell r="C512">
            <v>0</v>
          </cell>
          <cell r="D512">
            <v>0</v>
          </cell>
          <cell r="E512">
            <v>0</v>
          </cell>
        </row>
        <row r="513">
          <cell r="A513">
            <v>0</v>
          </cell>
          <cell r="B513">
            <v>0</v>
          </cell>
          <cell r="C513">
            <v>0</v>
          </cell>
          <cell r="D513">
            <v>0</v>
          </cell>
          <cell r="E513">
            <v>0</v>
          </cell>
        </row>
        <row r="514">
          <cell r="A514">
            <v>0</v>
          </cell>
          <cell r="B514">
            <v>0</v>
          </cell>
          <cell r="C514">
            <v>0</v>
          </cell>
          <cell r="D514">
            <v>0</v>
          </cell>
          <cell r="E514">
            <v>0</v>
          </cell>
        </row>
        <row r="515">
          <cell r="A515">
            <v>0</v>
          </cell>
          <cell r="B515">
            <v>0</v>
          </cell>
          <cell r="C515">
            <v>0</v>
          </cell>
          <cell r="D515">
            <v>0</v>
          </cell>
          <cell r="E515">
            <v>0</v>
          </cell>
        </row>
        <row r="516">
          <cell r="A516">
            <v>0</v>
          </cell>
          <cell r="B516">
            <v>0</v>
          </cell>
          <cell r="C516">
            <v>0</v>
          </cell>
          <cell r="D516">
            <v>0</v>
          </cell>
          <cell r="E516">
            <v>0</v>
          </cell>
        </row>
        <row r="517">
          <cell r="A517">
            <v>0</v>
          </cell>
          <cell r="B517">
            <v>0</v>
          </cell>
          <cell r="C517">
            <v>0</v>
          </cell>
          <cell r="D517">
            <v>0</v>
          </cell>
          <cell r="E517">
            <v>0</v>
          </cell>
        </row>
        <row r="518">
          <cell r="A518">
            <v>0</v>
          </cell>
          <cell r="B518">
            <v>0</v>
          </cell>
          <cell r="C518">
            <v>0</v>
          </cell>
          <cell r="D518">
            <v>0</v>
          </cell>
          <cell r="E518">
            <v>0</v>
          </cell>
        </row>
        <row r="519">
          <cell r="A519">
            <v>0</v>
          </cell>
          <cell r="B519">
            <v>0</v>
          </cell>
          <cell r="C519">
            <v>0</v>
          </cell>
          <cell r="D519">
            <v>0</v>
          </cell>
          <cell r="E519">
            <v>0</v>
          </cell>
        </row>
        <row r="520">
          <cell r="A520">
            <v>0</v>
          </cell>
          <cell r="B520">
            <v>0</v>
          </cell>
          <cell r="C520">
            <v>0</v>
          </cell>
          <cell r="D520">
            <v>0</v>
          </cell>
          <cell r="E520">
            <v>0</v>
          </cell>
        </row>
        <row r="521">
          <cell r="A521">
            <v>0</v>
          </cell>
          <cell r="B521">
            <v>0</v>
          </cell>
          <cell r="C521">
            <v>0</v>
          </cell>
          <cell r="D521">
            <v>0</v>
          </cell>
          <cell r="E521">
            <v>0</v>
          </cell>
        </row>
        <row r="522">
          <cell r="A522">
            <v>0</v>
          </cell>
          <cell r="B522">
            <v>0</v>
          </cell>
          <cell r="C522">
            <v>0</v>
          </cell>
          <cell r="D522">
            <v>0</v>
          </cell>
          <cell r="E522">
            <v>0</v>
          </cell>
        </row>
        <row r="523">
          <cell r="A523">
            <v>0</v>
          </cell>
          <cell r="B523">
            <v>0</v>
          </cell>
          <cell r="C523">
            <v>0</v>
          </cell>
          <cell r="D523">
            <v>0</v>
          </cell>
          <cell r="E523">
            <v>0</v>
          </cell>
        </row>
        <row r="524">
          <cell r="A524">
            <v>0</v>
          </cell>
          <cell r="B524">
            <v>0</v>
          </cell>
          <cell r="C524">
            <v>0</v>
          </cell>
          <cell r="D524">
            <v>0</v>
          </cell>
          <cell r="E524">
            <v>0</v>
          </cell>
        </row>
        <row r="525">
          <cell r="A525">
            <v>0</v>
          </cell>
          <cell r="B525">
            <v>0</v>
          </cell>
          <cell r="C525">
            <v>0</v>
          </cell>
          <cell r="D525">
            <v>0</v>
          </cell>
          <cell r="E525">
            <v>0</v>
          </cell>
        </row>
        <row r="526">
          <cell r="A526">
            <v>0</v>
          </cell>
          <cell r="B526">
            <v>0</v>
          </cell>
          <cell r="C526">
            <v>0</v>
          </cell>
          <cell r="D526">
            <v>0</v>
          </cell>
          <cell r="E526">
            <v>0</v>
          </cell>
        </row>
        <row r="527">
          <cell r="A527">
            <v>0</v>
          </cell>
          <cell r="B527">
            <v>0</v>
          </cell>
          <cell r="C527">
            <v>0</v>
          </cell>
          <cell r="D527">
            <v>0</v>
          </cell>
          <cell r="E527">
            <v>0</v>
          </cell>
        </row>
        <row r="528">
          <cell r="A528">
            <v>0</v>
          </cell>
          <cell r="B528">
            <v>0</v>
          </cell>
          <cell r="C528">
            <v>0</v>
          </cell>
          <cell r="D528">
            <v>0</v>
          </cell>
          <cell r="E528">
            <v>0</v>
          </cell>
        </row>
        <row r="529">
          <cell r="A529">
            <v>0</v>
          </cell>
          <cell r="B529">
            <v>0</v>
          </cell>
          <cell r="C529">
            <v>0</v>
          </cell>
          <cell r="D529">
            <v>0</v>
          </cell>
          <cell r="E529">
            <v>0</v>
          </cell>
        </row>
        <row r="530">
          <cell r="A530">
            <v>0</v>
          </cell>
          <cell r="B530">
            <v>0</v>
          </cell>
          <cell r="C530">
            <v>0</v>
          </cell>
          <cell r="D530">
            <v>0</v>
          </cell>
          <cell r="E530">
            <v>0</v>
          </cell>
        </row>
        <row r="531">
          <cell r="A531">
            <v>0</v>
          </cell>
          <cell r="B531">
            <v>0</v>
          </cell>
          <cell r="C531">
            <v>0</v>
          </cell>
          <cell r="D531">
            <v>0</v>
          </cell>
          <cell r="E531">
            <v>0</v>
          </cell>
        </row>
        <row r="532">
          <cell r="A532">
            <v>0</v>
          </cell>
          <cell r="B532">
            <v>0</v>
          </cell>
          <cell r="C532">
            <v>0</v>
          </cell>
          <cell r="D532">
            <v>0</v>
          </cell>
          <cell r="E532">
            <v>0</v>
          </cell>
        </row>
        <row r="533">
          <cell r="A533">
            <v>0</v>
          </cell>
          <cell r="B533">
            <v>0</v>
          </cell>
          <cell r="C533">
            <v>0</v>
          </cell>
          <cell r="D533">
            <v>0</v>
          </cell>
          <cell r="E533">
            <v>0</v>
          </cell>
        </row>
        <row r="534">
          <cell r="A534">
            <v>0</v>
          </cell>
          <cell r="B534">
            <v>0</v>
          </cell>
          <cell r="C534">
            <v>0</v>
          </cell>
          <cell r="D534">
            <v>0</v>
          </cell>
          <cell r="E534">
            <v>0</v>
          </cell>
        </row>
        <row r="535">
          <cell r="A535">
            <v>0</v>
          </cell>
          <cell r="B535">
            <v>0</v>
          </cell>
          <cell r="C535">
            <v>0</v>
          </cell>
          <cell r="D535">
            <v>0</v>
          </cell>
          <cell r="E535">
            <v>0</v>
          </cell>
        </row>
        <row r="536">
          <cell r="A536">
            <v>0</v>
          </cell>
          <cell r="B536">
            <v>0</v>
          </cell>
          <cell r="C536">
            <v>0</v>
          </cell>
          <cell r="D536">
            <v>0</v>
          </cell>
          <cell r="E536">
            <v>0</v>
          </cell>
        </row>
        <row r="537">
          <cell r="A537">
            <v>0</v>
          </cell>
          <cell r="B537">
            <v>0</v>
          </cell>
          <cell r="C537">
            <v>0</v>
          </cell>
          <cell r="D537">
            <v>0</v>
          </cell>
          <cell r="E537">
            <v>0</v>
          </cell>
        </row>
        <row r="538">
          <cell r="A538">
            <v>0</v>
          </cell>
          <cell r="B538">
            <v>0</v>
          </cell>
          <cell r="C538">
            <v>0</v>
          </cell>
          <cell r="D538">
            <v>0</v>
          </cell>
          <cell r="E538">
            <v>0</v>
          </cell>
        </row>
        <row r="539">
          <cell r="A539">
            <v>0</v>
          </cell>
          <cell r="B539">
            <v>0</v>
          </cell>
          <cell r="C539">
            <v>0</v>
          </cell>
          <cell r="D539">
            <v>0</v>
          </cell>
          <cell r="E539">
            <v>0</v>
          </cell>
        </row>
        <row r="540">
          <cell r="A540">
            <v>0</v>
          </cell>
          <cell r="B540">
            <v>0</v>
          </cell>
          <cell r="C540">
            <v>0</v>
          </cell>
          <cell r="D540">
            <v>0</v>
          </cell>
          <cell r="E540">
            <v>0</v>
          </cell>
        </row>
        <row r="541">
          <cell r="A541">
            <v>0</v>
          </cell>
          <cell r="B541">
            <v>0</v>
          </cell>
          <cell r="C541">
            <v>0</v>
          </cell>
          <cell r="D541">
            <v>0</v>
          </cell>
          <cell r="E541">
            <v>0</v>
          </cell>
        </row>
        <row r="542">
          <cell r="A542">
            <v>0</v>
          </cell>
          <cell r="B542">
            <v>0</v>
          </cell>
          <cell r="C542">
            <v>0</v>
          </cell>
          <cell r="D542">
            <v>0</v>
          </cell>
          <cell r="E542">
            <v>0</v>
          </cell>
        </row>
        <row r="543">
          <cell r="A543">
            <v>0</v>
          </cell>
          <cell r="B543">
            <v>0</v>
          </cell>
          <cell r="C543">
            <v>0</v>
          </cell>
          <cell r="D543">
            <v>0</v>
          </cell>
          <cell r="E543">
            <v>0</v>
          </cell>
        </row>
        <row r="544">
          <cell r="A544">
            <v>0</v>
          </cell>
          <cell r="B544">
            <v>0</v>
          </cell>
          <cell r="C544">
            <v>0</v>
          </cell>
          <cell r="D544">
            <v>0</v>
          </cell>
          <cell r="E544">
            <v>0</v>
          </cell>
        </row>
        <row r="545">
          <cell r="A545">
            <v>0</v>
          </cell>
          <cell r="B545">
            <v>0</v>
          </cell>
          <cell r="C545">
            <v>0</v>
          </cell>
          <cell r="D545">
            <v>0</v>
          </cell>
          <cell r="E545">
            <v>0</v>
          </cell>
        </row>
        <row r="546">
          <cell r="A546">
            <v>0</v>
          </cell>
          <cell r="B546">
            <v>0</v>
          </cell>
          <cell r="C546">
            <v>0</v>
          </cell>
          <cell r="D546">
            <v>0</v>
          </cell>
          <cell r="E546">
            <v>0</v>
          </cell>
        </row>
        <row r="547">
          <cell r="A547">
            <v>0</v>
          </cell>
          <cell r="B547">
            <v>0</v>
          </cell>
          <cell r="C547">
            <v>0</v>
          </cell>
          <cell r="D547">
            <v>0</v>
          </cell>
          <cell r="E547">
            <v>0</v>
          </cell>
        </row>
        <row r="548">
          <cell r="A548">
            <v>0</v>
          </cell>
          <cell r="B548">
            <v>0</v>
          </cell>
          <cell r="C548">
            <v>0</v>
          </cell>
          <cell r="D548">
            <v>0</v>
          </cell>
          <cell r="E548">
            <v>0</v>
          </cell>
        </row>
        <row r="549">
          <cell r="A549">
            <v>0</v>
          </cell>
          <cell r="B549">
            <v>0</v>
          </cell>
          <cell r="C549">
            <v>0</v>
          </cell>
          <cell r="D549">
            <v>0</v>
          </cell>
          <cell r="E549">
            <v>0</v>
          </cell>
        </row>
        <row r="550">
          <cell r="A550">
            <v>0</v>
          </cell>
          <cell r="B550">
            <v>0</v>
          </cell>
          <cell r="C550">
            <v>0</v>
          </cell>
          <cell r="D550">
            <v>0</v>
          </cell>
          <cell r="E550">
            <v>0</v>
          </cell>
        </row>
        <row r="551">
          <cell r="A551">
            <v>0</v>
          </cell>
          <cell r="B551">
            <v>0</v>
          </cell>
          <cell r="C551">
            <v>0</v>
          </cell>
          <cell r="D551">
            <v>0</v>
          </cell>
          <cell r="E551">
            <v>0</v>
          </cell>
        </row>
        <row r="552">
          <cell r="A552">
            <v>0</v>
          </cell>
          <cell r="B552">
            <v>0</v>
          </cell>
          <cell r="C552">
            <v>0</v>
          </cell>
          <cell r="D552">
            <v>0</v>
          </cell>
          <cell r="E552">
            <v>0</v>
          </cell>
        </row>
        <row r="553">
          <cell r="A553">
            <v>0</v>
          </cell>
          <cell r="B553">
            <v>0</v>
          </cell>
          <cell r="C553">
            <v>0</v>
          </cell>
          <cell r="D553">
            <v>0</v>
          </cell>
          <cell r="E553">
            <v>0</v>
          </cell>
        </row>
        <row r="554">
          <cell r="A554">
            <v>0</v>
          </cell>
          <cell r="B554">
            <v>0</v>
          </cell>
          <cell r="C554">
            <v>0</v>
          </cell>
          <cell r="D554">
            <v>0</v>
          </cell>
          <cell r="E554">
            <v>0</v>
          </cell>
        </row>
        <row r="555">
          <cell r="A555">
            <v>0</v>
          </cell>
          <cell r="B555">
            <v>0</v>
          </cell>
          <cell r="C555">
            <v>0</v>
          </cell>
          <cell r="D555">
            <v>0</v>
          </cell>
          <cell r="E555">
            <v>0</v>
          </cell>
        </row>
        <row r="556">
          <cell r="A556">
            <v>0</v>
          </cell>
          <cell r="B556">
            <v>0</v>
          </cell>
          <cell r="C556">
            <v>0</v>
          </cell>
          <cell r="D556">
            <v>0</v>
          </cell>
          <cell r="E556">
            <v>0</v>
          </cell>
        </row>
        <row r="557">
          <cell r="A557">
            <v>0</v>
          </cell>
          <cell r="B557">
            <v>0</v>
          </cell>
          <cell r="C557">
            <v>0</v>
          </cell>
          <cell r="D557">
            <v>0</v>
          </cell>
          <cell r="E557">
            <v>0</v>
          </cell>
        </row>
        <row r="558">
          <cell r="A558">
            <v>0</v>
          </cell>
          <cell r="B558">
            <v>0</v>
          </cell>
          <cell r="C558">
            <v>0</v>
          </cell>
          <cell r="D558">
            <v>0</v>
          </cell>
          <cell r="E558">
            <v>0</v>
          </cell>
        </row>
        <row r="559">
          <cell r="A559">
            <v>0</v>
          </cell>
          <cell r="B559">
            <v>0</v>
          </cell>
          <cell r="C559">
            <v>0</v>
          </cell>
          <cell r="D559">
            <v>0</v>
          </cell>
          <cell r="E559">
            <v>0</v>
          </cell>
        </row>
        <row r="560">
          <cell r="A560">
            <v>0</v>
          </cell>
          <cell r="B560">
            <v>0</v>
          </cell>
          <cell r="C560">
            <v>0</v>
          </cell>
          <cell r="D560">
            <v>0</v>
          </cell>
          <cell r="E560">
            <v>0</v>
          </cell>
        </row>
        <row r="561">
          <cell r="A561">
            <v>0</v>
          </cell>
          <cell r="B561">
            <v>0</v>
          </cell>
          <cell r="C561">
            <v>0</v>
          </cell>
          <cell r="D561">
            <v>0</v>
          </cell>
          <cell r="E561">
            <v>0</v>
          </cell>
        </row>
        <row r="562">
          <cell r="A562">
            <v>0</v>
          </cell>
          <cell r="B562">
            <v>0</v>
          </cell>
          <cell r="C562">
            <v>0</v>
          </cell>
          <cell r="D562">
            <v>0</v>
          </cell>
          <cell r="E562">
            <v>0</v>
          </cell>
        </row>
        <row r="563">
          <cell r="A563">
            <v>0</v>
          </cell>
          <cell r="B563">
            <v>0</v>
          </cell>
          <cell r="C563">
            <v>0</v>
          </cell>
          <cell r="D563">
            <v>0</v>
          </cell>
          <cell r="E563">
            <v>0</v>
          </cell>
        </row>
        <row r="564">
          <cell r="A564">
            <v>0</v>
          </cell>
          <cell r="B564">
            <v>0</v>
          </cell>
          <cell r="C564">
            <v>0</v>
          </cell>
          <cell r="D564">
            <v>0</v>
          </cell>
          <cell r="E564">
            <v>0</v>
          </cell>
        </row>
        <row r="565">
          <cell r="A565">
            <v>0</v>
          </cell>
          <cell r="B565">
            <v>0</v>
          </cell>
          <cell r="C565">
            <v>0</v>
          </cell>
          <cell r="D565">
            <v>0</v>
          </cell>
          <cell r="E565">
            <v>0</v>
          </cell>
        </row>
        <row r="566">
          <cell r="A566">
            <v>0</v>
          </cell>
          <cell r="B566">
            <v>0</v>
          </cell>
          <cell r="C566">
            <v>0</v>
          </cell>
          <cell r="D566">
            <v>0</v>
          </cell>
          <cell r="E566">
            <v>0</v>
          </cell>
        </row>
        <row r="567">
          <cell r="A567">
            <v>0</v>
          </cell>
          <cell r="B567">
            <v>0</v>
          </cell>
          <cell r="C567">
            <v>0</v>
          </cell>
          <cell r="D567">
            <v>0</v>
          </cell>
          <cell r="E567">
            <v>0</v>
          </cell>
        </row>
        <row r="568">
          <cell r="A568">
            <v>0</v>
          </cell>
          <cell r="B568">
            <v>0</v>
          </cell>
          <cell r="C568">
            <v>0</v>
          </cell>
          <cell r="D568">
            <v>0</v>
          </cell>
          <cell r="E568">
            <v>0</v>
          </cell>
        </row>
        <row r="569">
          <cell r="A569">
            <v>0</v>
          </cell>
          <cell r="B569">
            <v>0</v>
          </cell>
          <cell r="C569">
            <v>0</v>
          </cell>
          <cell r="D569">
            <v>0</v>
          </cell>
          <cell r="E569">
            <v>0</v>
          </cell>
        </row>
        <row r="570">
          <cell r="A570">
            <v>0</v>
          </cell>
          <cell r="B570">
            <v>0</v>
          </cell>
          <cell r="C570">
            <v>0</v>
          </cell>
          <cell r="D570">
            <v>0</v>
          </cell>
          <cell r="E570">
            <v>0</v>
          </cell>
        </row>
        <row r="571">
          <cell r="A571">
            <v>0</v>
          </cell>
          <cell r="B571">
            <v>0</v>
          </cell>
          <cell r="C571">
            <v>0</v>
          </cell>
          <cell r="D571">
            <v>0</v>
          </cell>
          <cell r="E571">
            <v>0</v>
          </cell>
        </row>
        <row r="572">
          <cell r="A572">
            <v>0</v>
          </cell>
          <cell r="B572">
            <v>0</v>
          </cell>
          <cell r="C572">
            <v>0</v>
          </cell>
          <cell r="D572">
            <v>0</v>
          </cell>
          <cell r="E572">
            <v>0</v>
          </cell>
        </row>
        <row r="573">
          <cell r="A573">
            <v>0</v>
          </cell>
          <cell r="B573">
            <v>0</v>
          </cell>
          <cell r="C573">
            <v>0</v>
          </cell>
          <cell r="D573">
            <v>0</v>
          </cell>
          <cell r="E573">
            <v>0</v>
          </cell>
        </row>
        <row r="574">
          <cell r="A574">
            <v>0</v>
          </cell>
          <cell r="B574">
            <v>0</v>
          </cell>
          <cell r="C574">
            <v>0</v>
          </cell>
          <cell r="D574">
            <v>0</v>
          </cell>
          <cell r="E574">
            <v>0</v>
          </cell>
        </row>
        <row r="575">
          <cell r="A575">
            <v>0</v>
          </cell>
          <cell r="B575">
            <v>0</v>
          </cell>
          <cell r="C575">
            <v>0</v>
          </cell>
          <cell r="D575">
            <v>0</v>
          </cell>
          <cell r="E575">
            <v>0</v>
          </cell>
        </row>
        <row r="576">
          <cell r="A576">
            <v>0</v>
          </cell>
          <cell r="B576">
            <v>0</v>
          </cell>
          <cell r="C576">
            <v>0</v>
          </cell>
          <cell r="D576">
            <v>0</v>
          </cell>
          <cell r="E576">
            <v>0</v>
          </cell>
        </row>
        <row r="577">
          <cell r="A577">
            <v>0</v>
          </cell>
          <cell r="B577">
            <v>0</v>
          </cell>
          <cell r="C577">
            <v>0</v>
          </cell>
          <cell r="D577">
            <v>0</v>
          </cell>
          <cell r="E577">
            <v>0</v>
          </cell>
        </row>
        <row r="578">
          <cell r="A578">
            <v>0</v>
          </cell>
          <cell r="B578">
            <v>0</v>
          </cell>
          <cell r="C578">
            <v>0</v>
          </cell>
          <cell r="D578">
            <v>0</v>
          </cell>
          <cell r="E578">
            <v>0</v>
          </cell>
        </row>
        <row r="579">
          <cell r="A579">
            <v>0</v>
          </cell>
          <cell r="B579">
            <v>0</v>
          </cell>
          <cell r="C579">
            <v>0</v>
          </cell>
          <cell r="D579">
            <v>0</v>
          </cell>
          <cell r="E579">
            <v>0</v>
          </cell>
        </row>
        <row r="580">
          <cell r="A580">
            <v>0</v>
          </cell>
          <cell r="B580">
            <v>0</v>
          </cell>
          <cell r="C580">
            <v>0</v>
          </cell>
          <cell r="D580">
            <v>0</v>
          </cell>
          <cell r="E580">
            <v>0</v>
          </cell>
        </row>
        <row r="581">
          <cell r="A581">
            <v>0</v>
          </cell>
          <cell r="B581">
            <v>0</v>
          </cell>
          <cell r="C581">
            <v>0</v>
          </cell>
          <cell r="D581">
            <v>0</v>
          </cell>
          <cell r="E581">
            <v>0</v>
          </cell>
        </row>
        <row r="582">
          <cell r="A582">
            <v>0</v>
          </cell>
          <cell r="B582">
            <v>0</v>
          </cell>
          <cell r="C582">
            <v>0</v>
          </cell>
          <cell r="D582">
            <v>0</v>
          </cell>
          <cell r="E582">
            <v>0</v>
          </cell>
        </row>
        <row r="583">
          <cell r="A583">
            <v>0</v>
          </cell>
          <cell r="B583">
            <v>0</v>
          </cell>
          <cell r="C583">
            <v>0</v>
          </cell>
          <cell r="D583">
            <v>0</v>
          </cell>
          <cell r="E583">
            <v>0</v>
          </cell>
        </row>
        <row r="584">
          <cell r="A584">
            <v>0</v>
          </cell>
          <cell r="B584">
            <v>0</v>
          </cell>
          <cell r="C584">
            <v>0</v>
          </cell>
          <cell r="D584">
            <v>0</v>
          </cell>
          <cell r="E584">
            <v>0</v>
          </cell>
        </row>
        <row r="585">
          <cell r="A585">
            <v>0</v>
          </cell>
          <cell r="B585">
            <v>0</v>
          </cell>
          <cell r="C585">
            <v>0</v>
          </cell>
          <cell r="D585">
            <v>0</v>
          </cell>
          <cell r="E585">
            <v>0</v>
          </cell>
        </row>
        <row r="586">
          <cell r="A586">
            <v>0</v>
          </cell>
          <cell r="B586">
            <v>0</v>
          </cell>
          <cell r="C586">
            <v>0</v>
          </cell>
          <cell r="D586">
            <v>0</v>
          </cell>
          <cell r="E586">
            <v>0</v>
          </cell>
        </row>
        <row r="587">
          <cell r="A587">
            <v>0</v>
          </cell>
          <cell r="B587">
            <v>0</v>
          </cell>
          <cell r="C587">
            <v>0</v>
          </cell>
          <cell r="D587">
            <v>0</v>
          </cell>
          <cell r="E587">
            <v>0</v>
          </cell>
        </row>
        <row r="588">
          <cell r="A588">
            <v>0</v>
          </cell>
          <cell r="B588">
            <v>0</v>
          </cell>
          <cell r="C588">
            <v>0</v>
          </cell>
          <cell r="D588">
            <v>0</v>
          </cell>
          <cell r="E588">
            <v>0</v>
          </cell>
        </row>
        <row r="589">
          <cell r="A589">
            <v>0</v>
          </cell>
          <cell r="B589">
            <v>0</v>
          </cell>
          <cell r="C589">
            <v>0</v>
          </cell>
          <cell r="D589">
            <v>0</v>
          </cell>
          <cell r="E589">
            <v>0</v>
          </cell>
        </row>
        <row r="590">
          <cell r="A590">
            <v>0</v>
          </cell>
          <cell r="B590">
            <v>0</v>
          </cell>
          <cell r="C590">
            <v>0</v>
          </cell>
          <cell r="D590">
            <v>0</v>
          </cell>
          <cell r="E590">
            <v>0</v>
          </cell>
        </row>
        <row r="591">
          <cell r="A591">
            <v>0</v>
          </cell>
          <cell r="B591">
            <v>0</v>
          </cell>
          <cell r="C591">
            <v>0</v>
          </cell>
          <cell r="D591">
            <v>0</v>
          </cell>
          <cell r="E591">
            <v>0</v>
          </cell>
        </row>
        <row r="592">
          <cell r="A592">
            <v>0</v>
          </cell>
          <cell r="B592">
            <v>0</v>
          </cell>
          <cell r="C592">
            <v>0</v>
          </cell>
          <cell r="D592">
            <v>0</v>
          </cell>
          <cell r="E592">
            <v>0</v>
          </cell>
        </row>
        <row r="593">
          <cell r="A593">
            <v>0</v>
          </cell>
          <cell r="B593">
            <v>0</v>
          </cell>
          <cell r="C593">
            <v>0</v>
          </cell>
          <cell r="D593">
            <v>0</v>
          </cell>
          <cell r="E593">
            <v>0</v>
          </cell>
        </row>
        <row r="594">
          <cell r="A594">
            <v>0</v>
          </cell>
          <cell r="B594">
            <v>0</v>
          </cell>
          <cell r="C594">
            <v>0</v>
          </cell>
          <cell r="D594">
            <v>0</v>
          </cell>
          <cell r="E594">
            <v>0</v>
          </cell>
        </row>
        <row r="595">
          <cell r="A595">
            <v>0</v>
          </cell>
          <cell r="B595">
            <v>0</v>
          </cell>
          <cell r="C595">
            <v>0</v>
          </cell>
          <cell r="D595">
            <v>0</v>
          </cell>
          <cell r="E595">
            <v>0</v>
          </cell>
        </row>
        <row r="596">
          <cell r="A596">
            <v>0</v>
          </cell>
          <cell r="B596">
            <v>0</v>
          </cell>
          <cell r="C596">
            <v>0</v>
          </cell>
          <cell r="D596">
            <v>0</v>
          </cell>
          <cell r="E596">
            <v>0</v>
          </cell>
        </row>
        <row r="597">
          <cell r="A597">
            <v>0</v>
          </cell>
          <cell r="B597">
            <v>0</v>
          </cell>
          <cell r="C597">
            <v>0</v>
          </cell>
          <cell r="D597">
            <v>0</v>
          </cell>
          <cell r="E597">
            <v>0</v>
          </cell>
        </row>
        <row r="598">
          <cell r="A598">
            <v>0</v>
          </cell>
          <cell r="B598">
            <v>0</v>
          </cell>
          <cell r="C598">
            <v>0</v>
          </cell>
          <cell r="D598">
            <v>0</v>
          </cell>
          <cell r="E598">
            <v>0</v>
          </cell>
        </row>
        <row r="599">
          <cell r="A599">
            <v>0</v>
          </cell>
          <cell r="B599">
            <v>0</v>
          </cell>
          <cell r="C599">
            <v>0</v>
          </cell>
          <cell r="D599">
            <v>0</v>
          </cell>
          <cell r="E599">
            <v>0</v>
          </cell>
        </row>
        <row r="600">
          <cell r="A600">
            <v>0</v>
          </cell>
          <cell r="B600">
            <v>0</v>
          </cell>
          <cell r="C600">
            <v>0</v>
          </cell>
          <cell r="D600">
            <v>0</v>
          </cell>
          <cell r="E600">
            <v>0</v>
          </cell>
        </row>
        <row r="601">
          <cell r="A601">
            <v>0</v>
          </cell>
          <cell r="B601">
            <v>0</v>
          </cell>
          <cell r="C601">
            <v>0</v>
          </cell>
          <cell r="D601">
            <v>0</v>
          </cell>
          <cell r="E601">
            <v>0</v>
          </cell>
        </row>
        <row r="602">
          <cell r="A602">
            <v>0</v>
          </cell>
          <cell r="B602">
            <v>0</v>
          </cell>
          <cell r="C602">
            <v>0</v>
          </cell>
          <cell r="D602">
            <v>0</v>
          </cell>
          <cell r="E602">
            <v>0</v>
          </cell>
        </row>
        <row r="603">
          <cell r="A603">
            <v>0</v>
          </cell>
          <cell r="B603">
            <v>0</v>
          </cell>
          <cell r="C603">
            <v>0</v>
          </cell>
          <cell r="D603">
            <v>0</v>
          </cell>
          <cell r="E603">
            <v>0</v>
          </cell>
        </row>
        <row r="604">
          <cell r="A604">
            <v>0</v>
          </cell>
          <cell r="B604">
            <v>0</v>
          </cell>
          <cell r="C604">
            <v>0</v>
          </cell>
          <cell r="D604">
            <v>0</v>
          </cell>
          <cell r="E604">
            <v>0</v>
          </cell>
        </row>
        <row r="605">
          <cell r="A605">
            <v>0</v>
          </cell>
          <cell r="B605">
            <v>0</v>
          </cell>
          <cell r="C605">
            <v>0</v>
          </cell>
          <cell r="D605">
            <v>0</v>
          </cell>
          <cell r="E605">
            <v>0</v>
          </cell>
        </row>
        <row r="606">
          <cell r="A606">
            <v>0</v>
          </cell>
          <cell r="B606">
            <v>0</v>
          </cell>
          <cell r="C606">
            <v>0</v>
          </cell>
          <cell r="D606">
            <v>0</v>
          </cell>
          <cell r="E606">
            <v>0</v>
          </cell>
        </row>
        <row r="607">
          <cell r="A607">
            <v>0</v>
          </cell>
          <cell r="B607">
            <v>0</v>
          </cell>
          <cell r="C607">
            <v>0</v>
          </cell>
          <cell r="D607">
            <v>0</v>
          </cell>
          <cell r="E607">
            <v>0</v>
          </cell>
        </row>
        <row r="608">
          <cell r="A608">
            <v>0</v>
          </cell>
          <cell r="B608">
            <v>0</v>
          </cell>
          <cell r="C608">
            <v>0</v>
          </cell>
          <cell r="D608">
            <v>0</v>
          </cell>
          <cell r="E608">
            <v>0</v>
          </cell>
        </row>
        <row r="609">
          <cell r="A609">
            <v>0</v>
          </cell>
          <cell r="B609">
            <v>0</v>
          </cell>
          <cell r="C609">
            <v>0</v>
          </cell>
          <cell r="D609">
            <v>0</v>
          </cell>
          <cell r="E609">
            <v>0</v>
          </cell>
        </row>
        <row r="610">
          <cell r="A610">
            <v>0</v>
          </cell>
          <cell r="B610">
            <v>0</v>
          </cell>
          <cell r="C610">
            <v>0</v>
          </cell>
          <cell r="D610">
            <v>0</v>
          </cell>
          <cell r="E610">
            <v>0</v>
          </cell>
        </row>
        <row r="611">
          <cell r="A611">
            <v>0</v>
          </cell>
          <cell r="B611">
            <v>0</v>
          </cell>
          <cell r="C611">
            <v>0</v>
          </cell>
          <cell r="D611">
            <v>0</v>
          </cell>
          <cell r="E611">
            <v>0</v>
          </cell>
        </row>
        <row r="612">
          <cell r="A612">
            <v>0</v>
          </cell>
          <cell r="B612">
            <v>0</v>
          </cell>
          <cell r="C612">
            <v>0</v>
          </cell>
          <cell r="D612">
            <v>0</v>
          </cell>
          <cell r="E612">
            <v>0</v>
          </cell>
        </row>
        <row r="613">
          <cell r="A613">
            <v>0</v>
          </cell>
          <cell r="B613">
            <v>0</v>
          </cell>
          <cell r="C613">
            <v>0</v>
          </cell>
          <cell r="D613">
            <v>0</v>
          </cell>
          <cell r="E613">
            <v>0</v>
          </cell>
        </row>
        <row r="614">
          <cell r="A614">
            <v>0</v>
          </cell>
          <cell r="B614">
            <v>0</v>
          </cell>
          <cell r="C614">
            <v>0</v>
          </cell>
          <cell r="D614">
            <v>0</v>
          </cell>
          <cell r="E614">
            <v>0</v>
          </cell>
        </row>
        <row r="615">
          <cell r="A615">
            <v>0</v>
          </cell>
          <cell r="B615">
            <v>0</v>
          </cell>
          <cell r="C615">
            <v>0</v>
          </cell>
          <cell r="D615">
            <v>0</v>
          </cell>
          <cell r="E615">
            <v>0</v>
          </cell>
        </row>
        <row r="616">
          <cell r="A616">
            <v>0</v>
          </cell>
          <cell r="B616">
            <v>0</v>
          </cell>
          <cell r="C616">
            <v>0</v>
          </cell>
          <cell r="D616">
            <v>0</v>
          </cell>
          <cell r="E616">
            <v>0</v>
          </cell>
        </row>
        <row r="617">
          <cell r="A617">
            <v>0</v>
          </cell>
          <cell r="B617">
            <v>0</v>
          </cell>
          <cell r="C617">
            <v>0</v>
          </cell>
          <cell r="D617">
            <v>0</v>
          </cell>
          <cell r="E617">
            <v>0</v>
          </cell>
        </row>
        <row r="618">
          <cell r="A618">
            <v>0</v>
          </cell>
          <cell r="B618">
            <v>0</v>
          </cell>
          <cell r="C618">
            <v>0</v>
          </cell>
          <cell r="D618">
            <v>0</v>
          </cell>
          <cell r="E618">
            <v>0</v>
          </cell>
        </row>
        <row r="619">
          <cell r="A619">
            <v>0</v>
          </cell>
          <cell r="B619">
            <v>0</v>
          </cell>
          <cell r="C619">
            <v>0</v>
          </cell>
          <cell r="D619">
            <v>0</v>
          </cell>
          <cell r="E619">
            <v>0</v>
          </cell>
        </row>
        <row r="620">
          <cell r="A620">
            <v>0</v>
          </cell>
          <cell r="B620">
            <v>0</v>
          </cell>
          <cell r="C620">
            <v>0</v>
          </cell>
          <cell r="D620">
            <v>0</v>
          </cell>
          <cell r="E620">
            <v>0</v>
          </cell>
        </row>
        <row r="621">
          <cell r="A621">
            <v>0</v>
          </cell>
          <cell r="B621">
            <v>0</v>
          </cell>
          <cell r="C621">
            <v>0</v>
          </cell>
          <cell r="D621">
            <v>0</v>
          </cell>
          <cell r="E621">
            <v>0</v>
          </cell>
        </row>
        <row r="622">
          <cell r="A622">
            <v>0</v>
          </cell>
          <cell r="B622">
            <v>0</v>
          </cell>
          <cell r="C622">
            <v>0</v>
          </cell>
          <cell r="D622">
            <v>0</v>
          </cell>
          <cell r="E622">
            <v>0</v>
          </cell>
        </row>
        <row r="623">
          <cell r="A623">
            <v>0</v>
          </cell>
          <cell r="B623">
            <v>0</v>
          </cell>
          <cell r="C623">
            <v>0</v>
          </cell>
          <cell r="D623">
            <v>0</v>
          </cell>
          <cell r="E623">
            <v>0</v>
          </cell>
        </row>
        <row r="624">
          <cell r="A624">
            <v>0</v>
          </cell>
          <cell r="B624">
            <v>0</v>
          </cell>
          <cell r="C624">
            <v>0</v>
          </cell>
          <cell r="D624">
            <v>0</v>
          </cell>
          <cell r="E624">
            <v>0</v>
          </cell>
        </row>
        <row r="625">
          <cell r="A625">
            <v>0</v>
          </cell>
          <cell r="B625">
            <v>0</v>
          </cell>
          <cell r="C625">
            <v>0</v>
          </cell>
          <cell r="D625">
            <v>0</v>
          </cell>
          <cell r="E625">
            <v>0</v>
          </cell>
        </row>
        <row r="626">
          <cell r="A626">
            <v>0</v>
          </cell>
          <cell r="B626">
            <v>0</v>
          </cell>
          <cell r="C626">
            <v>0</v>
          </cell>
          <cell r="D626">
            <v>0</v>
          </cell>
          <cell r="E626">
            <v>0</v>
          </cell>
        </row>
        <row r="627">
          <cell r="A627">
            <v>0</v>
          </cell>
          <cell r="B627">
            <v>0</v>
          </cell>
          <cell r="C627">
            <v>0</v>
          </cell>
          <cell r="D627">
            <v>0</v>
          </cell>
          <cell r="E627">
            <v>0</v>
          </cell>
        </row>
        <row r="628">
          <cell r="A628">
            <v>0</v>
          </cell>
          <cell r="B628">
            <v>0</v>
          </cell>
          <cell r="C628">
            <v>0</v>
          </cell>
          <cell r="D628">
            <v>0</v>
          </cell>
          <cell r="E628">
            <v>0</v>
          </cell>
        </row>
        <row r="629">
          <cell r="A629">
            <v>0</v>
          </cell>
          <cell r="B629">
            <v>0</v>
          </cell>
          <cell r="C629">
            <v>0</v>
          </cell>
          <cell r="D629">
            <v>0</v>
          </cell>
          <cell r="E629">
            <v>0</v>
          </cell>
        </row>
        <row r="630">
          <cell r="A630">
            <v>0</v>
          </cell>
          <cell r="B630">
            <v>0</v>
          </cell>
          <cell r="C630">
            <v>0</v>
          </cell>
          <cell r="D630">
            <v>0</v>
          </cell>
          <cell r="E630">
            <v>0</v>
          </cell>
        </row>
        <row r="631">
          <cell r="A631">
            <v>0</v>
          </cell>
          <cell r="B631">
            <v>0</v>
          </cell>
          <cell r="C631">
            <v>0</v>
          </cell>
          <cell r="D631">
            <v>0</v>
          </cell>
          <cell r="E631">
            <v>0</v>
          </cell>
        </row>
        <row r="632">
          <cell r="A632">
            <v>0</v>
          </cell>
          <cell r="B632">
            <v>0</v>
          </cell>
          <cell r="C632">
            <v>0</v>
          </cell>
          <cell r="D632">
            <v>0</v>
          </cell>
          <cell r="E632">
            <v>0</v>
          </cell>
        </row>
        <row r="633">
          <cell r="A633">
            <v>0</v>
          </cell>
          <cell r="B633">
            <v>0</v>
          </cell>
          <cell r="C633">
            <v>0</v>
          </cell>
          <cell r="D633">
            <v>0</v>
          </cell>
          <cell r="E633">
            <v>0</v>
          </cell>
        </row>
        <row r="634">
          <cell r="A634">
            <v>0</v>
          </cell>
          <cell r="B634">
            <v>0</v>
          </cell>
          <cell r="C634">
            <v>0</v>
          </cell>
          <cell r="D634">
            <v>0</v>
          </cell>
          <cell r="E634">
            <v>0</v>
          </cell>
        </row>
        <row r="635">
          <cell r="A635">
            <v>0</v>
          </cell>
          <cell r="B635">
            <v>0</v>
          </cell>
          <cell r="C635">
            <v>0</v>
          </cell>
          <cell r="D635">
            <v>0</v>
          </cell>
          <cell r="E635">
            <v>0</v>
          </cell>
        </row>
        <row r="636">
          <cell r="A636">
            <v>0</v>
          </cell>
          <cell r="B636">
            <v>0</v>
          </cell>
          <cell r="C636">
            <v>0</v>
          </cell>
          <cell r="D636">
            <v>0</v>
          </cell>
          <cell r="E636">
            <v>0</v>
          </cell>
        </row>
        <row r="637">
          <cell r="A637">
            <v>0</v>
          </cell>
          <cell r="B637">
            <v>0</v>
          </cell>
          <cell r="C637">
            <v>0</v>
          </cell>
          <cell r="D637">
            <v>0</v>
          </cell>
          <cell r="E637">
            <v>0</v>
          </cell>
        </row>
        <row r="638">
          <cell r="A638">
            <v>0</v>
          </cell>
          <cell r="B638">
            <v>0</v>
          </cell>
          <cell r="C638">
            <v>0</v>
          </cell>
          <cell r="D638">
            <v>0</v>
          </cell>
          <cell r="E638">
            <v>0</v>
          </cell>
        </row>
        <row r="639">
          <cell r="A639">
            <v>0</v>
          </cell>
          <cell r="B639">
            <v>0</v>
          </cell>
          <cell r="C639">
            <v>0</v>
          </cell>
          <cell r="D639">
            <v>0</v>
          </cell>
          <cell r="E639">
            <v>0</v>
          </cell>
        </row>
        <row r="640">
          <cell r="A640">
            <v>0</v>
          </cell>
          <cell r="B640">
            <v>0</v>
          </cell>
          <cell r="C640">
            <v>0</v>
          </cell>
          <cell r="D640">
            <v>0</v>
          </cell>
          <cell r="E640">
            <v>0</v>
          </cell>
        </row>
        <row r="641">
          <cell r="A641">
            <v>0</v>
          </cell>
          <cell r="B641">
            <v>0</v>
          </cell>
          <cell r="C641">
            <v>0</v>
          </cell>
          <cell r="D641">
            <v>0</v>
          </cell>
          <cell r="E641">
            <v>0</v>
          </cell>
        </row>
        <row r="642">
          <cell r="A642">
            <v>0</v>
          </cell>
          <cell r="B642">
            <v>0</v>
          </cell>
          <cell r="C642">
            <v>0</v>
          </cell>
          <cell r="D642">
            <v>0</v>
          </cell>
          <cell r="E642">
            <v>0</v>
          </cell>
        </row>
        <row r="643">
          <cell r="A643">
            <v>0</v>
          </cell>
          <cell r="B643">
            <v>0</v>
          </cell>
          <cell r="C643">
            <v>0</v>
          </cell>
          <cell r="D643">
            <v>0</v>
          </cell>
          <cell r="E643">
            <v>0</v>
          </cell>
        </row>
        <row r="644">
          <cell r="A644">
            <v>0</v>
          </cell>
          <cell r="B644">
            <v>0</v>
          </cell>
          <cell r="C644">
            <v>0</v>
          </cell>
          <cell r="D644">
            <v>0</v>
          </cell>
          <cell r="E644">
            <v>0</v>
          </cell>
        </row>
        <row r="645">
          <cell r="A645">
            <v>0</v>
          </cell>
          <cell r="B645">
            <v>0</v>
          </cell>
          <cell r="C645">
            <v>0</v>
          </cell>
          <cell r="D645">
            <v>0</v>
          </cell>
          <cell r="E645">
            <v>0</v>
          </cell>
        </row>
        <row r="646">
          <cell r="A646">
            <v>0</v>
          </cell>
          <cell r="B646">
            <v>0</v>
          </cell>
          <cell r="C646">
            <v>0</v>
          </cell>
          <cell r="D646">
            <v>0</v>
          </cell>
          <cell r="E646">
            <v>0</v>
          </cell>
        </row>
        <row r="647">
          <cell r="A647">
            <v>0</v>
          </cell>
          <cell r="B647">
            <v>0</v>
          </cell>
          <cell r="C647">
            <v>0</v>
          </cell>
          <cell r="D647">
            <v>0</v>
          </cell>
          <cell r="E647">
            <v>0</v>
          </cell>
        </row>
        <row r="648">
          <cell r="A648">
            <v>0</v>
          </cell>
          <cell r="B648">
            <v>0</v>
          </cell>
          <cell r="C648">
            <v>0</v>
          </cell>
          <cell r="D648">
            <v>0</v>
          </cell>
          <cell r="E648">
            <v>0</v>
          </cell>
        </row>
        <row r="649">
          <cell r="A649">
            <v>0</v>
          </cell>
          <cell r="B649">
            <v>0</v>
          </cell>
          <cell r="C649">
            <v>0</v>
          </cell>
          <cell r="D649">
            <v>0</v>
          </cell>
          <cell r="E649">
            <v>0</v>
          </cell>
        </row>
        <row r="650">
          <cell r="A650">
            <v>0</v>
          </cell>
          <cell r="B650">
            <v>0</v>
          </cell>
          <cell r="C650">
            <v>0</v>
          </cell>
          <cell r="D650">
            <v>0</v>
          </cell>
          <cell r="E650">
            <v>0</v>
          </cell>
        </row>
        <row r="651">
          <cell r="A651">
            <v>0</v>
          </cell>
          <cell r="B651">
            <v>0</v>
          </cell>
          <cell r="C651">
            <v>0</v>
          </cell>
          <cell r="D651">
            <v>0</v>
          </cell>
          <cell r="E651">
            <v>0</v>
          </cell>
        </row>
        <row r="652">
          <cell r="A652">
            <v>0</v>
          </cell>
          <cell r="B652">
            <v>0</v>
          </cell>
          <cell r="C652">
            <v>0</v>
          </cell>
          <cell r="D652">
            <v>0</v>
          </cell>
          <cell r="E652">
            <v>0</v>
          </cell>
        </row>
        <row r="653">
          <cell r="A653">
            <v>0</v>
          </cell>
          <cell r="B653">
            <v>0</v>
          </cell>
          <cell r="C653">
            <v>0</v>
          </cell>
          <cell r="D653">
            <v>0</v>
          </cell>
          <cell r="E653">
            <v>0</v>
          </cell>
        </row>
        <row r="654">
          <cell r="A654">
            <v>0</v>
          </cell>
          <cell r="B654">
            <v>0</v>
          </cell>
          <cell r="C654">
            <v>0</v>
          </cell>
          <cell r="D654">
            <v>0</v>
          </cell>
          <cell r="E654">
            <v>0</v>
          </cell>
        </row>
        <row r="655">
          <cell r="A655">
            <v>0</v>
          </cell>
          <cell r="B655">
            <v>0</v>
          </cell>
          <cell r="C655">
            <v>0</v>
          </cell>
          <cell r="D655">
            <v>0</v>
          </cell>
          <cell r="E655">
            <v>0</v>
          </cell>
        </row>
        <row r="656">
          <cell r="A656">
            <v>0</v>
          </cell>
          <cell r="B656">
            <v>0</v>
          </cell>
          <cell r="C656">
            <v>0</v>
          </cell>
          <cell r="D656">
            <v>0</v>
          </cell>
          <cell r="E656">
            <v>0</v>
          </cell>
        </row>
        <row r="657">
          <cell r="A657">
            <v>0</v>
          </cell>
          <cell r="B657">
            <v>0</v>
          </cell>
          <cell r="C657">
            <v>0</v>
          </cell>
          <cell r="D657">
            <v>0</v>
          </cell>
          <cell r="E657">
            <v>0</v>
          </cell>
        </row>
        <row r="658">
          <cell r="A658">
            <v>0</v>
          </cell>
          <cell r="B658">
            <v>0</v>
          </cell>
          <cell r="C658">
            <v>0</v>
          </cell>
          <cell r="D658">
            <v>0</v>
          </cell>
          <cell r="E658">
            <v>0</v>
          </cell>
        </row>
        <row r="659">
          <cell r="A659">
            <v>0</v>
          </cell>
          <cell r="B659">
            <v>0</v>
          </cell>
          <cell r="C659">
            <v>0</v>
          </cell>
          <cell r="D659">
            <v>0</v>
          </cell>
          <cell r="E659">
            <v>0</v>
          </cell>
        </row>
        <row r="660">
          <cell r="A660">
            <v>0</v>
          </cell>
          <cell r="B660">
            <v>0</v>
          </cell>
          <cell r="C660">
            <v>0</v>
          </cell>
          <cell r="D660">
            <v>0</v>
          </cell>
          <cell r="E660">
            <v>0</v>
          </cell>
        </row>
        <row r="661">
          <cell r="A661">
            <v>0</v>
          </cell>
          <cell r="B661">
            <v>0</v>
          </cell>
          <cell r="C661">
            <v>0</v>
          </cell>
          <cell r="D661">
            <v>0</v>
          </cell>
          <cell r="E661">
            <v>0</v>
          </cell>
        </row>
        <row r="662">
          <cell r="A662">
            <v>0</v>
          </cell>
          <cell r="B662">
            <v>0</v>
          </cell>
          <cell r="C662">
            <v>0</v>
          </cell>
          <cell r="D662">
            <v>0</v>
          </cell>
          <cell r="E662">
            <v>0</v>
          </cell>
        </row>
        <row r="663">
          <cell r="A663">
            <v>0</v>
          </cell>
          <cell r="B663">
            <v>0</v>
          </cell>
          <cell r="C663">
            <v>0</v>
          </cell>
          <cell r="D663">
            <v>0</v>
          </cell>
          <cell r="E663">
            <v>0</v>
          </cell>
        </row>
        <row r="664">
          <cell r="A664">
            <v>0</v>
          </cell>
          <cell r="B664">
            <v>0</v>
          </cell>
          <cell r="C664">
            <v>0</v>
          </cell>
          <cell r="D664">
            <v>0</v>
          </cell>
          <cell r="E664">
            <v>0</v>
          </cell>
        </row>
        <row r="665">
          <cell r="A665">
            <v>0</v>
          </cell>
          <cell r="B665">
            <v>0</v>
          </cell>
          <cell r="C665">
            <v>0</v>
          </cell>
          <cell r="D665">
            <v>0</v>
          </cell>
          <cell r="E665">
            <v>0</v>
          </cell>
        </row>
        <row r="666">
          <cell r="A666">
            <v>0</v>
          </cell>
          <cell r="B666">
            <v>0</v>
          </cell>
          <cell r="C666">
            <v>0</v>
          </cell>
          <cell r="D666">
            <v>0</v>
          </cell>
          <cell r="E666">
            <v>0</v>
          </cell>
        </row>
        <row r="667">
          <cell r="A667">
            <v>0</v>
          </cell>
          <cell r="B667">
            <v>0</v>
          </cell>
          <cell r="C667">
            <v>0</v>
          </cell>
          <cell r="D667">
            <v>0</v>
          </cell>
          <cell r="E667">
            <v>0</v>
          </cell>
        </row>
        <row r="668">
          <cell r="A668">
            <v>0</v>
          </cell>
          <cell r="B668">
            <v>0</v>
          </cell>
          <cell r="C668">
            <v>0</v>
          </cell>
          <cell r="D668">
            <v>0</v>
          </cell>
          <cell r="E668">
            <v>0</v>
          </cell>
        </row>
        <row r="669">
          <cell r="A669">
            <v>0</v>
          </cell>
          <cell r="B669">
            <v>0</v>
          </cell>
          <cell r="C669">
            <v>0</v>
          </cell>
          <cell r="D669">
            <v>0</v>
          </cell>
          <cell r="E669">
            <v>0</v>
          </cell>
        </row>
        <row r="670">
          <cell r="A670">
            <v>0</v>
          </cell>
          <cell r="B670">
            <v>0</v>
          </cell>
          <cell r="C670">
            <v>0</v>
          </cell>
          <cell r="D670">
            <v>0</v>
          </cell>
          <cell r="E670">
            <v>0</v>
          </cell>
        </row>
        <row r="671">
          <cell r="A671">
            <v>0</v>
          </cell>
          <cell r="B671">
            <v>0</v>
          </cell>
          <cell r="C671">
            <v>0</v>
          </cell>
          <cell r="D671">
            <v>0</v>
          </cell>
          <cell r="E671">
            <v>0</v>
          </cell>
        </row>
        <row r="672">
          <cell r="A672">
            <v>0</v>
          </cell>
          <cell r="B672">
            <v>0</v>
          </cell>
          <cell r="C672">
            <v>0</v>
          </cell>
          <cell r="D672">
            <v>0</v>
          </cell>
          <cell r="E672">
            <v>0</v>
          </cell>
        </row>
        <row r="673">
          <cell r="A673">
            <v>0</v>
          </cell>
          <cell r="B673">
            <v>0</v>
          </cell>
          <cell r="C673">
            <v>0</v>
          </cell>
          <cell r="D673">
            <v>0</v>
          </cell>
          <cell r="E673">
            <v>0</v>
          </cell>
        </row>
        <row r="674">
          <cell r="A674">
            <v>0</v>
          </cell>
          <cell r="B674">
            <v>0</v>
          </cell>
          <cell r="C674">
            <v>0</v>
          </cell>
          <cell r="D674">
            <v>0</v>
          </cell>
          <cell r="E674">
            <v>0</v>
          </cell>
        </row>
        <row r="675">
          <cell r="A675">
            <v>0</v>
          </cell>
          <cell r="B675">
            <v>0</v>
          </cell>
          <cell r="C675">
            <v>0</v>
          </cell>
          <cell r="D675">
            <v>0</v>
          </cell>
          <cell r="E675">
            <v>0</v>
          </cell>
        </row>
        <row r="676">
          <cell r="A676">
            <v>0</v>
          </cell>
          <cell r="B676">
            <v>0</v>
          </cell>
          <cell r="C676">
            <v>0</v>
          </cell>
          <cell r="D676">
            <v>0</v>
          </cell>
          <cell r="E676">
            <v>0</v>
          </cell>
        </row>
        <row r="677">
          <cell r="A677">
            <v>0</v>
          </cell>
          <cell r="B677">
            <v>0</v>
          </cell>
          <cell r="C677">
            <v>0</v>
          </cell>
          <cell r="D677">
            <v>0</v>
          </cell>
          <cell r="E677">
            <v>0</v>
          </cell>
        </row>
        <row r="678">
          <cell r="A678">
            <v>0</v>
          </cell>
          <cell r="B678">
            <v>0</v>
          </cell>
          <cell r="C678">
            <v>0</v>
          </cell>
          <cell r="D678">
            <v>0</v>
          </cell>
          <cell r="E678">
            <v>0</v>
          </cell>
        </row>
        <row r="679">
          <cell r="A679">
            <v>0</v>
          </cell>
          <cell r="B679">
            <v>0</v>
          </cell>
          <cell r="C679">
            <v>0</v>
          </cell>
          <cell r="D679">
            <v>0</v>
          </cell>
          <cell r="E679">
            <v>0</v>
          </cell>
        </row>
        <row r="680">
          <cell r="A680">
            <v>0</v>
          </cell>
          <cell r="B680">
            <v>0</v>
          </cell>
          <cell r="C680">
            <v>0</v>
          </cell>
          <cell r="D680">
            <v>0</v>
          </cell>
          <cell r="E680">
            <v>0</v>
          </cell>
        </row>
        <row r="681">
          <cell r="A681">
            <v>0</v>
          </cell>
          <cell r="B681">
            <v>0</v>
          </cell>
          <cell r="C681">
            <v>0</v>
          </cell>
          <cell r="D681">
            <v>0</v>
          </cell>
          <cell r="E681">
            <v>0</v>
          </cell>
        </row>
        <row r="682">
          <cell r="A682">
            <v>0</v>
          </cell>
          <cell r="B682">
            <v>0</v>
          </cell>
          <cell r="C682">
            <v>0</v>
          </cell>
          <cell r="D682">
            <v>0</v>
          </cell>
          <cell r="E682">
            <v>0</v>
          </cell>
        </row>
        <row r="683">
          <cell r="A683">
            <v>0</v>
          </cell>
          <cell r="B683">
            <v>0</v>
          </cell>
          <cell r="C683">
            <v>0</v>
          </cell>
          <cell r="D683">
            <v>0</v>
          </cell>
          <cell r="E683">
            <v>0</v>
          </cell>
        </row>
        <row r="684">
          <cell r="A684">
            <v>0</v>
          </cell>
          <cell r="B684">
            <v>0</v>
          </cell>
          <cell r="C684">
            <v>0</v>
          </cell>
          <cell r="D684">
            <v>0</v>
          </cell>
          <cell r="E684">
            <v>0</v>
          </cell>
        </row>
        <row r="685">
          <cell r="A685">
            <v>0</v>
          </cell>
          <cell r="B685">
            <v>0</v>
          </cell>
          <cell r="C685">
            <v>0</v>
          </cell>
          <cell r="D685">
            <v>0</v>
          </cell>
          <cell r="E685">
            <v>0</v>
          </cell>
        </row>
        <row r="686">
          <cell r="A686">
            <v>0</v>
          </cell>
          <cell r="B686">
            <v>0</v>
          </cell>
          <cell r="C686">
            <v>0</v>
          </cell>
          <cell r="D686">
            <v>0</v>
          </cell>
          <cell r="E686">
            <v>0</v>
          </cell>
        </row>
        <row r="687">
          <cell r="A687">
            <v>0</v>
          </cell>
          <cell r="B687">
            <v>0</v>
          </cell>
          <cell r="C687">
            <v>0</v>
          </cell>
          <cell r="D687">
            <v>0</v>
          </cell>
          <cell r="E687">
            <v>0</v>
          </cell>
        </row>
        <row r="688">
          <cell r="A688">
            <v>0</v>
          </cell>
          <cell r="B688">
            <v>0</v>
          </cell>
          <cell r="C688">
            <v>0</v>
          </cell>
          <cell r="D688">
            <v>0</v>
          </cell>
          <cell r="E688">
            <v>0</v>
          </cell>
        </row>
        <row r="689">
          <cell r="A689">
            <v>0</v>
          </cell>
          <cell r="B689">
            <v>0</v>
          </cell>
          <cell r="C689">
            <v>0</v>
          </cell>
          <cell r="D689">
            <v>0</v>
          </cell>
          <cell r="E689">
            <v>0</v>
          </cell>
        </row>
        <row r="690">
          <cell r="A690">
            <v>0</v>
          </cell>
          <cell r="B690">
            <v>0</v>
          </cell>
          <cell r="C690">
            <v>0</v>
          </cell>
          <cell r="D690">
            <v>0</v>
          </cell>
          <cell r="E690">
            <v>0</v>
          </cell>
        </row>
        <row r="691">
          <cell r="A691">
            <v>0</v>
          </cell>
          <cell r="B691">
            <v>0</v>
          </cell>
          <cell r="C691">
            <v>0</v>
          </cell>
          <cell r="D691">
            <v>0</v>
          </cell>
          <cell r="E691">
            <v>0</v>
          </cell>
        </row>
        <row r="692">
          <cell r="A692">
            <v>0</v>
          </cell>
          <cell r="B692">
            <v>0</v>
          </cell>
          <cell r="C692">
            <v>0</v>
          </cell>
          <cell r="D692">
            <v>0</v>
          </cell>
          <cell r="E692">
            <v>0</v>
          </cell>
        </row>
        <row r="693">
          <cell r="A693">
            <v>0</v>
          </cell>
          <cell r="B693">
            <v>0</v>
          </cell>
          <cell r="C693">
            <v>0</v>
          </cell>
          <cell r="D693">
            <v>0</v>
          </cell>
          <cell r="E693">
            <v>0</v>
          </cell>
        </row>
        <row r="694">
          <cell r="A694">
            <v>0</v>
          </cell>
          <cell r="B694">
            <v>0</v>
          </cell>
          <cell r="C694">
            <v>0</v>
          </cell>
          <cell r="D694">
            <v>0</v>
          </cell>
          <cell r="E694">
            <v>0</v>
          </cell>
        </row>
        <row r="695">
          <cell r="A695">
            <v>0</v>
          </cell>
          <cell r="B695">
            <v>0</v>
          </cell>
          <cell r="C695">
            <v>0</v>
          </cell>
          <cell r="D695">
            <v>0</v>
          </cell>
          <cell r="E695">
            <v>0</v>
          </cell>
        </row>
        <row r="696">
          <cell r="A696">
            <v>0</v>
          </cell>
          <cell r="B696">
            <v>0</v>
          </cell>
          <cell r="C696">
            <v>0</v>
          </cell>
          <cell r="D696">
            <v>0</v>
          </cell>
          <cell r="E696">
            <v>0</v>
          </cell>
        </row>
        <row r="697">
          <cell r="A697">
            <v>0</v>
          </cell>
          <cell r="B697">
            <v>0</v>
          </cell>
          <cell r="C697">
            <v>0</v>
          </cell>
          <cell r="D697">
            <v>0</v>
          </cell>
          <cell r="E697">
            <v>0</v>
          </cell>
        </row>
        <row r="698">
          <cell r="A698">
            <v>0</v>
          </cell>
          <cell r="B698">
            <v>0</v>
          </cell>
          <cell r="C698">
            <v>0</v>
          </cell>
          <cell r="D698">
            <v>0</v>
          </cell>
          <cell r="E698">
            <v>0</v>
          </cell>
        </row>
        <row r="699">
          <cell r="A699">
            <v>0</v>
          </cell>
          <cell r="B699">
            <v>0</v>
          </cell>
          <cell r="C699">
            <v>0</v>
          </cell>
          <cell r="D699">
            <v>0</v>
          </cell>
          <cell r="E699">
            <v>0</v>
          </cell>
        </row>
        <row r="700">
          <cell r="A700">
            <v>0</v>
          </cell>
          <cell r="B700">
            <v>0</v>
          </cell>
          <cell r="C700">
            <v>0</v>
          </cell>
          <cell r="D700">
            <v>0</v>
          </cell>
          <cell r="E700">
            <v>0</v>
          </cell>
        </row>
        <row r="701">
          <cell r="A701">
            <v>0</v>
          </cell>
          <cell r="B701">
            <v>0</v>
          </cell>
          <cell r="C701">
            <v>0</v>
          </cell>
          <cell r="D701">
            <v>0</v>
          </cell>
          <cell r="E701">
            <v>0</v>
          </cell>
        </row>
        <row r="702">
          <cell r="A702">
            <v>0</v>
          </cell>
          <cell r="B702">
            <v>0</v>
          </cell>
          <cell r="C702">
            <v>0</v>
          </cell>
          <cell r="D702">
            <v>0</v>
          </cell>
          <cell r="E702">
            <v>0</v>
          </cell>
        </row>
        <row r="703">
          <cell r="A703">
            <v>0</v>
          </cell>
          <cell r="B703">
            <v>0</v>
          </cell>
          <cell r="C703">
            <v>0</v>
          </cell>
          <cell r="D703">
            <v>0</v>
          </cell>
          <cell r="E703">
            <v>0</v>
          </cell>
        </row>
        <row r="704">
          <cell r="A704">
            <v>0</v>
          </cell>
          <cell r="B704">
            <v>0</v>
          </cell>
          <cell r="C704">
            <v>0</v>
          </cell>
          <cell r="D704">
            <v>0</v>
          </cell>
          <cell r="E704">
            <v>0</v>
          </cell>
        </row>
        <row r="705">
          <cell r="A705">
            <v>0</v>
          </cell>
          <cell r="B705">
            <v>0</v>
          </cell>
          <cell r="C705">
            <v>0</v>
          </cell>
          <cell r="D705">
            <v>0</v>
          </cell>
          <cell r="E705">
            <v>0</v>
          </cell>
        </row>
        <row r="706">
          <cell r="A706">
            <v>0</v>
          </cell>
          <cell r="B706">
            <v>0</v>
          </cell>
          <cell r="C706">
            <v>0</v>
          </cell>
          <cell r="D706">
            <v>0</v>
          </cell>
          <cell r="E706">
            <v>0</v>
          </cell>
        </row>
        <row r="707">
          <cell r="A707">
            <v>0</v>
          </cell>
          <cell r="B707">
            <v>0</v>
          </cell>
          <cell r="C707">
            <v>0</v>
          </cell>
          <cell r="D707">
            <v>0</v>
          </cell>
          <cell r="E707">
            <v>0</v>
          </cell>
        </row>
        <row r="708">
          <cell r="A708">
            <v>0</v>
          </cell>
          <cell r="B708">
            <v>0</v>
          </cell>
          <cell r="C708">
            <v>0</v>
          </cell>
          <cell r="D708">
            <v>0</v>
          </cell>
          <cell r="E708">
            <v>0</v>
          </cell>
        </row>
        <row r="709">
          <cell r="A709">
            <v>0</v>
          </cell>
          <cell r="B709">
            <v>0</v>
          </cell>
          <cell r="C709">
            <v>0</v>
          </cell>
          <cell r="D709">
            <v>0</v>
          </cell>
          <cell r="E709">
            <v>0</v>
          </cell>
        </row>
        <row r="710">
          <cell r="A710">
            <v>0</v>
          </cell>
          <cell r="B710">
            <v>0</v>
          </cell>
          <cell r="C710">
            <v>0</v>
          </cell>
          <cell r="D710">
            <v>0</v>
          </cell>
          <cell r="E710">
            <v>0</v>
          </cell>
        </row>
        <row r="711">
          <cell r="A711">
            <v>0</v>
          </cell>
          <cell r="B711">
            <v>0</v>
          </cell>
          <cell r="C711">
            <v>0</v>
          </cell>
          <cell r="D711">
            <v>0</v>
          </cell>
          <cell r="E711">
            <v>0</v>
          </cell>
        </row>
        <row r="712">
          <cell r="A712">
            <v>0</v>
          </cell>
          <cell r="B712">
            <v>0</v>
          </cell>
          <cell r="C712">
            <v>0</v>
          </cell>
          <cell r="D712">
            <v>0</v>
          </cell>
          <cell r="E712">
            <v>0</v>
          </cell>
        </row>
        <row r="713">
          <cell r="A713">
            <v>0</v>
          </cell>
          <cell r="B713">
            <v>0</v>
          </cell>
          <cell r="C713">
            <v>0</v>
          </cell>
          <cell r="D713">
            <v>0</v>
          </cell>
          <cell r="E713">
            <v>0</v>
          </cell>
        </row>
        <row r="714">
          <cell r="A714">
            <v>0</v>
          </cell>
          <cell r="B714">
            <v>0</v>
          </cell>
          <cell r="C714">
            <v>0</v>
          </cell>
          <cell r="D714">
            <v>0</v>
          </cell>
          <cell r="E714">
            <v>0</v>
          </cell>
        </row>
        <row r="715">
          <cell r="A715">
            <v>0</v>
          </cell>
          <cell r="B715">
            <v>0</v>
          </cell>
          <cell r="C715">
            <v>0</v>
          </cell>
          <cell r="D715">
            <v>0</v>
          </cell>
          <cell r="E715">
            <v>0</v>
          </cell>
        </row>
        <row r="716">
          <cell r="A716">
            <v>0</v>
          </cell>
          <cell r="B716">
            <v>0</v>
          </cell>
          <cell r="C716">
            <v>0</v>
          </cell>
          <cell r="D716">
            <v>0</v>
          </cell>
          <cell r="E716">
            <v>0</v>
          </cell>
        </row>
        <row r="717">
          <cell r="A717">
            <v>0</v>
          </cell>
          <cell r="B717">
            <v>0</v>
          </cell>
          <cell r="C717">
            <v>0</v>
          </cell>
          <cell r="D717">
            <v>0</v>
          </cell>
          <cell r="E717">
            <v>0</v>
          </cell>
        </row>
        <row r="718">
          <cell r="A718">
            <v>0</v>
          </cell>
          <cell r="B718">
            <v>0</v>
          </cell>
          <cell r="C718">
            <v>0</v>
          </cell>
          <cell r="D718">
            <v>0</v>
          </cell>
          <cell r="E718">
            <v>0</v>
          </cell>
        </row>
        <row r="719">
          <cell r="A719">
            <v>0</v>
          </cell>
          <cell r="B719">
            <v>0</v>
          </cell>
          <cell r="C719">
            <v>0</v>
          </cell>
          <cell r="D719">
            <v>0</v>
          </cell>
          <cell r="E719">
            <v>0</v>
          </cell>
        </row>
        <row r="720">
          <cell r="A720">
            <v>0</v>
          </cell>
          <cell r="B720">
            <v>0</v>
          </cell>
          <cell r="C720">
            <v>0</v>
          </cell>
          <cell r="D720">
            <v>0</v>
          </cell>
          <cell r="E720">
            <v>0</v>
          </cell>
        </row>
        <row r="721">
          <cell r="A721">
            <v>0</v>
          </cell>
          <cell r="B721">
            <v>0</v>
          </cell>
          <cell r="C721">
            <v>0</v>
          </cell>
          <cell r="D721">
            <v>0</v>
          </cell>
          <cell r="E721">
            <v>0</v>
          </cell>
        </row>
        <row r="722">
          <cell r="A722">
            <v>0</v>
          </cell>
          <cell r="B722">
            <v>0</v>
          </cell>
          <cell r="C722">
            <v>0</v>
          </cell>
          <cell r="D722">
            <v>0</v>
          </cell>
          <cell r="E722">
            <v>0</v>
          </cell>
        </row>
        <row r="723">
          <cell r="A723">
            <v>0</v>
          </cell>
          <cell r="B723">
            <v>0</v>
          </cell>
          <cell r="C723">
            <v>0</v>
          </cell>
          <cell r="D723">
            <v>0</v>
          </cell>
          <cell r="E723">
            <v>0</v>
          </cell>
        </row>
        <row r="724">
          <cell r="A724">
            <v>0</v>
          </cell>
          <cell r="B724">
            <v>0</v>
          </cell>
          <cell r="C724">
            <v>0</v>
          </cell>
          <cell r="D724">
            <v>0</v>
          </cell>
          <cell r="E724">
            <v>0</v>
          </cell>
        </row>
        <row r="725">
          <cell r="A725">
            <v>0</v>
          </cell>
          <cell r="B725">
            <v>0</v>
          </cell>
          <cell r="C725">
            <v>0</v>
          </cell>
          <cell r="D725">
            <v>0</v>
          </cell>
          <cell r="E725">
            <v>0</v>
          </cell>
        </row>
        <row r="726">
          <cell r="A726">
            <v>0</v>
          </cell>
          <cell r="B726">
            <v>0</v>
          </cell>
          <cell r="C726">
            <v>0</v>
          </cell>
          <cell r="D726">
            <v>0</v>
          </cell>
          <cell r="E726">
            <v>0</v>
          </cell>
        </row>
        <row r="727">
          <cell r="A727">
            <v>0</v>
          </cell>
          <cell r="B727">
            <v>0</v>
          </cell>
          <cell r="C727">
            <v>0</v>
          </cell>
          <cell r="D727">
            <v>0</v>
          </cell>
          <cell r="E727">
            <v>0</v>
          </cell>
        </row>
        <row r="728">
          <cell r="A728">
            <v>0</v>
          </cell>
          <cell r="B728">
            <v>0</v>
          </cell>
          <cell r="C728">
            <v>0</v>
          </cell>
          <cell r="D728">
            <v>0</v>
          </cell>
          <cell r="E728">
            <v>0</v>
          </cell>
        </row>
        <row r="729">
          <cell r="A729">
            <v>0</v>
          </cell>
          <cell r="B729">
            <v>0</v>
          </cell>
          <cell r="C729">
            <v>0</v>
          </cell>
          <cell r="D729">
            <v>0</v>
          </cell>
          <cell r="E729">
            <v>0</v>
          </cell>
        </row>
        <row r="730">
          <cell r="A730">
            <v>0</v>
          </cell>
          <cell r="B730">
            <v>0</v>
          </cell>
          <cell r="C730">
            <v>0</v>
          </cell>
          <cell r="D730">
            <v>0</v>
          </cell>
          <cell r="E730">
            <v>0</v>
          </cell>
        </row>
        <row r="731">
          <cell r="A731">
            <v>0</v>
          </cell>
          <cell r="B731">
            <v>0</v>
          </cell>
          <cell r="C731">
            <v>0</v>
          </cell>
          <cell r="D731">
            <v>0</v>
          </cell>
          <cell r="E731">
            <v>0</v>
          </cell>
        </row>
        <row r="732">
          <cell r="A732">
            <v>0</v>
          </cell>
          <cell r="B732">
            <v>0</v>
          </cell>
          <cell r="C732">
            <v>0</v>
          </cell>
          <cell r="D732">
            <v>0</v>
          </cell>
          <cell r="E732">
            <v>0</v>
          </cell>
        </row>
        <row r="733">
          <cell r="A733">
            <v>0</v>
          </cell>
          <cell r="B733">
            <v>0</v>
          </cell>
          <cell r="C733">
            <v>0</v>
          </cell>
          <cell r="D733">
            <v>0</v>
          </cell>
          <cell r="E733">
            <v>0</v>
          </cell>
        </row>
        <row r="734">
          <cell r="A734">
            <v>0</v>
          </cell>
          <cell r="B734">
            <v>0</v>
          </cell>
          <cell r="C734">
            <v>0</v>
          </cell>
          <cell r="D734">
            <v>0</v>
          </cell>
          <cell r="E734">
            <v>0</v>
          </cell>
        </row>
        <row r="735">
          <cell r="A735">
            <v>0</v>
          </cell>
          <cell r="B735">
            <v>0</v>
          </cell>
          <cell r="C735">
            <v>0</v>
          </cell>
          <cell r="D735">
            <v>0</v>
          </cell>
          <cell r="E735">
            <v>0</v>
          </cell>
        </row>
        <row r="736">
          <cell r="A736">
            <v>0</v>
          </cell>
          <cell r="B736">
            <v>0</v>
          </cell>
          <cell r="C736">
            <v>0</v>
          </cell>
          <cell r="D736">
            <v>0</v>
          </cell>
          <cell r="E736">
            <v>0</v>
          </cell>
        </row>
        <row r="737">
          <cell r="A737">
            <v>0</v>
          </cell>
          <cell r="B737">
            <v>0</v>
          </cell>
          <cell r="C737">
            <v>0</v>
          </cell>
          <cell r="D737">
            <v>0</v>
          </cell>
          <cell r="E737">
            <v>0</v>
          </cell>
        </row>
        <row r="738">
          <cell r="A738">
            <v>0</v>
          </cell>
          <cell r="B738">
            <v>0</v>
          </cell>
          <cell r="C738">
            <v>0</v>
          </cell>
          <cell r="D738">
            <v>0</v>
          </cell>
          <cell r="E738">
            <v>0</v>
          </cell>
        </row>
        <row r="739">
          <cell r="A739">
            <v>0</v>
          </cell>
          <cell r="B739">
            <v>0</v>
          </cell>
          <cell r="C739">
            <v>0</v>
          </cell>
          <cell r="D739">
            <v>0</v>
          </cell>
          <cell r="E739">
            <v>0</v>
          </cell>
        </row>
        <row r="740">
          <cell r="A740">
            <v>0</v>
          </cell>
          <cell r="B740">
            <v>0</v>
          </cell>
          <cell r="C740">
            <v>0</v>
          </cell>
          <cell r="D740">
            <v>0</v>
          </cell>
          <cell r="E740">
            <v>0</v>
          </cell>
        </row>
        <row r="741">
          <cell r="A741">
            <v>0</v>
          </cell>
          <cell r="B741">
            <v>0</v>
          </cell>
          <cell r="C741">
            <v>0</v>
          </cell>
          <cell r="D741">
            <v>0</v>
          </cell>
          <cell r="E741">
            <v>0</v>
          </cell>
        </row>
        <row r="742">
          <cell r="A742">
            <v>0</v>
          </cell>
          <cell r="B742">
            <v>0</v>
          </cell>
          <cell r="C742">
            <v>0</v>
          </cell>
          <cell r="D742">
            <v>0</v>
          </cell>
          <cell r="E742">
            <v>0</v>
          </cell>
        </row>
        <row r="743">
          <cell r="A743">
            <v>0</v>
          </cell>
          <cell r="B743">
            <v>0</v>
          </cell>
          <cell r="C743">
            <v>0</v>
          </cell>
          <cell r="D743">
            <v>0</v>
          </cell>
          <cell r="E743">
            <v>0</v>
          </cell>
        </row>
        <row r="744">
          <cell r="A744">
            <v>0</v>
          </cell>
          <cell r="B744">
            <v>0</v>
          </cell>
          <cell r="C744">
            <v>0</v>
          </cell>
          <cell r="D744">
            <v>0</v>
          </cell>
          <cell r="E744">
            <v>0</v>
          </cell>
        </row>
        <row r="745">
          <cell r="A745">
            <v>0</v>
          </cell>
          <cell r="B745">
            <v>0</v>
          </cell>
          <cell r="C745">
            <v>0</v>
          </cell>
          <cell r="D745">
            <v>0</v>
          </cell>
          <cell r="E745">
            <v>0</v>
          </cell>
        </row>
        <row r="746">
          <cell r="A746">
            <v>0</v>
          </cell>
          <cell r="B746">
            <v>0</v>
          </cell>
          <cell r="C746">
            <v>0</v>
          </cell>
          <cell r="D746">
            <v>0</v>
          </cell>
          <cell r="E746">
            <v>0</v>
          </cell>
        </row>
        <row r="747">
          <cell r="A747">
            <v>0</v>
          </cell>
          <cell r="B747">
            <v>0</v>
          </cell>
          <cell r="C747">
            <v>0</v>
          </cell>
          <cell r="D747">
            <v>0</v>
          </cell>
          <cell r="E747">
            <v>0</v>
          </cell>
        </row>
        <row r="748">
          <cell r="A748">
            <v>0</v>
          </cell>
          <cell r="B748">
            <v>0</v>
          </cell>
          <cell r="C748">
            <v>0</v>
          </cell>
          <cell r="D748">
            <v>0</v>
          </cell>
          <cell r="E748">
            <v>0</v>
          </cell>
        </row>
        <row r="749">
          <cell r="A749">
            <v>0</v>
          </cell>
          <cell r="B749">
            <v>0</v>
          </cell>
          <cell r="C749">
            <v>0</v>
          </cell>
          <cell r="D749">
            <v>0</v>
          </cell>
          <cell r="E749">
            <v>0</v>
          </cell>
        </row>
        <row r="750">
          <cell r="A750">
            <v>0</v>
          </cell>
          <cell r="B750">
            <v>0</v>
          </cell>
          <cell r="C750">
            <v>0</v>
          </cell>
          <cell r="D750">
            <v>0</v>
          </cell>
          <cell r="E750">
            <v>0</v>
          </cell>
        </row>
        <row r="751">
          <cell r="A751">
            <v>0</v>
          </cell>
          <cell r="B751">
            <v>0</v>
          </cell>
          <cell r="C751">
            <v>0</v>
          </cell>
          <cell r="D751">
            <v>0</v>
          </cell>
          <cell r="E751">
            <v>0</v>
          </cell>
        </row>
        <row r="752">
          <cell r="A752">
            <v>0</v>
          </cell>
          <cell r="B752">
            <v>0</v>
          </cell>
          <cell r="C752">
            <v>0</v>
          </cell>
          <cell r="D752">
            <v>0</v>
          </cell>
          <cell r="E752">
            <v>0</v>
          </cell>
        </row>
        <row r="753">
          <cell r="A753">
            <v>0</v>
          </cell>
          <cell r="B753">
            <v>0</v>
          </cell>
          <cell r="C753">
            <v>0</v>
          </cell>
          <cell r="D753">
            <v>0</v>
          </cell>
          <cell r="E753">
            <v>0</v>
          </cell>
        </row>
        <row r="754">
          <cell r="A754">
            <v>0</v>
          </cell>
          <cell r="B754">
            <v>0</v>
          </cell>
          <cell r="C754">
            <v>0</v>
          </cell>
          <cell r="D754">
            <v>0</v>
          </cell>
          <cell r="E754">
            <v>0</v>
          </cell>
        </row>
        <row r="755">
          <cell r="A755">
            <v>0</v>
          </cell>
          <cell r="B755">
            <v>0</v>
          </cell>
          <cell r="C755">
            <v>0</v>
          </cell>
          <cell r="D755">
            <v>0</v>
          </cell>
          <cell r="E755">
            <v>0</v>
          </cell>
        </row>
        <row r="756">
          <cell r="A756">
            <v>0</v>
          </cell>
          <cell r="B756">
            <v>0</v>
          </cell>
          <cell r="C756">
            <v>0</v>
          </cell>
          <cell r="D756">
            <v>0</v>
          </cell>
          <cell r="E756">
            <v>0</v>
          </cell>
        </row>
        <row r="757">
          <cell r="A757">
            <v>0</v>
          </cell>
          <cell r="B757">
            <v>0</v>
          </cell>
          <cell r="C757">
            <v>0</v>
          </cell>
          <cell r="D757">
            <v>0</v>
          </cell>
          <cell r="E757">
            <v>0</v>
          </cell>
        </row>
        <row r="758">
          <cell r="A758">
            <v>0</v>
          </cell>
          <cell r="B758">
            <v>0</v>
          </cell>
          <cell r="C758">
            <v>0</v>
          </cell>
          <cell r="D758">
            <v>0</v>
          </cell>
          <cell r="E758">
            <v>0</v>
          </cell>
        </row>
        <row r="759">
          <cell r="A759">
            <v>0</v>
          </cell>
          <cell r="B759">
            <v>0</v>
          </cell>
          <cell r="C759">
            <v>0</v>
          </cell>
          <cell r="D759">
            <v>0</v>
          </cell>
          <cell r="E759">
            <v>0</v>
          </cell>
        </row>
        <row r="760">
          <cell r="A760">
            <v>0</v>
          </cell>
          <cell r="B760">
            <v>0</v>
          </cell>
          <cell r="C760">
            <v>0</v>
          </cell>
          <cell r="D760">
            <v>0</v>
          </cell>
          <cell r="E760">
            <v>0</v>
          </cell>
        </row>
        <row r="761">
          <cell r="A761">
            <v>0</v>
          </cell>
          <cell r="B761">
            <v>0</v>
          </cell>
          <cell r="C761">
            <v>0</v>
          </cell>
          <cell r="D761">
            <v>0</v>
          </cell>
          <cell r="E761">
            <v>0</v>
          </cell>
        </row>
        <row r="762">
          <cell r="A762">
            <v>0</v>
          </cell>
          <cell r="B762">
            <v>0</v>
          </cell>
          <cell r="C762">
            <v>0</v>
          </cell>
          <cell r="D762">
            <v>0</v>
          </cell>
          <cell r="E762">
            <v>0</v>
          </cell>
        </row>
        <row r="763">
          <cell r="A763">
            <v>0</v>
          </cell>
          <cell r="B763">
            <v>0</v>
          </cell>
          <cell r="C763">
            <v>0</v>
          </cell>
          <cell r="D763">
            <v>0</v>
          </cell>
          <cell r="E763">
            <v>0</v>
          </cell>
        </row>
        <row r="764">
          <cell r="A764">
            <v>0</v>
          </cell>
          <cell r="B764">
            <v>0</v>
          </cell>
          <cell r="C764">
            <v>0</v>
          </cell>
          <cell r="D764">
            <v>0</v>
          </cell>
          <cell r="E764">
            <v>0</v>
          </cell>
        </row>
        <row r="765">
          <cell r="A765">
            <v>0</v>
          </cell>
          <cell r="B765">
            <v>0</v>
          </cell>
          <cell r="C765">
            <v>0</v>
          </cell>
          <cell r="D765">
            <v>0</v>
          </cell>
          <cell r="E765">
            <v>0</v>
          </cell>
        </row>
        <row r="766">
          <cell r="A766">
            <v>0</v>
          </cell>
          <cell r="B766">
            <v>0</v>
          </cell>
          <cell r="C766">
            <v>0</v>
          </cell>
          <cell r="D766">
            <v>0</v>
          </cell>
          <cell r="E766">
            <v>0</v>
          </cell>
        </row>
        <row r="767">
          <cell r="A767">
            <v>0</v>
          </cell>
          <cell r="B767">
            <v>0</v>
          </cell>
          <cell r="C767">
            <v>0</v>
          </cell>
          <cell r="D767">
            <v>0</v>
          </cell>
          <cell r="E767">
            <v>0</v>
          </cell>
        </row>
        <row r="768">
          <cell r="A768">
            <v>0</v>
          </cell>
          <cell r="B768">
            <v>0</v>
          </cell>
          <cell r="C768">
            <v>0</v>
          </cell>
          <cell r="D768">
            <v>0</v>
          </cell>
          <cell r="E768">
            <v>0</v>
          </cell>
        </row>
        <row r="769">
          <cell r="A769">
            <v>0</v>
          </cell>
          <cell r="B769">
            <v>0</v>
          </cell>
          <cell r="C769">
            <v>0</v>
          </cell>
          <cell r="D769">
            <v>0</v>
          </cell>
          <cell r="E769">
            <v>0</v>
          </cell>
        </row>
        <row r="770">
          <cell r="A770">
            <v>0</v>
          </cell>
          <cell r="B770">
            <v>0</v>
          </cell>
          <cell r="C770">
            <v>0</v>
          </cell>
          <cell r="D770">
            <v>0</v>
          </cell>
          <cell r="E770">
            <v>0</v>
          </cell>
        </row>
        <row r="771">
          <cell r="A771">
            <v>0</v>
          </cell>
          <cell r="B771">
            <v>0</v>
          </cell>
          <cell r="C771">
            <v>0</v>
          </cell>
          <cell r="D771">
            <v>0</v>
          </cell>
          <cell r="E771">
            <v>0</v>
          </cell>
        </row>
        <row r="772">
          <cell r="A772">
            <v>0</v>
          </cell>
          <cell r="B772">
            <v>0</v>
          </cell>
          <cell r="C772">
            <v>0</v>
          </cell>
          <cell r="D772">
            <v>0</v>
          </cell>
          <cell r="E772">
            <v>0</v>
          </cell>
        </row>
        <row r="773">
          <cell r="A773">
            <v>0</v>
          </cell>
          <cell r="B773">
            <v>0</v>
          </cell>
          <cell r="C773">
            <v>0</v>
          </cell>
          <cell r="D773">
            <v>0</v>
          </cell>
          <cell r="E773">
            <v>0</v>
          </cell>
        </row>
        <row r="774">
          <cell r="A774">
            <v>0</v>
          </cell>
          <cell r="B774">
            <v>0</v>
          </cell>
          <cell r="C774">
            <v>0</v>
          </cell>
          <cell r="D774">
            <v>0</v>
          </cell>
          <cell r="E774">
            <v>0</v>
          </cell>
        </row>
        <row r="775">
          <cell r="A775">
            <v>0</v>
          </cell>
          <cell r="B775">
            <v>0</v>
          </cell>
          <cell r="C775">
            <v>0</v>
          </cell>
          <cell r="D775">
            <v>0</v>
          </cell>
          <cell r="E775">
            <v>0</v>
          </cell>
        </row>
        <row r="776">
          <cell r="A776">
            <v>0</v>
          </cell>
          <cell r="B776">
            <v>0</v>
          </cell>
          <cell r="C776">
            <v>0</v>
          </cell>
          <cell r="D776">
            <v>0</v>
          </cell>
          <cell r="E776">
            <v>0</v>
          </cell>
        </row>
        <row r="777">
          <cell r="A777">
            <v>0</v>
          </cell>
          <cell r="B777">
            <v>0</v>
          </cell>
          <cell r="C777">
            <v>0</v>
          </cell>
          <cell r="D777">
            <v>0</v>
          </cell>
          <cell r="E777">
            <v>0</v>
          </cell>
        </row>
        <row r="778">
          <cell r="A778">
            <v>0</v>
          </cell>
          <cell r="B778">
            <v>0</v>
          </cell>
          <cell r="C778">
            <v>0</v>
          </cell>
          <cell r="D778">
            <v>0</v>
          </cell>
          <cell r="E778">
            <v>0</v>
          </cell>
        </row>
        <row r="779">
          <cell r="A779">
            <v>0</v>
          </cell>
          <cell r="B779">
            <v>0</v>
          </cell>
          <cell r="C779">
            <v>0</v>
          </cell>
          <cell r="D779">
            <v>0</v>
          </cell>
          <cell r="E779">
            <v>0</v>
          </cell>
        </row>
        <row r="780">
          <cell r="A780">
            <v>0</v>
          </cell>
          <cell r="B780">
            <v>0</v>
          </cell>
          <cell r="C780">
            <v>0</v>
          </cell>
          <cell r="D780">
            <v>0</v>
          </cell>
          <cell r="E780">
            <v>0</v>
          </cell>
        </row>
        <row r="781">
          <cell r="A781">
            <v>0</v>
          </cell>
          <cell r="B781">
            <v>0</v>
          </cell>
          <cell r="C781">
            <v>0</v>
          </cell>
          <cell r="D781">
            <v>0</v>
          </cell>
          <cell r="E781">
            <v>0</v>
          </cell>
        </row>
        <row r="782">
          <cell r="A782">
            <v>0</v>
          </cell>
          <cell r="B782">
            <v>0</v>
          </cell>
          <cell r="C782">
            <v>0</v>
          </cell>
          <cell r="D782">
            <v>0</v>
          </cell>
          <cell r="E782">
            <v>0</v>
          </cell>
        </row>
        <row r="783">
          <cell r="A783">
            <v>0</v>
          </cell>
          <cell r="B783">
            <v>0</v>
          </cell>
          <cell r="C783">
            <v>0</v>
          </cell>
          <cell r="D783">
            <v>0</v>
          </cell>
          <cell r="E783">
            <v>0</v>
          </cell>
        </row>
        <row r="784">
          <cell r="A784">
            <v>0</v>
          </cell>
          <cell r="B784">
            <v>0</v>
          </cell>
          <cell r="C784">
            <v>0</v>
          </cell>
          <cell r="D784">
            <v>0</v>
          </cell>
          <cell r="E784">
            <v>0</v>
          </cell>
        </row>
        <row r="785">
          <cell r="A785">
            <v>0</v>
          </cell>
          <cell r="B785">
            <v>0</v>
          </cell>
          <cell r="C785">
            <v>0</v>
          </cell>
          <cell r="D785">
            <v>0</v>
          </cell>
          <cell r="E785">
            <v>0</v>
          </cell>
        </row>
        <row r="786">
          <cell r="A786">
            <v>0</v>
          </cell>
          <cell r="B786">
            <v>0</v>
          </cell>
          <cell r="C786">
            <v>0</v>
          </cell>
          <cell r="D786">
            <v>0</v>
          </cell>
          <cell r="E786">
            <v>0</v>
          </cell>
        </row>
        <row r="787">
          <cell r="A787">
            <v>0</v>
          </cell>
          <cell r="B787">
            <v>0</v>
          </cell>
          <cell r="C787">
            <v>0</v>
          </cell>
          <cell r="D787">
            <v>0</v>
          </cell>
          <cell r="E787">
            <v>0</v>
          </cell>
        </row>
        <row r="788">
          <cell r="A788">
            <v>0</v>
          </cell>
          <cell r="B788">
            <v>0</v>
          </cell>
          <cell r="C788">
            <v>0</v>
          </cell>
          <cell r="D788">
            <v>0</v>
          </cell>
          <cell r="E788">
            <v>0</v>
          </cell>
        </row>
        <row r="789">
          <cell r="A789">
            <v>0</v>
          </cell>
          <cell r="B789">
            <v>0</v>
          </cell>
          <cell r="C789">
            <v>0</v>
          </cell>
          <cell r="D789">
            <v>0</v>
          </cell>
          <cell r="E789">
            <v>0</v>
          </cell>
        </row>
        <row r="790">
          <cell r="A790">
            <v>0</v>
          </cell>
          <cell r="B790">
            <v>0</v>
          </cell>
          <cell r="C790">
            <v>0</v>
          </cell>
          <cell r="D790">
            <v>0</v>
          </cell>
          <cell r="E790">
            <v>0</v>
          </cell>
        </row>
        <row r="791">
          <cell r="A791">
            <v>0</v>
          </cell>
          <cell r="B791">
            <v>0</v>
          </cell>
          <cell r="C791">
            <v>0</v>
          </cell>
          <cell r="D791">
            <v>0</v>
          </cell>
          <cell r="E791">
            <v>0</v>
          </cell>
        </row>
        <row r="792">
          <cell r="A792">
            <v>0</v>
          </cell>
          <cell r="B792">
            <v>0</v>
          </cell>
          <cell r="C792">
            <v>0</v>
          </cell>
          <cell r="D792">
            <v>0</v>
          </cell>
          <cell r="E792">
            <v>0</v>
          </cell>
        </row>
        <row r="793">
          <cell r="A793">
            <v>0</v>
          </cell>
          <cell r="B793">
            <v>0</v>
          </cell>
          <cell r="C793">
            <v>0</v>
          </cell>
          <cell r="D793">
            <v>0</v>
          </cell>
          <cell r="E793">
            <v>0</v>
          </cell>
        </row>
        <row r="794">
          <cell r="A794">
            <v>0</v>
          </cell>
          <cell r="B794">
            <v>0</v>
          </cell>
          <cell r="C794">
            <v>0</v>
          </cell>
          <cell r="D794">
            <v>0</v>
          </cell>
          <cell r="E794">
            <v>0</v>
          </cell>
        </row>
        <row r="795">
          <cell r="A795">
            <v>0</v>
          </cell>
          <cell r="B795">
            <v>0</v>
          </cell>
          <cell r="C795">
            <v>0</v>
          </cell>
          <cell r="D795">
            <v>0</v>
          </cell>
          <cell r="E795">
            <v>0</v>
          </cell>
        </row>
        <row r="796">
          <cell r="A796">
            <v>0</v>
          </cell>
          <cell r="B796">
            <v>0</v>
          </cell>
          <cell r="C796">
            <v>0</v>
          </cell>
          <cell r="D796">
            <v>0</v>
          </cell>
          <cell r="E796">
            <v>0</v>
          </cell>
        </row>
        <row r="797">
          <cell r="A797">
            <v>0</v>
          </cell>
          <cell r="B797">
            <v>0</v>
          </cell>
          <cell r="C797">
            <v>0</v>
          </cell>
          <cell r="D797">
            <v>0</v>
          </cell>
          <cell r="E797">
            <v>0</v>
          </cell>
        </row>
        <row r="798">
          <cell r="A798">
            <v>0</v>
          </cell>
          <cell r="B798">
            <v>0</v>
          </cell>
          <cell r="C798">
            <v>0</v>
          </cell>
          <cell r="D798">
            <v>0</v>
          </cell>
          <cell r="E798">
            <v>0</v>
          </cell>
        </row>
        <row r="799">
          <cell r="A799">
            <v>0</v>
          </cell>
          <cell r="B799">
            <v>0</v>
          </cell>
          <cell r="C799">
            <v>0</v>
          </cell>
          <cell r="D799">
            <v>0</v>
          </cell>
          <cell r="E799">
            <v>0</v>
          </cell>
        </row>
        <row r="800">
          <cell r="A800">
            <v>0</v>
          </cell>
          <cell r="B800">
            <v>0</v>
          </cell>
          <cell r="C800">
            <v>0</v>
          </cell>
          <cell r="D800">
            <v>0</v>
          </cell>
          <cell r="E800">
            <v>0</v>
          </cell>
        </row>
        <row r="801">
          <cell r="A801">
            <v>0</v>
          </cell>
          <cell r="B801">
            <v>0</v>
          </cell>
          <cell r="C801">
            <v>0</v>
          </cell>
          <cell r="D801">
            <v>0</v>
          </cell>
          <cell r="E801">
            <v>0</v>
          </cell>
        </row>
        <row r="802">
          <cell r="A802">
            <v>0</v>
          </cell>
          <cell r="B802">
            <v>0</v>
          </cell>
          <cell r="C802">
            <v>0</v>
          </cell>
          <cell r="D802">
            <v>0</v>
          </cell>
          <cell r="E802">
            <v>0</v>
          </cell>
        </row>
        <row r="803">
          <cell r="A803">
            <v>0</v>
          </cell>
          <cell r="B803">
            <v>0</v>
          </cell>
          <cell r="C803">
            <v>0</v>
          </cell>
          <cell r="D803">
            <v>0</v>
          </cell>
          <cell r="E803">
            <v>0</v>
          </cell>
        </row>
        <row r="804">
          <cell r="A804">
            <v>0</v>
          </cell>
          <cell r="B804">
            <v>0</v>
          </cell>
          <cell r="C804">
            <v>0</v>
          </cell>
          <cell r="D804">
            <v>0</v>
          </cell>
          <cell r="E804">
            <v>0</v>
          </cell>
        </row>
        <row r="805">
          <cell r="A805">
            <v>0</v>
          </cell>
          <cell r="B805">
            <v>0</v>
          </cell>
          <cell r="C805">
            <v>0</v>
          </cell>
          <cell r="D805">
            <v>0</v>
          </cell>
          <cell r="E805">
            <v>0</v>
          </cell>
        </row>
        <row r="806">
          <cell r="A806">
            <v>0</v>
          </cell>
          <cell r="B806">
            <v>0</v>
          </cell>
          <cell r="C806">
            <v>0</v>
          </cell>
          <cell r="D806">
            <v>0</v>
          </cell>
          <cell r="E806">
            <v>0</v>
          </cell>
        </row>
        <row r="807">
          <cell r="A807">
            <v>0</v>
          </cell>
          <cell r="B807">
            <v>0</v>
          </cell>
          <cell r="C807">
            <v>0</v>
          </cell>
          <cell r="D807">
            <v>0</v>
          </cell>
          <cell r="E807">
            <v>0</v>
          </cell>
        </row>
        <row r="808">
          <cell r="A808">
            <v>0</v>
          </cell>
          <cell r="B808">
            <v>0</v>
          </cell>
          <cell r="C808">
            <v>0</v>
          </cell>
          <cell r="D808">
            <v>0</v>
          </cell>
          <cell r="E808">
            <v>0</v>
          </cell>
        </row>
        <row r="809">
          <cell r="A809">
            <v>0</v>
          </cell>
          <cell r="B809">
            <v>0</v>
          </cell>
          <cell r="C809">
            <v>0</v>
          </cell>
          <cell r="D809">
            <v>0</v>
          </cell>
          <cell r="E809">
            <v>0</v>
          </cell>
        </row>
        <row r="810">
          <cell r="A810">
            <v>0</v>
          </cell>
          <cell r="B810">
            <v>0</v>
          </cell>
          <cell r="C810">
            <v>0</v>
          </cell>
          <cell r="D810">
            <v>0</v>
          </cell>
          <cell r="E810">
            <v>0</v>
          </cell>
        </row>
        <row r="811">
          <cell r="A811">
            <v>0</v>
          </cell>
          <cell r="B811">
            <v>0</v>
          </cell>
          <cell r="C811">
            <v>0</v>
          </cell>
          <cell r="D811">
            <v>0</v>
          </cell>
          <cell r="E811">
            <v>0</v>
          </cell>
        </row>
        <row r="812">
          <cell r="A812">
            <v>0</v>
          </cell>
          <cell r="B812">
            <v>0</v>
          </cell>
          <cell r="C812">
            <v>0</v>
          </cell>
          <cell r="D812">
            <v>0</v>
          </cell>
          <cell r="E812">
            <v>0</v>
          </cell>
        </row>
        <row r="813">
          <cell r="A813">
            <v>0</v>
          </cell>
          <cell r="B813">
            <v>0</v>
          </cell>
          <cell r="C813">
            <v>0</v>
          </cell>
          <cell r="D813">
            <v>0</v>
          </cell>
          <cell r="E813">
            <v>0</v>
          </cell>
        </row>
        <row r="814">
          <cell r="A814">
            <v>0</v>
          </cell>
          <cell r="B814">
            <v>0</v>
          </cell>
          <cell r="C814">
            <v>0</v>
          </cell>
          <cell r="D814">
            <v>0</v>
          </cell>
          <cell r="E814">
            <v>0</v>
          </cell>
        </row>
        <row r="815">
          <cell r="A815">
            <v>0</v>
          </cell>
          <cell r="B815">
            <v>0</v>
          </cell>
          <cell r="C815">
            <v>0</v>
          </cell>
          <cell r="D815">
            <v>0</v>
          </cell>
          <cell r="E815">
            <v>0</v>
          </cell>
        </row>
        <row r="816">
          <cell r="A816">
            <v>0</v>
          </cell>
          <cell r="B816">
            <v>0</v>
          </cell>
          <cell r="C816">
            <v>0</v>
          </cell>
          <cell r="D816">
            <v>0</v>
          </cell>
          <cell r="E816">
            <v>0</v>
          </cell>
        </row>
        <row r="817">
          <cell r="A817">
            <v>0</v>
          </cell>
          <cell r="B817">
            <v>0</v>
          </cell>
          <cell r="C817">
            <v>0</v>
          </cell>
          <cell r="D817">
            <v>0</v>
          </cell>
          <cell r="E817">
            <v>0</v>
          </cell>
        </row>
        <row r="818">
          <cell r="A818">
            <v>0</v>
          </cell>
          <cell r="B818">
            <v>0</v>
          </cell>
          <cell r="C818">
            <v>0</v>
          </cell>
          <cell r="D818">
            <v>0</v>
          </cell>
          <cell r="E818">
            <v>0</v>
          </cell>
        </row>
        <row r="819">
          <cell r="A819">
            <v>0</v>
          </cell>
          <cell r="B819">
            <v>0</v>
          </cell>
          <cell r="C819">
            <v>0</v>
          </cell>
          <cell r="D819">
            <v>0</v>
          </cell>
          <cell r="E819">
            <v>0</v>
          </cell>
        </row>
        <row r="820">
          <cell r="A820">
            <v>0</v>
          </cell>
          <cell r="B820">
            <v>0</v>
          </cell>
          <cell r="C820">
            <v>0</v>
          </cell>
          <cell r="D820">
            <v>0</v>
          </cell>
          <cell r="E820">
            <v>0</v>
          </cell>
        </row>
        <row r="821">
          <cell r="A821">
            <v>0</v>
          </cell>
          <cell r="B821">
            <v>0</v>
          </cell>
          <cell r="C821">
            <v>0</v>
          </cell>
          <cell r="D821">
            <v>0</v>
          </cell>
          <cell r="E821">
            <v>0</v>
          </cell>
        </row>
        <row r="822">
          <cell r="A822">
            <v>0</v>
          </cell>
          <cell r="B822">
            <v>0</v>
          </cell>
          <cell r="C822">
            <v>0</v>
          </cell>
          <cell r="D822">
            <v>0</v>
          </cell>
          <cell r="E822">
            <v>0</v>
          </cell>
        </row>
        <row r="823">
          <cell r="A823">
            <v>0</v>
          </cell>
          <cell r="B823">
            <v>0</v>
          </cell>
          <cell r="C823">
            <v>0</v>
          </cell>
          <cell r="D823">
            <v>0</v>
          </cell>
          <cell r="E823">
            <v>0</v>
          </cell>
        </row>
        <row r="824">
          <cell r="A824">
            <v>0</v>
          </cell>
          <cell r="B824">
            <v>0</v>
          </cell>
          <cell r="C824">
            <v>0</v>
          </cell>
          <cell r="D824">
            <v>0</v>
          </cell>
          <cell r="E824">
            <v>0</v>
          </cell>
        </row>
        <row r="825">
          <cell r="A825">
            <v>0</v>
          </cell>
          <cell r="B825">
            <v>0</v>
          </cell>
          <cell r="C825">
            <v>0</v>
          </cell>
          <cell r="D825">
            <v>0</v>
          </cell>
          <cell r="E825">
            <v>0</v>
          </cell>
        </row>
        <row r="826">
          <cell r="A826">
            <v>0</v>
          </cell>
          <cell r="B826">
            <v>0</v>
          </cell>
          <cell r="C826">
            <v>0</v>
          </cell>
          <cell r="D826">
            <v>0</v>
          </cell>
          <cell r="E826">
            <v>0</v>
          </cell>
        </row>
        <row r="827">
          <cell r="A827">
            <v>0</v>
          </cell>
          <cell r="B827">
            <v>0</v>
          </cell>
          <cell r="C827">
            <v>0</v>
          </cell>
          <cell r="D827">
            <v>0</v>
          </cell>
          <cell r="E827">
            <v>0</v>
          </cell>
        </row>
        <row r="828">
          <cell r="A828">
            <v>0</v>
          </cell>
          <cell r="B828">
            <v>0</v>
          </cell>
          <cell r="C828">
            <v>0</v>
          </cell>
          <cell r="D828">
            <v>0</v>
          </cell>
          <cell r="E828">
            <v>0</v>
          </cell>
        </row>
        <row r="829">
          <cell r="A829">
            <v>0</v>
          </cell>
          <cell r="B829">
            <v>0</v>
          </cell>
          <cell r="C829">
            <v>0</v>
          </cell>
          <cell r="D829">
            <v>0</v>
          </cell>
          <cell r="E829">
            <v>0</v>
          </cell>
        </row>
        <row r="830">
          <cell r="A830">
            <v>0</v>
          </cell>
          <cell r="B830">
            <v>0</v>
          </cell>
          <cell r="C830">
            <v>0</v>
          </cell>
          <cell r="D830">
            <v>0</v>
          </cell>
          <cell r="E830">
            <v>0</v>
          </cell>
        </row>
        <row r="831">
          <cell r="A831">
            <v>0</v>
          </cell>
          <cell r="B831">
            <v>0</v>
          </cell>
          <cell r="C831">
            <v>0</v>
          </cell>
          <cell r="D831">
            <v>0</v>
          </cell>
          <cell r="E831">
            <v>0</v>
          </cell>
        </row>
        <row r="832">
          <cell r="A832">
            <v>0</v>
          </cell>
          <cell r="B832">
            <v>0</v>
          </cell>
          <cell r="C832">
            <v>0</v>
          </cell>
          <cell r="D832">
            <v>0</v>
          </cell>
          <cell r="E832">
            <v>0</v>
          </cell>
        </row>
        <row r="833">
          <cell r="A833">
            <v>0</v>
          </cell>
          <cell r="B833">
            <v>0</v>
          </cell>
          <cell r="C833">
            <v>0</v>
          </cell>
          <cell r="D833">
            <v>0</v>
          </cell>
          <cell r="E833">
            <v>0</v>
          </cell>
        </row>
        <row r="834">
          <cell r="A834">
            <v>0</v>
          </cell>
          <cell r="B834">
            <v>0</v>
          </cell>
          <cell r="C834">
            <v>0</v>
          </cell>
          <cell r="D834">
            <v>0</v>
          </cell>
          <cell r="E834">
            <v>0</v>
          </cell>
        </row>
        <row r="835">
          <cell r="A835">
            <v>0</v>
          </cell>
          <cell r="B835">
            <v>0</v>
          </cell>
          <cell r="C835">
            <v>0</v>
          </cell>
          <cell r="D835">
            <v>0</v>
          </cell>
          <cell r="E835">
            <v>0</v>
          </cell>
        </row>
        <row r="836">
          <cell r="A836">
            <v>0</v>
          </cell>
          <cell r="B836">
            <v>0</v>
          </cell>
          <cell r="C836">
            <v>0</v>
          </cell>
          <cell r="D836">
            <v>0</v>
          </cell>
          <cell r="E836">
            <v>0</v>
          </cell>
        </row>
        <row r="837">
          <cell r="A837">
            <v>0</v>
          </cell>
          <cell r="B837">
            <v>0</v>
          </cell>
          <cell r="C837">
            <v>0</v>
          </cell>
          <cell r="D837">
            <v>0</v>
          </cell>
          <cell r="E837">
            <v>0</v>
          </cell>
        </row>
        <row r="838">
          <cell r="A838">
            <v>0</v>
          </cell>
          <cell r="B838">
            <v>0</v>
          </cell>
          <cell r="C838">
            <v>0</v>
          </cell>
          <cell r="D838">
            <v>0</v>
          </cell>
          <cell r="E838">
            <v>0</v>
          </cell>
        </row>
        <row r="839">
          <cell r="A839">
            <v>0</v>
          </cell>
          <cell r="B839">
            <v>0</v>
          </cell>
          <cell r="C839">
            <v>0</v>
          </cell>
          <cell r="D839">
            <v>0</v>
          </cell>
          <cell r="E839">
            <v>0</v>
          </cell>
        </row>
        <row r="840">
          <cell r="A840">
            <v>0</v>
          </cell>
          <cell r="B840">
            <v>0</v>
          </cell>
          <cell r="C840">
            <v>0</v>
          </cell>
          <cell r="D840">
            <v>0</v>
          </cell>
          <cell r="E840">
            <v>0</v>
          </cell>
        </row>
        <row r="841">
          <cell r="A841">
            <v>0</v>
          </cell>
          <cell r="B841">
            <v>0</v>
          </cell>
          <cell r="C841">
            <v>0</v>
          </cell>
          <cell r="D841">
            <v>0</v>
          </cell>
          <cell r="E841">
            <v>0</v>
          </cell>
        </row>
        <row r="842">
          <cell r="A842">
            <v>0</v>
          </cell>
          <cell r="B842">
            <v>0</v>
          </cell>
          <cell r="C842">
            <v>0</v>
          </cell>
          <cell r="D842">
            <v>0</v>
          </cell>
          <cell r="E842">
            <v>0</v>
          </cell>
        </row>
        <row r="843">
          <cell r="A843">
            <v>0</v>
          </cell>
          <cell r="B843">
            <v>0</v>
          </cell>
          <cell r="C843">
            <v>0</v>
          </cell>
          <cell r="D843">
            <v>0</v>
          </cell>
          <cell r="E843">
            <v>0</v>
          </cell>
        </row>
        <row r="844">
          <cell r="A844">
            <v>0</v>
          </cell>
          <cell r="B844">
            <v>0</v>
          </cell>
          <cell r="C844">
            <v>0</v>
          </cell>
          <cell r="D844">
            <v>0</v>
          </cell>
          <cell r="E844">
            <v>0</v>
          </cell>
        </row>
        <row r="845">
          <cell r="A845">
            <v>0</v>
          </cell>
          <cell r="B845">
            <v>0</v>
          </cell>
          <cell r="C845">
            <v>0</v>
          </cell>
          <cell r="D845">
            <v>0</v>
          </cell>
          <cell r="E845">
            <v>0</v>
          </cell>
        </row>
        <row r="846">
          <cell r="A846">
            <v>0</v>
          </cell>
          <cell r="B846">
            <v>0</v>
          </cell>
          <cell r="C846">
            <v>0</v>
          </cell>
          <cell r="D846">
            <v>0</v>
          </cell>
          <cell r="E846">
            <v>0</v>
          </cell>
        </row>
        <row r="847">
          <cell r="A847">
            <v>0</v>
          </cell>
          <cell r="B847">
            <v>0</v>
          </cell>
          <cell r="C847">
            <v>0</v>
          </cell>
          <cell r="D847">
            <v>0</v>
          </cell>
          <cell r="E847">
            <v>0</v>
          </cell>
        </row>
        <row r="848">
          <cell r="A848">
            <v>0</v>
          </cell>
          <cell r="B848">
            <v>0</v>
          </cell>
          <cell r="C848">
            <v>0</v>
          </cell>
          <cell r="D848">
            <v>0</v>
          </cell>
          <cell r="E848">
            <v>0</v>
          </cell>
        </row>
        <row r="849">
          <cell r="A849">
            <v>0</v>
          </cell>
          <cell r="B849">
            <v>0</v>
          </cell>
          <cell r="C849">
            <v>0</v>
          </cell>
          <cell r="D849">
            <v>0</v>
          </cell>
          <cell r="E849">
            <v>0</v>
          </cell>
        </row>
        <row r="850">
          <cell r="A850">
            <v>0</v>
          </cell>
          <cell r="B850">
            <v>0</v>
          </cell>
          <cell r="C850">
            <v>0</v>
          </cell>
          <cell r="D850">
            <v>0</v>
          </cell>
          <cell r="E850">
            <v>0</v>
          </cell>
        </row>
        <row r="851">
          <cell r="A851">
            <v>0</v>
          </cell>
          <cell r="B851">
            <v>0</v>
          </cell>
          <cell r="C851">
            <v>0</v>
          </cell>
          <cell r="D851">
            <v>0</v>
          </cell>
          <cell r="E851">
            <v>0</v>
          </cell>
        </row>
        <row r="852">
          <cell r="A852">
            <v>0</v>
          </cell>
          <cell r="B852">
            <v>0</v>
          </cell>
          <cell r="C852">
            <v>0</v>
          </cell>
          <cell r="D852">
            <v>0</v>
          </cell>
          <cell r="E852">
            <v>0</v>
          </cell>
        </row>
        <row r="853">
          <cell r="A853">
            <v>0</v>
          </cell>
          <cell r="B853">
            <v>0</v>
          </cell>
          <cell r="C853">
            <v>0</v>
          </cell>
          <cell r="D853">
            <v>0</v>
          </cell>
          <cell r="E853">
            <v>0</v>
          </cell>
        </row>
        <row r="854">
          <cell r="A854">
            <v>0</v>
          </cell>
          <cell r="B854">
            <v>0</v>
          </cell>
          <cell r="C854">
            <v>0</v>
          </cell>
          <cell r="D854">
            <v>0</v>
          </cell>
          <cell r="E854">
            <v>0</v>
          </cell>
        </row>
        <row r="855">
          <cell r="A855">
            <v>0</v>
          </cell>
          <cell r="B855">
            <v>0</v>
          </cell>
          <cell r="C855">
            <v>0</v>
          </cell>
          <cell r="D855">
            <v>0</v>
          </cell>
          <cell r="E855">
            <v>0</v>
          </cell>
        </row>
        <row r="856">
          <cell r="A856">
            <v>0</v>
          </cell>
          <cell r="B856">
            <v>0</v>
          </cell>
          <cell r="C856">
            <v>0</v>
          </cell>
          <cell r="D856">
            <v>0</v>
          </cell>
          <cell r="E856">
            <v>0</v>
          </cell>
        </row>
        <row r="857">
          <cell r="A857">
            <v>0</v>
          </cell>
          <cell r="B857">
            <v>0</v>
          </cell>
          <cell r="C857">
            <v>0</v>
          </cell>
          <cell r="D857">
            <v>0</v>
          </cell>
          <cell r="E857">
            <v>0</v>
          </cell>
        </row>
        <row r="858">
          <cell r="A858">
            <v>0</v>
          </cell>
          <cell r="B858">
            <v>0</v>
          </cell>
          <cell r="C858">
            <v>0</v>
          </cell>
          <cell r="D858">
            <v>0</v>
          </cell>
          <cell r="E858">
            <v>0</v>
          </cell>
        </row>
        <row r="859">
          <cell r="A859">
            <v>0</v>
          </cell>
          <cell r="B859">
            <v>0</v>
          </cell>
          <cell r="C859">
            <v>0</v>
          </cell>
          <cell r="D859">
            <v>0</v>
          </cell>
          <cell r="E859">
            <v>0</v>
          </cell>
        </row>
        <row r="860">
          <cell r="A860">
            <v>0</v>
          </cell>
          <cell r="B860">
            <v>0</v>
          </cell>
          <cell r="C860">
            <v>0</v>
          </cell>
          <cell r="D860">
            <v>0</v>
          </cell>
          <cell r="E860">
            <v>0</v>
          </cell>
        </row>
        <row r="861">
          <cell r="A861">
            <v>0</v>
          </cell>
          <cell r="B861">
            <v>0</v>
          </cell>
          <cell r="C861">
            <v>0</v>
          </cell>
          <cell r="D861">
            <v>0</v>
          </cell>
          <cell r="E861">
            <v>0</v>
          </cell>
        </row>
        <row r="862">
          <cell r="A862">
            <v>0</v>
          </cell>
          <cell r="B862">
            <v>0</v>
          </cell>
          <cell r="C862">
            <v>0</v>
          </cell>
          <cell r="D862">
            <v>0</v>
          </cell>
          <cell r="E862">
            <v>0</v>
          </cell>
        </row>
        <row r="863">
          <cell r="A863">
            <v>0</v>
          </cell>
          <cell r="B863">
            <v>0</v>
          </cell>
          <cell r="C863">
            <v>0</v>
          </cell>
          <cell r="D863">
            <v>0</v>
          </cell>
          <cell r="E863">
            <v>0</v>
          </cell>
        </row>
        <row r="864">
          <cell r="A864">
            <v>0</v>
          </cell>
          <cell r="B864">
            <v>0</v>
          </cell>
          <cell r="C864">
            <v>0</v>
          </cell>
          <cell r="D864">
            <v>0</v>
          </cell>
          <cell r="E864">
            <v>0</v>
          </cell>
        </row>
        <row r="865">
          <cell r="A865">
            <v>0</v>
          </cell>
          <cell r="B865">
            <v>0</v>
          </cell>
          <cell r="C865">
            <v>0</v>
          </cell>
          <cell r="D865">
            <v>0</v>
          </cell>
          <cell r="E865">
            <v>0</v>
          </cell>
        </row>
        <row r="866">
          <cell r="A866">
            <v>0</v>
          </cell>
          <cell r="B866">
            <v>0</v>
          </cell>
          <cell r="C866">
            <v>0</v>
          </cell>
          <cell r="D866">
            <v>0</v>
          </cell>
          <cell r="E866">
            <v>0</v>
          </cell>
        </row>
        <row r="867">
          <cell r="A867">
            <v>0</v>
          </cell>
          <cell r="B867">
            <v>0</v>
          </cell>
          <cell r="C867">
            <v>0</v>
          </cell>
          <cell r="D867">
            <v>0</v>
          </cell>
          <cell r="E867">
            <v>0</v>
          </cell>
        </row>
        <row r="868">
          <cell r="A868">
            <v>0</v>
          </cell>
          <cell r="B868">
            <v>0</v>
          </cell>
          <cell r="C868">
            <v>0</v>
          </cell>
          <cell r="D868">
            <v>0</v>
          </cell>
          <cell r="E868">
            <v>0</v>
          </cell>
        </row>
        <row r="869">
          <cell r="A869">
            <v>0</v>
          </cell>
          <cell r="B869">
            <v>0</v>
          </cell>
          <cell r="C869">
            <v>0</v>
          </cell>
          <cell r="D869">
            <v>0</v>
          </cell>
          <cell r="E869">
            <v>0</v>
          </cell>
        </row>
        <row r="870">
          <cell r="A870">
            <v>0</v>
          </cell>
          <cell r="B870">
            <v>0</v>
          </cell>
          <cell r="C870">
            <v>0</v>
          </cell>
          <cell r="D870">
            <v>0</v>
          </cell>
          <cell r="E870">
            <v>0</v>
          </cell>
        </row>
        <row r="871">
          <cell r="A871">
            <v>0</v>
          </cell>
          <cell r="B871">
            <v>0</v>
          </cell>
          <cell r="C871">
            <v>0</v>
          </cell>
          <cell r="D871">
            <v>0</v>
          </cell>
          <cell r="E871">
            <v>0</v>
          </cell>
        </row>
        <row r="872">
          <cell r="A872">
            <v>0</v>
          </cell>
          <cell r="B872">
            <v>0</v>
          </cell>
          <cell r="C872">
            <v>0</v>
          </cell>
          <cell r="D872">
            <v>0</v>
          </cell>
          <cell r="E872">
            <v>0</v>
          </cell>
        </row>
        <row r="873">
          <cell r="A873">
            <v>0</v>
          </cell>
          <cell r="B873">
            <v>0</v>
          </cell>
          <cell r="C873">
            <v>0</v>
          </cell>
          <cell r="D873">
            <v>0</v>
          </cell>
          <cell r="E873">
            <v>0</v>
          </cell>
        </row>
        <row r="874">
          <cell r="A874">
            <v>0</v>
          </cell>
          <cell r="B874">
            <v>0</v>
          </cell>
          <cell r="C874">
            <v>0</v>
          </cell>
          <cell r="D874">
            <v>0</v>
          </cell>
          <cell r="E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cell r="E896">
            <v>0</v>
          </cell>
        </row>
        <row r="897">
          <cell r="A897">
            <v>0</v>
          </cell>
          <cell r="B897">
            <v>0</v>
          </cell>
          <cell r="C897">
            <v>0</v>
          </cell>
          <cell r="D897">
            <v>0</v>
          </cell>
          <cell r="E897">
            <v>0</v>
          </cell>
        </row>
        <row r="898">
          <cell r="A898">
            <v>0</v>
          </cell>
          <cell r="B898">
            <v>0</v>
          </cell>
          <cell r="C898">
            <v>0</v>
          </cell>
          <cell r="D898">
            <v>0</v>
          </cell>
          <cell r="E898">
            <v>0</v>
          </cell>
        </row>
        <row r="899">
          <cell r="A899">
            <v>0</v>
          </cell>
          <cell r="B899">
            <v>0</v>
          </cell>
          <cell r="C899">
            <v>0</v>
          </cell>
          <cell r="D899">
            <v>0</v>
          </cell>
          <cell r="E899">
            <v>0</v>
          </cell>
        </row>
        <row r="900">
          <cell r="A900">
            <v>0</v>
          </cell>
          <cell r="B900">
            <v>0</v>
          </cell>
          <cell r="C900">
            <v>0</v>
          </cell>
          <cell r="D900">
            <v>0</v>
          </cell>
          <cell r="E900">
            <v>0</v>
          </cell>
        </row>
        <row r="901">
          <cell r="A901">
            <v>0</v>
          </cell>
          <cell r="B901">
            <v>0</v>
          </cell>
          <cell r="C901">
            <v>0</v>
          </cell>
          <cell r="D901">
            <v>0</v>
          </cell>
          <cell r="E901">
            <v>0</v>
          </cell>
        </row>
        <row r="902">
          <cell r="A902">
            <v>0</v>
          </cell>
          <cell r="B902">
            <v>0</v>
          </cell>
          <cell r="C902">
            <v>0</v>
          </cell>
          <cell r="D902">
            <v>0</v>
          </cell>
          <cell r="E902">
            <v>0</v>
          </cell>
        </row>
        <row r="903">
          <cell r="A903">
            <v>0</v>
          </cell>
          <cell r="B903">
            <v>0</v>
          </cell>
          <cell r="C903">
            <v>0</v>
          </cell>
          <cell r="D903">
            <v>0</v>
          </cell>
          <cell r="E903">
            <v>0</v>
          </cell>
        </row>
        <row r="904">
          <cell r="A904">
            <v>0</v>
          </cell>
          <cell r="B904">
            <v>0</v>
          </cell>
          <cell r="C904">
            <v>0</v>
          </cell>
          <cell r="D904">
            <v>0</v>
          </cell>
          <cell r="E904">
            <v>0</v>
          </cell>
        </row>
        <row r="905">
          <cell r="A905">
            <v>0</v>
          </cell>
          <cell r="B905">
            <v>0</v>
          </cell>
          <cell r="C905">
            <v>0</v>
          </cell>
          <cell r="D905">
            <v>0</v>
          </cell>
          <cell r="E905">
            <v>0</v>
          </cell>
        </row>
        <row r="906">
          <cell r="A906">
            <v>0</v>
          </cell>
          <cell r="B906">
            <v>0</v>
          </cell>
          <cell r="C906">
            <v>0</v>
          </cell>
          <cell r="D906">
            <v>0</v>
          </cell>
          <cell r="E906">
            <v>0</v>
          </cell>
        </row>
        <row r="907">
          <cell r="A907">
            <v>0</v>
          </cell>
          <cell r="B907">
            <v>0</v>
          </cell>
          <cell r="C907">
            <v>0</v>
          </cell>
          <cell r="D907">
            <v>0</v>
          </cell>
          <cell r="E907">
            <v>0</v>
          </cell>
        </row>
        <row r="908">
          <cell r="A908">
            <v>0</v>
          </cell>
          <cell r="B908">
            <v>0</v>
          </cell>
          <cell r="C908">
            <v>0</v>
          </cell>
          <cell r="D908">
            <v>0</v>
          </cell>
          <cell r="E908">
            <v>0</v>
          </cell>
        </row>
        <row r="909">
          <cell r="A909">
            <v>0</v>
          </cell>
          <cell r="B909">
            <v>0</v>
          </cell>
          <cell r="C909">
            <v>0</v>
          </cell>
          <cell r="D909">
            <v>0</v>
          </cell>
          <cell r="E909">
            <v>0</v>
          </cell>
        </row>
        <row r="910">
          <cell r="A910">
            <v>0</v>
          </cell>
          <cell r="B910">
            <v>0</v>
          </cell>
          <cell r="C910">
            <v>0</v>
          </cell>
          <cell r="D910">
            <v>0</v>
          </cell>
          <cell r="E910">
            <v>0</v>
          </cell>
        </row>
        <row r="911">
          <cell r="A911">
            <v>0</v>
          </cell>
          <cell r="B911">
            <v>0</v>
          </cell>
          <cell r="C911">
            <v>0</v>
          </cell>
          <cell r="D911">
            <v>0</v>
          </cell>
          <cell r="E911">
            <v>0</v>
          </cell>
        </row>
        <row r="912">
          <cell r="A912">
            <v>0</v>
          </cell>
          <cell r="B912">
            <v>0</v>
          </cell>
          <cell r="C912">
            <v>0</v>
          </cell>
          <cell r="D912">
            <v>0</v>
          </cell>
          <cell r="E912">
            <v>0</v>
          </cell>
        </row>
        <row r="913">
          <cell r="A913">
            <v>0</v>
          </cell>
          <cell r="B913">
            <v>0</v>
          </cell>
          <cell r="C913">
            <v>0</v>
          </cell>
          <cell r="D913">
            <v>0</v>
          </cell>
          <cell r="E913">
            <v>0</v>
          </cell>
        </row>
        <row r="914">
          <cell r="A914">
            <v>0</v>
          </cell>
          <cell r="B914">
            <v>0</v>
          </cell>
          <cell r="C914">
            <v>0</v>
          </cell>
          <cell r="D914">
            <v>0</v>
          </cell>
          <cell r="E914">
            <v>0</v>
          </cell>
        </row>
        <row r="915">
          <cell r="A915">
            <v>0</v>
          </cell>
          <cell r="B915">
            <v>0</v>
          </cell>
          <cell r="C915">
            <v>0</v>
          </cell>
          <cell r="D915">
            <v>0</v>
          </cell>
          <cell r="E915">
            <v>0</v>
          </cell>
        </row>
        <row r="916">
          <cell r="A916">
            <v>0</v>
          </cell>
          <cell r="B916">
            <v>0</v>
          </cell>
          <cell r="C916">
            <v>0</v>
          </cell>
          <cell r="D916">
            <v>0</v>
          </cell>
          <cell r="E916">
            <v>0</v>
          </cell>
        </row>
        <row r="917">
          <cell r="A917">
            <v>0</v>
          </cell>
          <cell r="B917">
            <v>0</v>
          </cell>
          <cell r="C917">
            <v>0</v>
          </cell>
          <cell r="D917">
            <v>0</v>
          </cell>
          <cell r="E917">
            <v>0</v>
          </cell>
        </row>
        <row r="918">
          <cell r="A918">
            <v>0</v>
          </cell>
          <cell r="B918">
            <v>0</v>
          </cell>
          <cell r="C918">
            <v>0</v>
          </cell>
          <cell r="D918">
            <v>0</v>
          </cell>
          <cell r="E918">
            <v>0</v>
          </cell>
        </row>
        <row r="919">
          <cell r="A919">
            <v>0</v>
          </cell>
          <cell r="B919">
            <v>0</v>
          </cell>
          <cell r="C919">
            <v>0</v>
          </cell>
          <cell r="D919">
            <v>0</v>
          </cell>
          <cell r="E919">
            <v>0</v>
          </cell>
        </row>
        <row r="920">
          <cell r="A920">
            <v>0</v>
          </cell>
          <cell r="B920">
            <v>0</v>
          </cell>
          <cell r="C920">
            <v>0</v>
          </cell>
          <cell r="D920">
            <v>0</v>
          </cell>
          <cell r="E920">
            <v>0</v>
          </cell>
        </row>
        <row r="921">
          <cell r="A921">
            <v>0</v>
          </cell>
          <cell r="B921">
            <v>0</v>
          </cell>
          <cell r="C921">
            <v>0</v>
          </cell>
          <cell r="D921">
            <v>0</v>
          </cell>
          <cell r="E921">
            <v>0</v>
          </cell>
        </row>
        <row r="922">
          <cell r="A922">
            <v>0</v>
          </cell>
          <cell r="B922">
            <v>0</v>
          </cell>
          <cell r="C922">
            <v>0</v>
          </cell>
          <cell r="D922">
            <v>0</v>
          </cell>
          <cell r="E922">
            <v>0</v>
          </cell>
        </row>
        <row r="923">
          <cell r="A923">
            <v>0</v>
          </cell>
          <cell r="B923">
            <v>0</v>
          </cell>
          <cell r="C923">
            <v>0</v>
          </cell>
          <cell r="D923">
            <v>0</v>
          </cell>
          <cell r="E923">
            <v>0</v>
          </cell>
        </row>
        <row r="924">
          <cell r="A924">
            <v>0</v>
          </cell>
          <cell r="B924">
            <v>0</v>
          </cell>
          <cell r="C924">
            <v>0</v>
          </cell>
          <cell r="D924">
            <v>0</v>
          </cell>
          <cell r="E924">
            <v>0</v>
          </cell>
        </row>
        <row r="925">
          <cell r="A925">
            <v>0</v>
          </cell>
          <cell r="B925">
            <v>0</v>
          </cell>
          <cell r="C925">
            <v>0</v>
          </cell>
          <cell r="D925">
            <v>0</v>
          </cell>
          <cell r="E925">
            <v>0</v>
          </cell>
        </row>
        <row r="926">
          <cell r="A926">
            <v>0</v>
          </cell>
          <cell r="B926">
            <v>0</v>
          </cell>
          <cell r="C926">
            <v>0</v>
          </cell>
          <cell r="D926">
            <v>0</v>
          </cell>
          <cell r="E926">
            <v>0</v>
          </cell>
        </row>
        <row r="927">
          <cell r="A927">
            <v>0</v>
          </cell>
          <cell r="B927">
            <v>0</v>
          </cell>
          <cell r="C927">
            <v>0</v>
          </cell>
          <cell r="D927">
            <v>0</v>
          </cell>
          <cell r="E927">
            <v>0</v>
          </cell>
        </row>
        <row r="928">
          <cell r="A928">
            <v>0</v>
          </cell>
          <cell r="B928">
            <v>0</v>
          </cell>
          <cell r="C928">
            <v>0</v>
          </cell>
          <cell r="D928">
            <v>0</v>
          </cell>
          <cell r="E928">
            <v>0</v>
          </cell>
        </row>
        <row r="929">
          <cell r="A929">
            <v>0</v>
          </cell>
          <cell r="B929">
            <v>0</v>
          </cell>
          <cell r="C929">
            <v>0</v>
          </cell>
          <cell r="D929">
            <v>0</v>
          </cell>
          <cell r="E929">
            <v>0</v>
          </cell>
        </row>
        <row r="930">
          <cell r="A930">
            <v>0</v>
          </cell>
          <cell r="B930">
            <v>0</v>
          </cell>
          <cell r="C930">
            <v>0</v>
          </cell>
          <cell r="D930">
            <v>0</v>
          </cell>
          <cell r="E930">
            <v>0</v>
          </cell>
        </row>
        <row r="931">
          <cell r="A931">
            <v>0</v>
          </cell>
          <cell r="B931">
            <v>0</v>
          </cell>
          <cell r="C931">
            <v>0</v>
          </cell>
          <cell r="D931">
            <v>0</v>
          </cell>
          <cell r="E931">
            <v>0</v>
          </cell>
        </row>
        <row r="932">
          <cell r="A932">
            <v>0</v>
          </cell>
          <cell r="B932">
            <v>0</v>
          </cell>
          <cell r="C932">
            <v>0</v>
          </cell>
          <cell r="D932">
            <v>0</v>
          </cell>
          <cell r="E932">
            <v>0</v>
          </cell>
        </row>
        <row r="933">
          <cell r="A933">
            <v>0</v>
          </cell>
          <cell r="B933">
            <v>0</v>
          </cell>
          <cell r="C933">
            <v>0</v>
          </cell>
          <cell r="D933">
            <v>0</v>
          </cell>
          <cell r="E933">
            <v>0</v>
          </cell>
        </row>
        <row r="934">
          <cell r="A934">
            <v>0</v>
          </cell>
          <cell r="B934">
            <v>0</v>
          </cell>
          <cell r="C934">
            <v>0</v>
          </cell>
          <cell r="D934">
            <v>0</v>
          </cell>
          <cell r="E934">
            <v>0</v>
          </cell>
        </row>
        <row r="935">
          <cell r="A935">
            <v>0</v>
          </cell>
          <cell r="B935">
            <v>0</v>
          </cell>
          <cell r="C935">
            <v>0</v>
          </cell>
          <cell r="D935">
            <v>0</v>
          </cell>
          <cell r="E935">
            <v>0</v>
          </cell>
        </row>
        <row r="936">
          <cell r="A936">
            <v>0</v>
          </cell>
          <cell r="B936">
            <v>0</v>
          </cell>
          <cell r="C936">
            <v>0</v>
          </cell>
          <cell r="D936">
            <v>0</v>
          </cell>
          <cell r="E936">
            <v>0</v>
          </cell>
        </row>
        <row r="937">
          <cell r="A937">
            <v>0</v>
          </cell>
          <cell r="B937">
            <v>0</v>
          </cell>
          <cell r="C937">
            <v>0</v>
          </cell>
          <cell r="D937">
            <v>0</v>
          </cell>
          <cell r="E937">
            <v>0</v>
          </cell>
        </row>
        <row r="938">
          <cell r="A938">
            <v>0</v>
          </cell>
          <cell r="B938">
            <v>0</v>
          </cell>
          <cell r="C938">
            <v>0</v>
          </cell>
          <cell r="D938">
            <v>0</v>
          </cell>
          <cell r="E938">
            <v>0</v>
          </cell>
        </row>
        <row r="939">
          <cell r="A939">
            <v>0</v>
          </cell>
          <cell r="B939">
            <v>0</v>
          </cell>
          <cell r="C939">
            <v>0</v>
          </cell>
          <cell r="D939">
            <v>0</v>
          </cell>
          <cell r="E939">
            <v>0</v>
          </cell>
        </row>
        <row r="940">
          <cell r="A940">
            <v>0</v>
          </cell>
          <cell r="B940">
            <v>0</v>
          </cell>
          <cell r="C940">
            <v>0</v>
          </cell>
          <cell r="D940">
            <v>0</v>
          </cell>
          <cell r="E940">
            <v>0</v>
          </cell>
        </row>
        <row r="941">
          <cell r="A941">
            <v>0</v>
          </cell>
          <cell r="B941">
            <v>0</v>
          </cell>
          <cell r="C941">
            <v>0</v>
          </cell>
          <cell r="D941">
            <v>0</v>
          </cell>
          <cell r="E941">
            <v>0</v>
          </cell>
        </row>
        <row r="942">
          <cell r="A942">
            <v>0</v>
          </cell>
          <cell r="B942">
            <v>0</v>
          </cell>
          <cell r="C942">
            <v>0</v>
          </cell>
          <cell r="D942">
            <v>0</v>
          </cell>
          <cell r="E942">
            <v>0</v>
          </cell>
        </row>
        <row r="943">
          <cell r="A943">
            <v>0</v>
          </cell>
          <cell r="B943">
            <v>0</v>
          </cell>
          <cell r="C943">
            <v>0</v>
          </cell>
          <cell r="D943">
            <v>0</v>
          </cell>
          <cell r="E943">
            <v>0</v>
          </cell>
        </row>
        <row r="944">
          <cell r="A944">
            <v>0</v>
          </cell>
          <cell r="B944">
            <v>0</v>
          </cell>
          <cell r="C944">
            <v>0</v>
          </cell>
          <cell r="D944">
            <v>0</v>
          </cell>
          <cell r="E944">
            <v>0</v>
          </cell>
        </row>
        <row r="945">
          <cell r="A945">
            <v>0</v>
          </cell>
          <cell r="B945">
            <v>0</v>
          </cell>
          <cell r="C945">
            <v>0</v>
          </cell>
          <cell r="D945">
            <v>0</v>
          </cell>
          <cell r="E945">
            <v>0</v>
          </cell>
        </row>
        <row r="946">
          <cell r="A946">
            <v>0</v>
          </cell>
          <cell r="B946">
            <v>0</v>
          </cell>
          <cell r="C946">
            <v>0</v>
          </cell>
          <cell r="D946">
            <v>0</v>
          </cell>
          <cell r="E946">
            <v>0</v>
          </cell>
        </row>
        <row r="947">
          <cell r="A947">
            <v>0</v>
          </cell>
          <cell r="B947">
            <v>0</v>
          </cell>
          <cell r="C947">
            <v>0</v>
          </cell>
          <cell r="D947">
            <v>0</v>
          </cell>
          <cell r="E947">
            <v>0</v>
          </cell>
        </row>
        <row r="948">
          <cell r="A948">
            <v>0</v>
          </cell>
          <cell r="B948">
            <v>0</v>
          </cell>
          <cell r="C948">
            <v>0</v>
          </cell>
          <cell r="D948">
            <v>0</v>
          </cell>
          <cell r="E948">
            <v>0</v>
          </cell>
        </row>
        <row r="949">
          <cell r="A949">
            <v>0</v>
          </cell>
          <cell r="B949">
            <v>0</v>
          </cell>
          <cell r="C949">
            <v>0</v>
          </cell>
          <cell r="D949">
            <v>0</v>
          </cell>
          <cell r="E949">
            <v>0</v>
          </cell>
        </row>
        <row r="950">
          <cell r="A950">
            <v>0</v>
          </cell>
          <cell r="B950">
            <v>0</v>
          </cell>
          <cell r="C950">
            <v>0</v>
          </cell>
          <cell r="D950">
            <v>0</v>
          </cell>
          <cell r="E950">
            <v>0</v>
          </cell>
        </row>
        <row r="951">
          <cell r="A951">
            <v>0</v>
          </cell>
          <cell r="B951">
            <v>0</v>
          </cell>
          <cell r="C951">
            <v>0</v>
          </cell>
          <cell r="D951">
            <v>0</v>
          </cell>
          <cell r="E951">
            <v>0</v>
          </cell>
        </row>
        <row r="952">
          <cell r="A952">
            <v>0</v>
          </cell>
          <cell r="B952">
            <v>0</v>
          </cell>
          <cell r="C952">
            <v>0</v>
          </cell>
          <cell r="D952">
            <v>0</v>
          </cell>
          <cell r="E952">
            <v>0</v>
          </cell>
        </row>
        <row r="953">
          <cell r="A953">
            <v>0</v>
          </cell>
          <cell r="B953">
            <v>0</v>
          </cell>
          <cell r="C953">
            <v>0</v>
          </cell>
          <cell r="D953">
            <v>0</v>
          </cell>
          <cell r="E953">
            <v>0</v>
          </cell>
        </row>
        <row r="954">
          <cell r="A954">
            <v>0</v>
          </cell>
          <cell r="B954">
            <v>0</v>
          </cell>
          <cell r="C954">
            <v>0</v>
          </cell>
          <cell r="D954">
            <v>0</v>
          </cell>
          <cell r="E954">
            <v>0</v>
          </cell>
        </row>
        <row r="955">
          <cell r="A955">
            <v>0</v>
          </cell>
          <cell r="B955">
            <v>0</v>
          </cell>
          <cell r="C955">
            <v>0</v>
          </cell>
          <cell r="D955">
            <v>0</v>
          </cell>
          <cell r="E955">
            <v>0</v>
          </cell>
        </row>
        <row r="956">
          <cell r="A956">
            <v>0</v>
          </cell>
          <cell r="B956">
            <v>0</v>
          </cell>
          <cell r="C956">
            <v>0</v>
          </cell>
          <cell r="D956">
            <v>0</v>
          </cell>
          <cell r="E956">
            <v>0</v>
          </cell>
        </row>
        <row r="957">
          <cell r="A957">
            <v>0</v>
          </cell>
          <cell r="B957">
            <v>0</v>
          </cell>
          <cell r="C957">
            <v>0</v>
          </cell>
          <cell r="D957">
            <v>0</v>
          </cell>
          <cell r="E957">
            <v>0</v>
          </cell>
        </row>
        <row r="958">
          <cell r="A958">
            <v>0</v>
          </cell>
          <cell r="B958">
            <v>0</v>
          </cell>
          <cell r="C958">
            <v>0</v>
          </cell>
          <cell r="D958">
            <v>0</v>
          </cell>
          <cell r="E958">
            <v>0</v>
          </cell>
        </row>
        <row r="959">
          <cell r="A959">
            <v>0</v>
          </cell>
          <cell r="B959">
            <v>0</v>
          </cell>
          <cell r="C959">
            <v>0</v>
          </cell>
          <cell r="D959">
            <v>0</v>
          </cell>
          <cell r="E959">
            <v>0</v>
          </cell>
        </row>
        <row r="960">
          <cell r="A960">
            <v>0</v>
          </cell>
          <cell r="B960">
            <v>0</v>
          </cell>
          <cell r="C960">
            <v>0</v>
          </cell>
          <cell r="D960">
            <v>0</v>
          </cell>
          <cell r="E960">
            <v>0</v>
          </cell>
        </row>
        <row r="961">
          <cell r="A961">
            <v>0</v>
          </cell>
          <cell r="B961">
            <v>0</v>
          </cell>
          <cell r="C961">
            <v>0</v>
          </cell>
          <cell r="D961">
            <v>0</v>
          </cell>
          <cell r="E961">
            <v>0</v>
          </cell>
        </row>
        <row r="962">
          <cell r="A962">
            <v>0</v>
          </cell>
          <cell r="B962">
            <v>0</v>
          </cell>
          <cell r="C962">
            <v>0</v>
          </cell>
          <cell r="D962">
            <v>0</v>
          </cell>
          <cell r="E962">
            <v>0</v>
          </cell>
        </row>
        <row r="963">
          <cell r="A963">
            <v>0</v>
          </cell>
          <cell r="B963">
            <v>0</v>
          </cell>
          <cell r="C963">
            <v>0</v>
          </cell>
          <cell r="D963">
            <v>0</v>
          </cell>
          <cell r="E963">
            <v>0</v>
          </cell>
        </row>
        <row r="964">
          <cell r="A964">
            <v>0</v>
          </cell>
          <cell r="B964">
            <v>0</v>
          </cell>
          <cell r="C964">
            <v>0</v>
          </cell>
          <cell r="D964">
            <v>0</v>
          </cell>
          <cell r="E964">
            <v>0</v>
          </cell>
        </row>
        <row r="965">
          <cell r="A965">
            <v>0</v>
          </cell>
          <cell r="B965">
            <v>0</v>
          </cell>
          <cell r="C965">
            <v>0</v>
          </cell>
          <cell r="D965">
            <v>0</v>
          </cell>
          <cell r="E965">
            <v>0</v>
          </cell>
        </row>
        <row r="966">
          <cell r="A966">
            <v>0</v>
          </cell>
          <cell r="B966">
            <v>0</v>
          </cell>
          <cell r="C966">
            <v>0</v>
          </cell>
          <cell r="D966">
            <v>0</v>
          </cell>
          <cell r="E966">
            <v>0</v>
          </cell>
        </row>
        <row r="967">
          <cell r="A967">
            <v>0</v>
          </cell>
          <cell r="B967">
            <v>0</v>
          </cell>
          <cell r="C967">
            <v>0</v>
          </cell>
          <cell r="D967">
            <v>0</v>
          </cell>
          <cell r="E967">
            <v>0</v>
          </cell>
        </row>
        <row r="968">
          <cell r="A968">
            <v>0</v>
          </cell>
          <cell r="B968">
            <v>0</v>
          </cell>
          <cell r="C968">
            <v>0</v>
          </cell>
          <cell r="D968">
            <v>0</v>
          </cell>
          <cell r="E968">
            <v>0</v>
          </cell>
        </row>
        <row r="969">
          <cell r="A969">
            <v>0</v>
          </cell>
          <cell r="B969">
            <v>0</v>
          </cell>
          <cell r="C969">
            <v>0</v>
          </cell>
          <cell r="D969">
            <v>0</v>
          </cell>
          <cell r="E969">
            <v>0</v>
          </cell>
        </row>
        <row r="970">
          <cell r="A970">
            <v>0</v>
          </cell>
          <cell r="B970">
            <v>0</v>
          </cell>
          <cell r="C970">
            <v>0</v>
          </cell>
          <cell r="D970">
            <v>0</v>
          </cell>
          <cell r="E970">
            <v>0</v>
          </cell>
        </row>
        <row r="971">
          <cell r="A971">
            <v>0</v>
          </cell>
          <cell r="B971">
            <v>0</v>
          </cell>
          <cell r="C971">
            <v>0</v>
          </cell>
          <cell r="D971">
            <v>0</v>
          </cell>
          <cell r="E971">
            <v>0</v>
          </cell>
        </row>
        <row r="972">
          <cell r="A972">
            <v>0</v>
          </cell>
          <cell r="B972">
            <v>0</v>
          </cell>
          <cell r="C972">
            <v>0</v>
          </cell>
          <cell r="D972">
            <v>0</v>
          </cell>
          <cell r="E972">
            <v>0</v>
          </cell>
        </row>
        <row r="973">
          <cell r="A973">
            <v>0</v>
          </cell>
          <cell r="B973">
            <v>0</v>
          </cell>
          <cell r="C973">
            <v>0</v>
          </cell>
          <cell r="D973">
            <v>0</v>
          </cell>
          <cell r="E973">
            <v>0</v>
          </cell>
        </row>
        <row r="974">
          <cell r="A974">
            <v>0</v>
          </cell>
          <cell r="B974">
            <v>0</v>
          </cell>
          <cell r="C974">
            <v>0</v>
          </cell>
          <cell r="D974">
            <v>0</v>
          </cell>
          <cell r="E974">
            <v>0</v>
          </cell>
        </row>
        <row r="975">
          <cell r="A975">
            <v>0</v>
          </cell>
          <cell r="B975">
            <v>0</v>
          </cell>
          <cell r="C975">
            <v>0</v>
          </cell>
          <cell r="D975">
            <v>0</v>
          </cell>
          <cell r="E975">
            <v>0</v>
          </cell>
        </row>
        <row r="976">
          <cell r="A976">
            <v>0</v>
          </cell>
          <cell r="B976">
            <v>0</v>
          </cell>
          <cell r="C976">
            <v>0</v>
          </cell>
          <cell r="D976">
            <v>0</v>
          </cell>
          <cell r="E976">
            <v>0</v>
          </cell>
        </row>
        <row r="977">
          <cell r="A977">
            <v>0</v>
          </cell>
          <cell r="B977">
            <v>0</v>
          </cell>
          <cell r="C977">
            <v>0</v>
          </cell>
          <cell r="D977">
            <v>0</v>
          </cell>
          <cell r="E977">
            <v>0</v>
          </cell>
        </row>
        <row r="978">
          <cell r="A978">
            <v>0</v>
          </cell>
          <cell r="B978">
            <v>0</v>
          </cell>
          <cell r="C978">
            <v>0</v>
          </cell>
          <cell r="D978">
            <v>0</v>
          </cell>
          <cell r="E978">
            <v>0</v>
          </cell>
        </row>
        <row r="979">
          <cell r="A979">
            <v>0</v>
          </cell>
          <cell r="B979">
            <v>0</v>
          </cell>
          <cell r="C979">
            <v>0</v>
          </cell>
          <cell r="D979">
            <v>0</v>
          </cell>
          <cell r="E979">
            <v>0</v>
          </cell>
        </row>
        <row r="980">
          <cell r="A980">
            <v>0</v>
          </cell>
          <cell r="B980">
            <v>0</v>
          </cell>
          <cell r="C980">
            <v>0</v>
          </cell>
          <cell r="D980">
            <v>0</v>
          </cell>
          <cell r="E980">
            <v>0</v>
          </cell>
        </row>
        <row r="981">
          <cell r="A981">
            <v>0</v>
          </cell>
          <cell r="B981">
            <v>0</v>
          </cell>
          <cell r="C981">
            <v>0</v>
          </cell>
          <cell r="D981">
            <v>0</v>
          </cell>
          <cell r="E981">
            <v>0</v>
          </cell>
        </row>
        <row r="982">
          <cell r="A982">
            <v>0</v>
          </cell>
          <cell r="B982">
            <v>0</v>
          </cell>
          <cell r="C982">
            <v>0</v>
          </cell>
          <cell r="D982">
            <v>0</v>
          </cell>
          <cell r="E982">
            <v>0</v>
          </cell>
        </row>
        <row r="983">
          <cell r="A983">
            <v>0</v>
          </cell>
          <cell r="B983">
            <v>0</v>
          </cell>
          <cell r="C983">
            <v>0</v>
          </cell>
          <cell r="D983">
            <v>0</v>
          </cell>
          <cell r="E983">
            <v>0</v>
          </cell>
        </row>
        <row r="984">
          <cell r="A984">
            <v>0</v>
          </cell>
          <cell r="B984">
            <v>0</v>
          </cell>
          <cell r="C984">
            <v>0</v>
          </cell>
          <cell r="D984">
            <v>0</v>
          </cell>
          <cell r="E984">
            <v>0</v>
          </cell>
        </row>
        <row r="985">
          <cell r="A985">
            <v>0</v>
          </cell>
          <cell r="B985">
            <v>0</v>
          </cell>
          <cell r="C985">
            <v>0</v>
          </cell>
          <cell r="D985">
            <v>0</v>
          </cell>
          <cell r="E985">
            <v>0</v>
          </cell>
        </row>
        <row r="986">
          <cell r="A986">
            <v>0</v>
          </cell>
          <cell r="B986">
            <v>0</v>
          </cell>
          <cell r="C986">
            <v>0</v>
          </cell>
          <cell r="D986">
            <v>0</v>
          </cell>
          <cell r="E986">
            <v>0</v>
          </cell>
        </row>
        <row r="987">
          <cell r="A987">
            <v>0</v>
          </cell>
          <cell r="B987">
            <v>0</v>
          </cell>
          <cell r="C987">
            <v>0</v>
          </cell>
          <cell r="D987">
            <v>0</v>
          </cell>
          <cell r="E987">
            <v>0</v>
          </cell>
        </row>
        <row r="988">
          <cell r="A988">
            <v>0</v>
          </cell>
          <cell r="B988">
            <v>0</v>
          </cell>
          <cell r="C988">
            <v>0</v>
          </cell>
          <cell r="D988">
            <v>0</v>
          </cell>
          <cell r="E988">
            <v>0</v>
          </cell>
        </row>
        <row r="989">
          <cell r="A989">
            <v>0</v>
          </cell>
          <cell r="B989">
            <v>0</v>
          </cell>
          <cell r="C989">
            <v>0</v>
          </cell>
          <cell r="D989">
            <v>0</v>
          </cell>
          <cell r="E989">
            <v>0</v>
          </cell>
        </row>
        <row r="990">
          <cell r="A990">
            <v>0</v>
          </cell>
          <cell r="B990">
            <v>0</v>
          </cell>
          <cell r="C990">
            <v>0</v>
          </cell>
          <cell r="D990">
            <v>0</v>
          </cell>
          <cell r="E990">
            <v>0</v>
          </cell>
        </row>
        <row r="991">
          <cell r="A991">
            <v>0</v>
          </cell>
          <cell r="B991">
            <v>0</v>
          </cell>
          <cell r="C991">
            <v>0</v>
          </cell>
          <cell r="D991">
            <v>0</v>
          </cell>
          <cell r="E991">
            <v>0</v>
          </cell>
        </row>
        <row r="992">
          <cell r="A992">
            <v>0</v>
          </cell>
          <cell r="B992">
            <v>0</v>
          </cell>
          <cell r="C992">
            <v>0</v>
          </cell>
          <cell r="D992">
            <v>0</v>
          </cell>
          <cell r="E992">
            <v>0</v>
          </cell>
        </row>
        <row r="993">
          <cell r="A993">
            <v>0</v>
          </cell>
          <cell r="B993">
            <v>0</v>
          </cell>
          <cell r="C993">
            <v>0</v>
          </cell>
          <cell r="D993">
            <v>0</v>
          </cell>
          <cell r="E993">
            <v>0</v>
          </cell>
        </row>
        <row r="994">
          <cell r="A994">
            <v>0</v>
          </cell>
          <cell r="B994">
            <v>0</v>
          </cell>
          <cell r="C994">
            <v>0</v>
          </cell>
          <cell r="D994">
            <v>0</v>
          </cell>
          <cell r="E994">
            <v>0</v>
          </cell>
        </row>
        <row r="995">
          <cell r="A995">
            <v>0</v>
          </cell>
          <cell r="B995">
            <v>0</v>
          </cell>
          <cell r="C995">
            <v>0</v>
          </cell>
          <cell r="D995">
            <v>0</v>
          </cell>
          <cell r="E995">
            <v>0</v>
          </cell>
        </row>
        <row r="996">
          <cell r="A996">
            <v>0</v>
          </cell>
          <cell r="B996">
            <v>0</v>
          </cell>
          <cell r="C996">
            <v>0</v>
          </cell>
          <cell r="D996">
            <v>0</v>
          </cell>
          <cell r="E996">
            <v>0</v>
          </cell>
        </row>
        <row r="997">
          <cell r="A997">
            <v>0</v>
          </cell>
          <cell r="B997">
            <v>0</v>
          </cell>
          <cell r="C997">
            <v>0</v>
          </cell>
          <cell r="D997">
            <v>0</v>
          </cell>
          <cell r="E997">
            <v>0</v>
          </cell>
        </row>
        <row r="998">
          <cell r="A998">
            <v>0</v>
          </cell>
          <cell r="B998">
            <v>0</v>
          </cell>
          <cell r="C998">
            <v>0</v>
          </cell>
          <cell r="D998">
            <v>0</v>
          </cell>
          <cell r="E998">
            <v>0</v>
          </cell>
        </row>
        <row r="999">
          <cell r="A999">
            <v>0</v>
          </cell>
          <cell r="B999">
            <v>0</v>
          </cell>
          <cell r="C999">
            <v>0</v>
          </cell>
          <cell r="D999">
            <v>0</v>
          </cell>
          <cell r="E999">
            <v>0</v>
          </cell>
        </row>
        <row r="1000">
          <cell r="A1000">
            <v>0</v>
          </cell>
          <cell r="B1000">
            <v>0</v>
          </cell>
          <cell r="C1000">
            <v>0</v>
          </cell>
          <cell r="D1000">
            <v>0</v>
          </cell>
          <cell r="E1000">
            <v>0</v>
          </cell>
        </row>
      </sheetData>
      <sheetData sheetId="2">
        <row r="3">
          <cell r="A3" t="str">
            <v>-</v>
          </cell>
          <cell r="B3" t="str">
            <v>-</v>
          </cell>
          <cell r="C3" t="str">
            <v>-</v>
          </cell>
        </row>
        <row r="4">
          <cell r="A4" t="str">
            <v>AGREGADO SELECCIONADO</v>
          </cell>
          <cell r="B4" t="str">
            <v>KG-KM</v>
          </cell>
          <cell r="C4">
            <v>1045.6199999999999</v>
          </cell>
        </row>
        <row r="5">
          <cell r="A5" t="str">
            <v xml:space="preserve">EQUIPOS </v>
          </cell>
          <cell r="B5" t="str">
            <v>GLOB</v>
          </cell>
          <cell r="C5">
            <v>139416</v>
          </cell>
        </row>
        <row r="6">
          <cell r="A6" t="str">
            <v xml:space="preserve">ESTRUCTURAS METÁLICAS </v>
          </cell>
          <cell r="B6" t="str">
            <v>KG-KM</v>
          </cell>
          <cell r="C6">
            <v>1045.6199999999999</v>
          </cell>
        </row>
        <row r="7">
          <cell r="A7" t="str">
            <v>ESTRUCTURAS METÁLICAS EN OBRA</v>
          </cell>
          <cell r="B7" t="str">
            <v>KG-KM</v>
          </cell>
          <cell r="C7">
            <v>232.35999999999999</v>
          </cell>
        </row>
        <row r="8">
          <cell r="A8" t="str">
            <v>MATERIAL AGREGADOS PETREOS</v>
          </cell>
          <cell r="B8" t="str">
            <v>M³-KM</v>
          </cell>
          <cell r="C8">
            <v>1045.6199999999999</v>
          </cell>
        </row>
        <row r="9">
          <cell r="A9" t="str">
            <v>MATERIAL DE ACARREO</v>
          </cell>
          <cell r="B9" t="str">
            <v>M³-KM</v>
          </cell>
          <cell r="C9">
            <v>1045.6199999999999</v>
          </cell>
        </row>
        <row r="10">
          <cell r="A10" t="str">
            <v>MATERIAL DE AFIRMADO</v>
          </cell>
          <cell r="B10" t="str">
            <v>M³-KM</v>
          </cell>
          <cell r="C10">
            <v>1045.6199999999999</v>
          </cell>
        </row>
        <row r="11">
          <cell r="A11" t="str">
            <v>MATERIAL DE AFIRMADO DE LA ZONA</v>
          </cell>
          <cell r="B11" t="str">
            <v>M³-KM</v>
          </cell>
          <cell r="C11">
            <v>1045.6199999999999</v>
          </cell>
        </row>
        <row r="12">
          <cell r="A12" t="str">
            <v>MATERIAL DE ASFALTITA DE PESCA</v>
          </cell>
          <cell r="B12" t="str">
            <v>M³-KM</v>
          </cell>
          <cell r="C12">
            <v>1161.8</v>
          </cell>
        </row>
        <row r="13">
          <cell r="A13" t="str">
            <v>MATERIAL DE DEMOLICION</v>
          </cell>
          <cell r="B13" t="str">
            <v>M³-KM</v>
          </cell>
          <cell r="C13">
            <v>1045.6199999999999</v>
          </cell>
        </row>
        <row r="14">
          <cell r="A14" t="str">
            <v>MATERIAL DE EXCAVACION</v>
          </cell>
          <cell r="B14" t="str">
            <v>M³-KM</v>
          </cell>
          <cell r="C14">
            <v>1045.6199999999999</v>
          </cell>
        </row>
        <row r="15">
          <cell r="A15" t="str">
            <v>MATERIAL DE EXPLOSIVOS</v>
          </cell>
          <cell r="B15" t="str">
            <v>LB-KM</v>
          </cell>
          <cell r="C15">
            <v>1161.8</v>
          </cell>
        </row>
        <row r="16">
          <cell r="A16" t="str">
            <v>MATERIAL DE REMOCION</v>
          </cell>
          <cell r="B16" t="str">
            <v>M³-KM</v>
          </cell>
          <cell r="C16">
            <v>1045.6199999999999</v>
          </cell>
        </row>
        <row r="17">
          <cell r="A17" t="str">
            <v>MATERIAL DESMONTADO</v>
          </cell>
          <cell r="B17" t="str">
            <v>M³-KM</v>
          </cell>
          <cell r="C17">
            <v>1045.6199999999999</v>
          </cell>
        </row>
        <row r="18">
          <cell r="A18" t="str">
            <v>MATERIAL FILTRANTE 6"</v>
          </cell>
          <cell r="B18" t="str">
            <v>M³-KM</v>
          </cell>
          <cell r="C18">
            <v>1045.6199999999999</v>
          </cell>
        </row>
        <row r="19">
          <cell r="A19" t="str">
            <v>MATERIAL FRESADO</v>
          </cell>
          <cell r="B19" t="str">
            <v>M³-KM</v>
          </cell>
          <cell r="C19">
            <v>1045.6199999999999</v>
          </cell>
        </row>
        <row r="20">
          <cell r="A20" t="str">
            <v>MATERIAL GRANULAR</v>
          </cell>
          <cell r="B20" t="str">
            <v>M³-KM</v>
          </cell>
          <cell r="C20">
            <v>1045.6199999999999</v>
          </cell>
        </row>
        <row r="21">
          <cell r="A21" t="str">
            <v>MEZCLAS</v>
          </cell>
          <cell r="B21" t="str">
            <v>M³-KM</v>
          </cell>
          <cell r="C21">
            <v>1161.8</v>
          </cell>
        </row>
        <row r="22">
          <cell r="A22" t="str">
            <v xml:space="preserve">MEZCLAS PARA BACHEO </v>
          </cell>
          <cell r="B22" t="str">
            <v>M³-KM</v>
          </cell>
          <cell r="C22">
            <v>1161.8</v>
          </cell>
        </row>
        <row r="23">
          <cell r="A23" t="str">
            <v>PILOTES</v>
          </cell>
          <cell r="B23" t="str">
            <v>M³-KM</v>
          </cell>
          <cell r="C23">
            <v>1394.1599999999999</v>
          </cell>
        </row>
        <row r="24">
          <cell r="A24" t="str">
            <v>-</v>
          </cell>
          <cell r="B24" t="str">
            <v>-</v>
          </cell>
          <cell r="C24" t="str">
            <v>-</v>
          </cell>
        </row>
      </sheetData>
      <sheetData sheetId="3">
        <row r="3">
          <cell r="A3" t="str">
            <v>-</v>
          </cell>
          <cell r="B3" t="str">
            <v>-</v>
          </cell>
          <cell r="C3" t="str">
            <v>-</v>
          </cell>
        </row>
        <row r="4">
          <cell r="A4" t="str">
            <v>ACPM</v>
          </cell>
          <cell r="B4" t="str">
            <v>GLN</v>
          </cell>
          <cell r="C4">
            <v>9515.1419999999998</v>
          </cell>
        </row>
        <row r="5">
          <cell r="A5" t="str">
            <v>ACERO 37000 PSI</v>
          </cell>
          <cell r="B5" t="str">
            <v>KG</v>
          </cell>
          <cell r="C5">
            <v>3253.04</v>
          </cell>
        </row>
        <row r="6">
          <cell r="A6" t="str">
            <v>ACERO 60000 PSI</v>
          </cell>
          <cell r="B6" t="str">
            <v>KG</v>
          </cell>
          <cell r="C6">
            <v>3253.04</v>
          </cell>
        </row>
        <row r="7">
          <cell r="A7" t="str">
            <v>ACERO A-36 PARA ESTRUCTURA METALICA</v>
          </cell>
          <cell r="B7" t="str">
            <v>KG</v>
          </cell>
          <cell r="C7">
            <v>3717.7599999999998</v>
          </cell>
        </row>
        <row r="8">
          <cell r="A8" t="str">
            <v>ADITIVO (RETARDANTE PLASTIFICANTE Y REDUCTOR DE FRAGUADO</v>
          </cell>
          <cell r="B8" t="str">
            <v>KG</v>
          </cell>
          <cell r="C8">
            <v>9759.119999999999</v>
          </cell>
        </row>
        <row r="9">
          <cell r="A9" t="str">
            <v xml:space="preserve">ADOQUIN CONCRETO VEHIC.10X20X8.0 </v>
          </cell>
          <cell r="B9" t="str">
            <v>UN</v>
          </cell>
          <cell r="C9">
            <v>1045.6199999999999</v>
          </cell>
        </row>
        <row r="10">
          <cell r="A10" t="str">
            <v>ADOQUIN CONCRETO VEHIC.10X20X8.0 COLOR</v>
          </cell>
          <cell r="B10" t="str">
            <v>UN</v>
          </cell>
          <cell r="C10">
            <v>1138.5639999999999</v>
          </cell>
        </row>
        <row r="11">
          <cell r="A11" t="str">
            <v>AGREGADO PETREO</v>
          </cell>
          <cell r="B11" t="str">
            <v>M3</v>
          </cell>
          <cell r="C11">
            <v>40663</v>
          </cell>
        </row>
        <row r="12">
          <cell r="A12" t="str">
            <v>AGREGADO PETREO PARA MEZCLA ASFALTICA</v>
          </cell>
          <cell r="B12" t="str">
            <v>M3</v>
          </cell>
          <cell r="C12">
            <v>92944</v>
          </cell>
        </row>
        <row r="13">
          <cell r="A13" t="str">
            <v>AGREGADO PETREO PARA TSD</v>
          </cell>
          <cell r="B13" t="str">
            <v>M3</v>
          </cell>
          <cell r="C13">
            <v>87135</v>
          </cell>
        </row>
        <row r="14">
          <cell r="A14" t="str">
            <v>AGREGADO PETREO PARA TSS</v>
          </cell>
          <cell r="B14" t="str">
            <v>M3</v>
          </cell>
          <cell r="C14">
            <v>87135</v>
          </cell>
        </row>
        <row r="15">
          <cell r="A15" t="str">
            <v>AGREGADO PETREO PARA TST</v>
          </cell>
          <cell r="B15" t="str">
            <v>M3</v>
          </cell>
          <cell r="C15">
            <v>87135</v>
          </cell>
        </row>
        <row r="16">
          <cell r="A16" t="str">
            <v>AGREGADO SELECCIONADO</v>
          </cell>
          <cell r="B16" t="str">
            <v>M3</v>
          </cell>
          <cell r="C16">
            <v>92944</v>
          </cell>
        </row>
        <row r="17">
          <cell r="A17" t="str">
            <v>AGREGADO TIPO LA-1 (LECHADAS)</v>
          </cell>
          <cell r="B17" t="str">
            <v>M3</v>
          </cell>
          <cell r="C17">
            <v>46472</v>
          </cell>
        </row>
        <row r="18">
          <cell r="A18" t="str">
            <v>AGREGADO TIPO LA-2 (LECHADAS)</v>
          </cell>
          <cell r="B18" t="str">
            <v>M3</v>
          </cell>
          <cell r="C18">
            <v>47633.799999999996</v>
          </cell>
        </row>
        <row r="19">
          <cell r="A19" t="str">
            <v>AGREGADO TIPO LA-3 (LECHADAS)</v>
          </cell>
          <cell r="B19" t="str">
            <v>M3</v>
          </cell>
          <cell r="C19">
            <v>49957.399999999994</v>
          </cell>
        </row>
        <row r="20">
          <cell r="A20" t="str">
            <v>AGREGADO TIPO LA-4 (LECHADAS)</v>
          </cell>
          <cell r="B20" t="str">
            <v>M3</v>
          </cell>
          <cell r="C20">
            <v>52281</v>
          </cell>
        </row>
        <row r="21">
          <cell r="A21" t="str">
            <v>AGUA</v>
          </cell>
          <cell r="B21" t="str">
            <v>LT</v>
          </cell>
          <cell r="C21">
            <v>116.17999999999999</v>
          </cell>
        </row>
        <row r="22">
          <cell r="A22" t="str">
            <v>ALAMBRE DE PUAS CALIBRE 12.5</v>
          </cell>
          <cell r="B22" t="str">
            <v>ML</v>
          </cell>
          <cell r="C22">
            <v>441.48399999999998</v>
          </cell>
        </row>
        <row r="23">
          <cell r="A23" t="str">
            <v>ALAMBRE GALVANIZADO # 13</v>
          </cell>
          <cell r="B23" t="str">
            <v>KG</v>
          </cell>
          <cell r="C23">
            <v>3717.7599999999998</v>
          </cell>
        </row>
        <row r="24">
          <cell r="A24" t="str">
            <v>ALAMBRE NEGRO No. 18</v>
          </cell>
          <cell r="B24" t="str">
            <v>KG</v>
          </cell>
          <cell r="C24">
            <v>4182.4799999999996</v>
          </cell>
        </row>
        <row r="25">
          <cell r="A25" t="str">
            <v>ALMOHADILLAS DE NEOPRENO DUREZA 60 (35CM*45CM*5CM CON 2 LAMINAS DE 3MM)</v>
          </cell>
          <cell r="B25" t="str">
            <v>UN</v>
          </cell>
          <cell r="C25">
            <v>441484</v>
          </cell>
        </row>
        <row r="26">
          <cell r="A26" t="str">
            <v>AMORTIGUADOR DEFENSA METALICA</v>
          </cell>
          <cell r="B26" t="str">
            <v>UN</v>
          </cell>
          <cell r="C26">
            <v>36015.799999999996</v>
          </cell>
        </row>
        <row r="27">
          <cell r="A27" t="str">
            <v>ANFO</v>
          </cell>
          <cell r="B27" t="str">
            <v>KG</v>
          </cell>
          <cell r="C27">
            <v>6970.7999999999993</v>
          </cell>
        </row>
        <row r="28">
          <cell r="A28" t="str">
            <v>ANGULO DE  3"X3"X3/8"</v>
          </cell>
          <cell r="B28" t="str">
            <v>ML</v>
          </cell>
          <cell r="C28">
            <v>30206.799999999999</v>
          </cell>
        </row>
        <row r="29">
          <cell r="A29" t="str">
            <v>ANTISOL BLANCO</v>
          </cell>
          <cell r="B29" t="str">
            <v>KG</v>
          </cell>
          <cell r="C29">
            <v>7551.7</v>
          </cell>
        </row>
        <row r="30">
          <cell r="A30" t="str">
            <v xml:space="preserve">ARBOL NATIVO H= 80-100CM </v>
          </cell>
          <cell r="B30" t="str">
            <v>UN</v>
          </cell>
          <cell r="C30">
            <v>13941.599999999999</v>
          </cell>
        </row>
        <row r="31">
          <cell r="A31" t="str">
            <v>ARENA DE PEÑA</v>
          </cell>
          <cell r="B31" t="str">
            <v>M3</v>
          </cell>
          <cell r="C31">
            <v>32530.399999999998</v>
          </cell>
        </row>
        <row r="32">
          <cell r="A32" t="str">
            <v>ARENA DE TRITURACION (SELLOS DE ARENA-AFALTO)</v>
          </cell>
          <cell r="B32" t="str">
            <v>M3</v>
          </cell>
          <cell r="C32">
            <v>81326</v>
          </cell>
        </row>
        <row r="33">
          <cell r="A33" t="str">
            <v>ARENA FINA PARA SELLO</v>
          </cell>
          <cell r="B33" t="str">
            <v>M3</v>
          </cell>
          <cell r="C33">
            <v>52281</v>
          </cell>
        </row>
        <row r="34">
          <cell r="A34" t="str">
            <v>ARENA LAVADA</v>
          </cell>
          <cell r="B34" t="str">
            <v>M3</v>
          </cell>
          <cell r="C34">
            <v>52281</v>
          </cell>
        </row>
        <row r="35">
          <cell r="A35" t="str">
            <v>ARMADURA GALVANIZADA</v>
          </cell>
          <cell r="B35" t="str">
            <v>UN</v>
          </cell>
          <cell r="C35">
            <v>92944</v>
          </cell>
        </row>
        <row r="36">
          <cell r="A36" t="str">
            <v>ASFALTITA</v>
          </cell>
          <cell r="B36" t="str">
            <v>M3</v>
          </cell>
          <cell r="C36">
            <v>174270</v>
          </cell>
        </row>
        <row r="37">
          <cell r="A37" t="str">
            <v>ASFALTO TIPO 90</v>
          </cell>
          <cell r="B37" t="str">
            <v>KG</v>
          </cell>
          <cell r="C37">
            <v>2323.6</v>
          </cell>
        </row>
        <row r="38">
          <cell r="A38" t="str">
            <v>BARRAS DE TRANSFERENCIA DE CARGA</v>
          </cell>
          <cell r="B38" t="str">
            <v>KG</v>
          </cell>
          <cell r="C38">
            <v>3717.7599999999998</v>
          </cell>
        </row>
        <row r="39">
          <cell r="A39" t="str">
            <v>BIOMANTO</v>
          </cell>
          <cell r="B39" t="str">
            <v>M2</v>
          </cell>
          <cell r="C39">
            <v>16265.199999999999</v>
          </cell>
        </row>
        <row r="40">
          <cell r="A40" t="str">
            <v>BOLSACRETO DE 1M3 1401</v>
          </cell>
          <cell r="B40" t="str">
            <v>UN</v>
          </cell>
          <cell r="C40">
            <v>25559.599999999999</v>
          </cell>
        </row>
        <row r="41">
          <cell r="A41" t="str">
            <v>CABLE DE 1/2" (PARA ANCLAJES)</v>
          </cell>
          <cell r="B41" t="str">
            <v>ML</v>
          </cell>
          <cell r="C41">
            <v>9294.4</v>
          </cell>
        </row>
        <row r="42">
          <cell r="A42" t="str">
            <v>CABLE DE ACERO  D=1/2"</v>
          </cell>
          <cell r="B42" t="str">
            <v>ML</v>
          </cell>
          <cell r="C42">
            <v>2765.0839999999998</v>
          </cell>
        </row>
        <row r="43">
          <cell r="A43" t="str">
            <v>CABLE DE ACERO  D=3/8"</v>
          </cell>
          <cell r="B43" t="str">
            <v>ML</v>
          </cell>
          <cell r="C43">
            <v>1560.2973999999999</v>
          </cell>
        </row>
        <row r="44">
          <cell r="A44" t="str">
            <v>CABLE DE ACERO D=1"</v>
          </cell>
          <cell r="B44" t="str">
            <v>ML</v>
          </cell>
          <cell r="C44">
            <v>11118.425999999999</v>
          </cell>
        </row>
        <row r="45">
          <cell r="A45" t="str">
            <v>CABLE DE ACERO D=1-1/2"</v>
          </cell>
          <cell r="B45" t="str">
            <v>ML</v>
          </cell>
          <cell r="C45">
            <v>24985.6708</v>
          </cell>
        </row>
        <row r="46">
          <cell r="A46" t="str">
            <v>CABLE DE ACERO D=1-1/4"</v>
          </cell>
          <cell r="B46" t="str">
            <v>ML</v>
          </cell>
          <cell r="C46">
            <v>16940.2058</v>
          </cell>
        </row>
        <row r="47">
          <cell r="A47" t="str">
            <v>CABLE DE ACERO D=1-1/8"</v>
          </cell>
          <cell r="B47" t="str">
            <v>ML</v>
          </cell>
          <cell r="C47">
            <v>14065.9126</v>
          </cell>
        </row>
        <row r="48">
          <cell r="A48" t="str">
            <v>CABLE DE ACERO D=1-3/4"</v>
          </cell>
          <cell r="B48" t="str">
            <v>ML</v>
          </cell>
          <cell r="C48">
            <v>34087.212</v>
          </cell>
        </row>
        <row r="49">
          <cell r="A49" t="str">
            <v>CABLE DE ACERO D=1-5/8"</v>
          </cell>
          <cell r="B49" t="str">
            <v>ML</v>
          </cell>
          <cell r="C49">
            <v>29336.611799999999</v>
          </cell>
        </row>
        <row r="50">
          <cell r="A50" t="str">
            <v>CABLE DE ACERO D=1-7/8"</v>
          </cell>
          <cell r="B50" t="str">
            <v>ML</v>
          </cell>
          <cell r="C50">
            <v>39084.113799999999</v>
          </cell>
        </row>
        <row r="51">
          <cell r="A51" t="str">
            <v>CABLE DE ACERO D=2"</v>
          </cell>
          <cell r="B51" t="str">
            <v>ML</v>
          </cell>
          <cell r="C51">
            <v>44424.9084</v>
          </cell>
        </row>
        <row r="52">
          <cell r="A52" t="str">
            <v>CABLE DE ACERO D=3/4"</v>
          </cell>
          <cell r="B52" t="str">
            <v>ML</v>
          </cell>
          <cell r="C52">
            <v>6250.4839999999995</v>
          </cell>
        </row>
        <row r="53">
          <cell r="A53" t="str">
            <v>CABLE DE ACERO D=5/8"</v>
          </cell>
          <cell r="B53" t="str">
            <v>ML</v>
          </cell>
          <cell r="C53">
            <v>4326.5432000000001</v>
          </cell>
        </row>
        <row r="54">
          <cell r="A54" t="str">
            <v>CAL</v>
          </cell>
          <cell r="B54" t="str">
            <v>KG</v>
          </cell>
          <cell r="C54">
            <v>1045.6199999999999</v>
          </cell>
        </row>
        <row r="55">
          <cell r="A55" t="str">
            <v>CAMISA METALICA</v>
          </cell>
          <cell r="B55" t="str">
            <v>ML</v>
          </cell>
          <cell r="C55">
            <v>40663</v>
          </cell>
        </row>
        <row r="56">
          <cell r="A56" t="str">
            <v>CAPTAFARO (en grado diamante)</v>
          </cell>
          <cell r="B56" t="str">
            <v>UN</v>
          </cell>
          <cell r="C56">
            <v>13941.599999999999</v>
          </cell>
        </row>
        <row r="57">
          <cell r="A57" t="str">
            <v>CEMENTO ASFALTICO 80-100</v>
          </cell>
          <cell r="B57" t="str">
            <v>KG</v>
          </cell>
          <cell r="C57">
            <v>2091.2399999999998</v>
          </cell>
        </row>
        <row r="58">
          <cell r="A58" t="str">
            <v>CEMENTO ASFALTICO 60-70</v>
          </cell>
          <cell r="B58" t="str">
            <v>KG</v>
          </cell>
          <cell r="C58">
            <v>2091.2399999999998</v>
          </cell>
        </row>
        <row r="59">
          <cell r="A59" t="str">
            <v>CEMENTO GRIS</v>
          </cell>
          <cell r="B59" t="str">
            <v>KG</v>
          </cell>
          <cell r="C59">
            <v>560</v>
          </cell>
        </row>
        <row r="60">
          <cell r="A60" t="str">
            <v>CEMENTO GRIS PORTLAND SACO DE 50 KILOS</v>
          </cell>
          <cell r="B60" t="str">
            <v>BTO</v>
          </cell>
          <cell r="C60">
            <v>28000</v>
          </cell>
        </row>
        <row r="61">
          <cell r="A61" t="str">
            <v>CESPEDONES</v>
          </cell>
          <cell r="B61" t="str">
            <v>M2</v>
          </cell>
          <cell r="C61">
            <v>6970.7999999999993</v>
          </cell>
        </row>
        <row r="62">
          <cell r="A62" t="str">
            <v>CINTA DE ENMASCARAR 1"</v>
          </cell>
          <cell r="B62" t="str">
            <v>ROLLO</v>
          </cell>
          <cell r="C62">
            <v>2904.5</v>
          </cell>
        </row>
        <row r="63">
          <cell r="A63" t="str">
            <v>CINTA FLEXIBLE PARA SELLO DE JUNTAS</v>
          </cell>
          <cell r="B63" t="str">
            <v>ML</v>
          </cell>
          <cell r="C63">
            <v>34854</v>
          </cell>
        </row>
        <row r="64">
          <cell r="A64" t="str">
            <v>CINTA SIKA  PVC  O= 0.22</v>
          </cell>
          <cell r="B64" t="str">
            <v>ML</v>
          </cell>
          <cell r="C64">
            <v>40663</v>
          </cell>
        </row>
        <row r="65">
          <cell r="A65" t="str">
            <v>CONCRETO 1500 PSI PREMEZCLADO</v>
          </cell>
          <cell r="B65" t="str">
            <v>M3</v>
          </cell>
          <cell r="C65">
            <v>376678.79599999997</v>
          </cell>
        </row>
        <row r="66">
          <cell r="A66" t="str">
            <v>CONCRETO 3500 PSI PREMEZCLADO</v>
          </cell>
          <cell r="B66" t="str">
            <v>M3</v>
          </cell>
          <cell r="C66">
            <v>445410.88399999996</v>
          </cell>
        </row>
        <row r="67">
          <cell r="A67" t="str">
            <v>CONCRETO CLASE A (5000 PSI) PREMEZCLADO</v>
          </cell>
          <cell r="B67" t="str">
            <v>M3</v>
          </cell>
          <cell r="C67">
            <v>506461.15039999998</v>
          </cell>
        </row>
        <row r="68">
          <cell r="A68" t="str">
            <v>CONCRETO CLASE B (4500 PSI) PREMEZCLADO</v>
          </cell>
          <cell r="B68" t="str">
            <v>M3</v>
          </cell>
          <cell r="C68">
            <v>477755.39599999995</v>
          </cell>
        </row>
        <row r="69">
          <cell r="A69" t="str">
            <v>CONCRETO CLASE C (4000 PSI) PREMEZCLADO</v>
          </cell>
          <cell r="B69" t="str">
            <v>M3</v>
          </cell>
          <cell r="C69">
            <v>463604.67199999996</v>
          </cell>
        </row>
        <row r="70">
          <cell r="A70" t="str">
            <v>CONCRETO CLASE D (3000 PSI) PREMEZCLADO</v>
          </cell>
          <cell r="B70" t="str">
            <v>M3</v>
          </cell>
          <cell r="C70">
            <v>418457.12399999995</v>
          </cell>
        </row>
        <row r="71">
          <cell r="A71" t="str">
            <v>CONCRETO CLASE E (2500 PSI) PREMEZCLADO</v>
          </cell>
          <cell r="B71" t="str">
            <v>M3</v>
          </cell>
          <cell r="C71">
            <v>409023.30799999996</v>
          </cell>
        </row>
        <row r="72">
          <cell r="A72" t="str">
            <v>CONCRETO CLASE F (2000 PSI) PREMEZCLADO</v>
          </cell>
          <cell r="B72" t="str">
            <v>M3</v>
          </cell>
          <cell r="C72">
            <v>402958.712</v>
          </cell>
        </row>
        <row r="73">
          <cell r="A73" t="str">
            <v xml:space="preserve">CONCRETO FLUIDO 3000 PSI PREMEZCLADO </v>
          </cell>
          <cell r="B73" t="str">
            <v>M3</v>
          </cell>
          <cell r="C73">
            <v>447780.95600000001</v>
          </cell>
        </row>
        <row r="74">
          <cell r="A74" t="str">
            <v>CONO DE SEÑALIZACION H=45 CM CON CINTA REFLECTIVA</v>
          </cell>
          <cell r="B74" t="str">
            <v>UN</v>
          </cell>
          <cell r="C74">
            <v>25559.599999999999</v>
          </cell>
        </row>
        <row r="75">
          <cell r="A75" t="str">
            <v>CONO DE SEÑALIZACION H=75 CM CON CINTA REFLECTIVA</v>
          </cell>
          <cell r="B75" t="str">
            <v>UN</v>
          </cell>
          <cell r="C75">
            <v>34854</v>
          </cell>
        </row>
        <row r="76">
          <cell r="A76" t="str">
            <v>CORDON DE FONDO PARA SELLO DE JUNTAS</v>
          </cell>
          <cell r="B76" t="str">
            <v>ML</v>
          </cell>
          <cell r="C76">
            <v>2904.5</v>
          </cell>
        </row>
        <row r="77">
          <cell r="A77" t="str">
            <v>CORDON DETONANTE</v>
          </cell>
          <cell r="B77" t="str">
            <v>ML</v>
          </cell>
          <cell r="C77">
            <v>929.43999999999994</v>
          </cell>
        </row>
        <row r="78">
          <cell r="A78" t="str">
            <v>CRUDO DE CASTILLA</v>
          </cell>
          <cell r="B78" t="str">
            <v>GAL</v>
          </cell>
          <cell r="C78">
            <v>4531.0199999999995</v>
          </cell>
        </row>
        <row r="79">
          <cell r="A79" t="str">
            <v>CUÑAS PARA EL TENSIONAMIENTO</v>
          </cell>
          <cell r="B79" t="str">
            <v>UN</v>
          </cell>
          <cell r="C79">
            <v>17427</v>
          </cell>
        </row>
        <row r="80">
          <cell r="A80" t="str">
            <v>DEFENSA METALICA  CURVA (3.81M)  CALIBRE 12``</v>
          </cell>
          <cell r="B80" t="str">
            <v>UN</v>
          </cell>
          <cell r="C80">
            <v>92944</v>
          </cell>
        </row>
        <row r="81">
          <cell r="A81" t="str">
            <v>DEFENSA METALICA  RECTA (3.81M) CALIBRE 12``</v>
          </cell>
          <cell r="B81" t="str">
            <v>UN</v>
          </cell>
          <cell r="C81">
            <v>92944</v>
          </cell>
        </row>
        <row r="82">
          <cell r="A82" t="str">
            <v>DERECHOS DE EXPLOTACIÓN Y O DISPOSICIÓN DE MATERIALES</v>
          </cell>
          <cell r="B82" t="str">
            <v>M3</v>
          </cell>
          <cell r="C82">
            <v>3136.8599999999997</v>
          </cell>
        </row>
        <row r="83">
          <cell r="A83" t="str">
            <v>DETONADOR</v>
          </cell>
          <cell r="B83" t="str">
            <v>UN</v>
          </cell>
          <cell r="C83">
            <v>3485.3999999999996</v>
          </cell>
        </row>
        <row r="84">
          <cell r="A84" t="str">
            <v>DISOLVENTE PINTURA</v>
          </cell>
          <cell r="B84" t="str">
            <v>GLN</v>
          </cell>
          <cell r="C84">
            <v>16265.199999999999</v>
          </cell>
        </row>
        <row r="85">
          <cell r="A85" t="str">
            <v>DUCTO PARA TENSIONAMIENTO</v>
          </cell>
          <cell r="B85" t="str">
            <v>ML</v>
          </cell>
          <cell r="C85">
            <v>10456.199999999999</v>
          </cell>
        </row>
        <row r="86">
          <cell r="A86" t="str">
            <v>ELASTOMERO</v>
          </cell>
          <cell r="B86" t="str">
            <v>KG</v>
          </cell>
          <cell r="C86">
            <v>3717.7599999999998</v>
          </cell>
        </row>
        <row r="87">
          <cell r="A87" t="str">
            <v>EMULSION CRL-1</v>
          </cell>
          <cell r="B87" t="str">
            <v>LT</v>
          </cell>
          <cell r="C87">
            <v>2091.2399999999998</v>
          </cell>
        </row>
        <row r="88">
          <cell r="A88" t="str">
            <v>EMULSION CRL-1H, TIPO LA-1</v>
          </cell>
          <cell r="B88" t="str">
            <v>LT</v>
          </cell>
          <cell r="C88">
            <v>2091.2399999999998</v>
          </cell>
        </row>
        <row r="89">
          <cell r="A89" t="str">
            <v>EMULSION CRL-1H, TIPO LA-2</v>
          </cell>
          <cell r="B89" t="str">
            <v>LT</v>
          </cell>
          <cell r="C89">
            <v>2091.2399999999998</v>
          </cell>
        </row>
        <row r="90">
          <cell r="A90" t="str">
            <v>EMULSION CRL-1H, TIPO LA-3</v>
          </cell>
          <cell r="B90" t="str">
            <v>LT</v>
          </cell>
          <cell r="C90">
            <v>2091.2399999999998</v>
          </cell>
        </row>
        <row r="91">
          <cell r="A91" t="str">
            <v>EMULSION CRL-1H, TIPO LA-4</v>
          </cell>
          <cell r="B91" t="str">
            <v>LT</v>
          </cell>
          <cell r="C91">
            <v>2091.2399999999998</v>
          </cell>
        </row>
        <row r="92">
          <cell r="A92" t="str">
            <v>EMULSION CRL-1HM, TIPO LA-1</v>
          </cell>
          <cell r="B92" t="str">
            <v>LT</v>
          </cell>
          <cell r="C92">
            <v>2091.2399999999998</v>
          </cell>
        </row>
        <row r="93">
          <cell r="A93" t="str">
            <v>EMULSION CRL-1HM, TIPO LA-2</v>
          </cell>
          <cell r="B93" t="str">
            <v>LT</v>
          </cell>
          <cell r="C93">
            <v>2091.2399999999998</v>
          </cell>
        </row>
        <row r="94">
          <cell r="A94" t="str">
            <v>EMULSION CRL-1HM, TIPO LA-3</v>
          </cell>
          <cell r="B94" t="str">
            <v>LT</v>
          </cell>
          <cell r="C94">
            <v>2091.2399999999998</v>
          </cell>
        </row>
        <row r="95">
          <cell r="A95" t="str">
            <v>EMULSION CRL-1HM, TIPO LA-4</v>
          </cell>
          <cell r="B95" t="str">
            <v>LT</v>
          </cell>
          <cell r="C95">
            <v>2091.2399999999998</v>
          </cell>
        </row>
        <row r="96">
          <cell r="A96" t="str">
            <v xml:space="preserve">EMULSION CRR-1 </v>
          </cell>
          <cell r="B96" t="str">
            <v>LT</v>
          </cell>
          <cell r="C96">
            <v>2091.2399999999998</v>
          </cell>
        </row>
        <row r="97">
          <cell r="A97" t="str">
            <v>EMULSION CRR-2</v>
          </cell>
          <cell r="B97" t="str">
            <v>GLN</v>
          </cell>
          <cell r="C97">
            <v>3136.8599999999997</v>
          </cell>
        </row>
        <row r="98">
          <cell r="A98" t="str">
            <v>ESTACA EN MADERA L=.4 m</v>
          </cell>
          <cell r="B98" t="str">
            <v>UN</v>
          </cell>
          <cell r="C98">
            <v>580.9</v>
          </cell>
        </row>
        <row r="99">
          <cell r="A99" t="str">
            <v>ESTACAS DE GUADUA (para empradizacion)</v>
          </cell>
          <cell r="B99" t="str">
            <v>UN</v>
          </cell>
          <cell r="C99">
            <v>1161.8</v>
          </cell>
        </row>
        <row r="100">
          <cell r="A100" t="str">
            <v>ESTACAS, PINTURA, TACHUELAS, HILO (CARRETERAS)</v>
          </cell>
          <cell r="B100" t="str">
            <v>GBL</v>
          </cell>
          <cell r="C100">
            <v>23236</v>
          </cell>
        </row>
        <row r="101">
          <cell r="A101" t="str">
            <v>ESTOPEROL D=10 CM  H=2.5 CM</v>
          </cell>
          <cell r="B101" t="str">
            <v>UN</v>
          </cell>
          <cell r="C101">
            <v>9875.2999999999993</v>
          </cell>
        </row>
        <row r="102">
          <cell r="A102" t="str">
            <v>EXPLOSIVOS 75%</v>
          </cell>
          <cell r="B102" t="str">
            <v>LB</v>
          </cell>
          <cell r="C102">
            <v>7551.7</v>
          </cell>
        </row>
        <row r="103">
          <cell r="A103" t="str">
            <v>FORMALETA</v>
          </cell>
          <cell r="B103" t="str">
            <v>M2/DIA</v>
          </cell>
          <cell r="C103">
            <v>1626.52</v>
          </cell>
        </row>
        <row r="104">
          <cell r="A104" t="str">
            <v>FULMINANTE</v>
          </cell>
          <cell r="B104" t="str">
            <v>UN</v>
          </cell>
          <cell r="C104">
            <v>813.26</v>
          </cell>
        </row>
        <row r="105">
          <cell r="A105" t="str">
            <v>FUNDENTE</v>
          </cell>
          <cell r="B105" t="str">
            <v>KG</v>
          </cell>
          <cell r="C105">
            <v>14290.14</v>
          </cell>
        </row>
        <row r="106">
          <cell r="A106" t="str">
            <v>GAS PROPANO</v>
          </cell>
          <cell r="B106" t="str">
            <v>LB</v>
          </cell>
          <cell r="C106">
            <v>1277.98</v>
          </cell>
        </row>
        <row r="107">
          <cell r="A107" t="str">
            <v>GASOLINA</v>
          </cell>
          <cell r="B107" t="str">
            <v>GLN</v>
          </cell>
          <cell r="C107">
            <v>9991.48</v>
          </cell>
        </row>
        <row r="108">
          <cell r="A108" t="str">
            <v>GEOMALLA FORTGRID BX-25</v>
          </cell>
          <cell r="B108" t="str">
            <v>M2</v>
          </cell>
          <cell r="C108">
            <v>4127.8753999999999</v>
          </cell>
        </row>
        <row r="109">
          <cell r="A109" t="str">
            <v>GEOMALLA FORTGRID UX - 165</v>
          </cell>
          <cell r="B109" t="str">
            <v>M2</v>
          </cell>
          <cell r="C109">
            <v>15463.557999999999</v>
          </cell>
        </row>
        <row r="110">
          <cell r="A110" t="str">
            <v>GEOMALLA FORTGRID UX -100</v>
          </cell>
          <cell r="B110" t="str">
            <v>M2</v>
          </cell>
          <cell r="C110">
            <v>9584.85</v>
          </cell>
        </row>
        <row r="111">
          <cell r="A111" t="str">
            <v>GEOTEXTIL NT 1600</v>
          </cell>
          <cell r="B111" t="str">
            <v>M2</v>
          </cell>
          <cell r="C111">
            <v>3709.6273999999999</v>
          </cell>
        </row>
        <row r="112">
          <cell r="A112" t="str">
            <v>GEOTEXTIL NT 1600 S</v>
          </cell>
          <cell r="B112" t="str">
            <v>M2</v>
          </cell>
          <cell r="C112">
            <v>3709.6273999999999</v>
          </cell>
        </row>
        <row r="113">
          <cell r="A113" t="str">
            <v>GEOTEXTIL NT 1800</v>
          </cell>
          <cell r="B113" t="str">
            <v>M2</v>
          </cell>
          <cell r="C113">
            <v>4666.9506000000001</v>
          </cell>
        </row>
        <row r="114">
          <cell r="A114" t="str">
            <v>GEOTEXTIL NT 1800 S</v>
          </cell>
          <cell r="B114" t="str">
            <v>M2</v>
          </cell>
          <cell r="C114">
            <v>4666.9506000000001</v>
          </cell>
        </row>
        <row r="115">
          <cell r="A115" t="str">
            <v>GEOTEXTIL NT 2000</v>
          </cell>
          <cell r="B115" t="str">
            <v>M2</v>
          </cell>
          <cell r="C115">
            <v>5526.6826000000001</v>
          </cell>
        </row>
        <row r="116">
          <cell r="A116" t="str">
            <v>GEOTEXTIL NT 2000 S</v>
          </cell>
          <cell r="B116" t="str">
            <v>M2</v>
          </cell>
          <cell r="C116">
            <v>5526.6826000000001</v>
          </cell>
        </row>
        <row r="117">
          <cell r="A117" t="str">
            <v>GEOTEXTIL NT 2500</v>
          </cell>
          <cell r="B117" t="str">
            <v>M2</v>
          </cell>
          <cell r="C117">
            <v>5796.2201999999997</v>
          </cell>
        </row>
        <row r="118">
          <cell r="A118" t="str">
            <v>GEOTEXTIL NT 2500 S</v>
          </cell>
          <cell r="B118" t="str">
            <v>M2</v>
          </cell>
          <cell r="C118">
            <v>5796.2201999999997</v>
          </cell>
        </row>
        <row r="119">
          <cell r="A119" t="str">
            <v>GEOTEXTIL NT 3000</v>
          </cell>
          <cell r="B119" t="str">
            <v>M2</v>
          </cell>
          <cell r="C119">
            <v>7283.3242</v>
          </cell>
        </row>
        <row r="120">
          <cell r="A120" t="str">
            <v>GEOTEXTIL NT 3000 S</v>
          </cell>
          <cell r="B120" t="str">
            <v>M2</v>
          </cell>
          <cell r="C120">
            <v>7283.3242</v>
          </cell>
        </row>
        <row r="121">
          <cell r="A121" t="str">
            <v>GEOTEXTIL NT 4000</v>
          </cell>
          <cell r="B121" t="str">
            <v>M2</v>
          </cell>
          <cell r="C121">
            <v>9419.8743999999988</v>
          </cell>
        </row>
        <row r="122">
          <cell r="A122" t="str">
            <v>GEOTEXTIL NT 4000 S</v>
          </cell>
          <cell r="B122" t="str">
            <v>M2</v>
          </cell>
          <cell r="C122">
            <v>9419.8743999999988</v>
          </cell>
        </row>
        <row r="123">
          <cell r="A123" t="str">
            <v>GEOTEXTIL NT 5000</v>
          </cell>
          <cell r="B123" t="str">
            <v>M2</v>
          </cell>
          <cell r="C123">
            <v>11692.3552</v>
          </cell>
        </row>
        <row r="124">
          <cell r="A124" t="str">
            <v>GEOTEXTIL NT 5000 S</v>
          </cell>
          <cell r="B124" t="str">
            <v>M2</v>
          </cell>
          <cell r="C124">
            <v>11692.3552</v>
          </cell>
        </row>
        <row r="125">
          <cell r="A125" t="str">
            <v>GEOTEXTIL NT 6000</v>
          </cell>
          <cell r="B125" t="str">
            <v>M2</v>
          </cell>
          <cell r="C125">
            <v>13371.156199999999</v>
          </cell>
        </row>
        <row r="126">
          <cell r="A126" t="str">
            <v>GEOTEXTIL NT 6000 S</v>
          </cell>
          <cell r="B126" t="str">
            <v>M2</v>
          </cell>
          <cell r="C126">
            <v>13371.156199999999</v>
          </cell>
        </row>
        <row r="127">
          <cell r="A127" t="str">
            <v>GEOTEXTIL NT 7000</v>
          </cell>
          <cell r="B127" t="str">
            <v>M2</v>
          </cell>
          <cell r="C127">
            <v>16698.5514</v>
          </cell>
        </row>
        <row r="128">
          <cell r="A128" t="str">
            <v>GEOTEXTIL NT 7000 S</v>
          </cell>
          <cell r="B128" t="str">
            <v>M2</v>
          </cell>
          <cell r="C128">
            <v>16698.5514</v>
          </cell>
        </row>
        <row r="129">
          <cell r="A129" t="str">
            <v>GEOTEXTIL NT REPAV 400</v>
          </cell>
          <cell r="B129" t="str">
            <v>M2</v>
          </cell>
          <cell r="C129">
            <v>4002.4009999999998</v>
          </cell>
        </row>
        <row r="130">
          <cell r="A130" t="str">
            <v>GEOTEXTIL NT REPAV 450</v>
          </cell>
          <cell r="B130" t="str">
            <v>M2</v>
          </cell>
          <cell r="C130">
            <v>4752.9237999999996</v>
          </cell>
        </row>
        <row r="131">
          <cell r="A131" t="str">
            <v>GEOTEXTIL T RESIST ULTIMA 30 SEPARACION CAPAS</v>
          </cell>
          <cell r="B131" t="str">
            <v>M2</v>
          </cell>
          <cell r="C131">
            <v>5326.8530000000001</v>
          </cell>
        </row>
        <row r="132">
          <cell r="A132" t="str">
            <v>GEOTEXTIL T RESIST ULTIMA 30 SUBDRENES</v>
          </cell>
          <cell r="B132" t="str">
            <v>M2</v>
          </cell>
          <cell r="C132">
            <v>5326.8530000000001</v>
          </cell>
        </row>
        <row r="133">
          <cell r="A133" t="str">
            <v>GEOTEXTIL T RESIST ULTIMA 40 PARA ESTABILIZACION CAPAS</v>
          </cell>
          <cell r="B133" t="str">
            <v>M2</v>
          </cell>
          <cell r="C133">
            <v>5695.1435999999994</v>
          </cell>
        </row>
        <row r="134">
          <cell r="A134" t="str">
            <v>GEOTEXTIL T RESIST ULTIMA 40 PARA SEPARACION CAPAS</v>
          </cell>
          <cell r="B134" t="str">
            <v>M2</v>
          </cell>
          <cell r="C134">
            <v>5695.1435999999994</v>
          </cell>
        </row>
        <row r="135">
          <cell r="A135" t="str">
            <v>GEOTEXTIL T RESIST ULTIMA 40 PARA SUBDRENES/FILTROS</v>
          </cell>
          <cell r="B135" t="str">
            <v>M2</v>
          </cell>
          <cell r="C135">
            <v>5695.1435999999994</v>
          </cell>
        </row>
        <row r="136">
          <cell r="A136" t="str">
            <v>GEOTEXTIL T RESIST ULTIMA 60 PARA ESTABILIZACION CAPAS</v>
          </cell>
          <cell r="B136" t="str">
            <v>M2</v>
          </cell>
          <cell r="C136">
            <v>9282.7819999999992</v>
          </cell>
        </row>
        <row r="137">
          <cell r="A137" t="str">
            <v>GEOTEXTIL T RESIST ULTIMA 60 PARA SEPARACION CAPAS</v>
          </cell>
          <cell r="B137" t="str">
            <v>M2</v>
          </cell>
          <cell r="C137">
            <v>9282.7819999999992</v>
          </cell>
        </row>
        <row r="138">
          <cell r="A138" t="str">
            <v>GEOTEXTIL T RESIST ULTIMA 60 SUBDRENES/FLITROS</v>
          </cell>
          <cell r="B138" t="str">
            <v>M2</v>
          </cell>
          <cell r="C138">
            <v>9282.7819999999992</v>
          </cell>
        </row>
        <row r="139">
          <cell r="A139" t="str">
            <v>GEOTEXTIL T RESIST ULTIMA 90 PARA DRENES /FILTROS</v>
          </cell>
          <cell r="B139" t="str">
            <v>M2</v>
          </cell>
          <cell r="C139">
            <v>13881.186399999999</v>
          </cell>
        </row>
        <row r="140">
          <cell r="A140" t="str">
            <v>GEOTEXTIL T RESIST ULTIMA 90 PARA ESTABILIZACION CAPAS</v>
          </cell>
          <cell r="B140" t="str">
            <v>M2</v>
          </cell>
          <cell r="C140">
            <v>13881.186399999999</v>
          </cell>
        </row>
        <row r="141">
          <cell r="A141" t="str">
            <v>GEOTEXTIL T RESIST ULTIMA 90 PARA SEPARACION CAPAS</v>
          </cell>
          <cell r="B141" t="str">
            <v>M2</v>
          </cell>
          <cell r="C141">
            <v>13881.186399999999</v>
          </cell>
        </row>
        <row r="142">
          <cell r="A142" t="str">
            <v>GEOTEXTIL TEJIDO 1050</v>
          </cell>
          <cell r="B142" t="str">
            <v>M2</v>
          </cell>
          <cell r="C142">
            <v>2895.2055999999998</v>
          </cell>
        </row>
        <row r="143">
          <cell r="A143" t="str">
            <v>GEOTEXTIL TEJIDO 1400</v>
          </cell>
          <cell r="B143" t="str">
            <v>M2</v>
          </cell>
          <cell r="C143">
            <v>3833.9399999999996</v>
          </cell>
        </row>
        <row r="144">
          <cell r="A144" t="str">
            <v>GEOTEXTIL TEJIDO 1700</v>
          </cell>
          <cell r="B144" t="str">
            <v>M2</v>
          </cell>
          <cell r="C144">
            <v>4742.4675999999999</v>
          </cell>
        </row>
        <row r="145">
          <cell r="A145" t="str">
            <v>GEOTEXTIL TEJIDO 2100</v>
          </cell>
          <cell r="B145" t="str">
            <v>M2</v>
          </cell>
          <cell r="C145">
            <v>5640.5389999999998</v>
          </cell>
        </row>
        <row r="146">
          <cell r="A146" t="str">
            <v>GEOTEXTIL TEJIDO 2400</v>
          </cell>
          <cell r="B146" t="str">
            <v>M2</v>
          </cell>
          <cell r="C146">
            <v>6362.0167999999994</v>
          </cell>
        </row>
        <row r="147">
          <cell r="A147" t="str">
            <v>GEOTEXTIL TEJIDO 3000</v>
          </cell>
          <cell r="B147" t="str">
            <v>M2</v>
          </cell>
          <cell r="C147">
            <v>8653.0864000000001</v>
          </cell>
        </row>
        <row r="148">
          <cell r="A148" t="str">
            <v>GEOTEXTIL TEJIDO 4000</v>
          </cell>
          <cell r="B148" t="str">
            <v>M2</v>
          </cell>
          <cell r="C148">
            <v>10457.361799999999</v>
          </cell>
        </row>
        <row r="149">
          <cell r="A149" t="str">
            <v>GEOTEXTIL TEJIDO 6000</v>
          </cell>
          <cell r="B149" t="str">
            <v>M2</v>
          </cell>
          <cell r="C149">
            <v>14014.793399999999</v>
          </cell>
        </row>
        <row r="150">
          <cell r="A150" t="str">
            <v>GRAPA GALVANIZADA 1 1/4"</v>
          </cell>
          <cell r="B150" t="str">
            <v>UN</v>
          </cell>
          <cell r="C150">
            <v>1742.6999999999998</v>
          </cell>
        </row>
        <row r="151">
          <cell r="A151" t="str">
            <v>GRAVA TRITURADA 1/2"</v>
          </cell>
          <cell r="B151" t="str">
            <v>M3</v>
          </cell>
          <cell r="C151">
            <v>81326</v>
          </cell>
        </row>
        <row r="152">
          <cell r="A152" t="str">
            <v>GRAVA TRITURADA DE 3/4"</v>
          </cell>
          <cell r="B152" t="str">
            <v>M3</v>
          </cell>
          <cell r="C152">
            <v>81326</v>
          </cell>
        </row>
        <row r="153">
          <cell r="A153" t="str">
            <v>JUNTA SELLANTE GOMA ESPUMA</v>
          </cell>
          <cell r="B153" t="str">
            <v>ML</v>
          </cell>
          <cell r="C153">
            <v>12779.8</v>
          </cell>
        </row>
        <row r="154">
          <cell r="A154" t="str">
            <v>LADRILLO TOLETE COMUN</v>
          </cell>
          <cell r="B154" t="str">
            <v>UN</v>
          </cell>
          <cell r="C154">
            <v>300</v>
          </cell>
        </row>
        <row r="155">
          <cell r="A155" t="str">
            <v>LECHADA PARA DUCTOS (TENSIONAMIENTO)</v>
          </cell>
          <cell r="B155" t="str">
            <v>LT</v>
          </cell>
          <cell r="C155">
            <v>813.26</v>
          </cell>
        </row>
        <row r="156">
          <cell r="A156" t="str">
            <v>LIGA, MC - 70</v>
          </cell>
          <cell r="B156" t="str">
            <v>GLN</v>
          </cell>
          <cell r="C156">
            <v>10223.84</v>
          </cell>
        </row>
        <row r="157">
          <cell r="A157" t="str">
            <v>LIMPIADOR 1/4 DE GALON</v>
          </cell>
          <cell r="B157" t="str">
            <v>UN</v>
          </cell>
          <cell r="C157">
            <v>36776.778999999995</v>
          </cell>
        </row>
        <row r="158">
          <cell r="A158" t="str">
            <v xml:space="preserve">MADERA REPISA </v>
          </cell>
          <cell r="B158" t="str">
            <v>ML</v>
          </cell>
          <cell r="C158">
            <v>5809</v>
          </cell>
        </row>
        <row r="159">
          <cell r="A159" t="str">
            <v>MALLA ELECTROSOLDADA 15X15 4 MM</v>
          </cell>
          <cell r="B159" t="str">
            <v>KG</v>
          </cell>
          <cell r="C159">
            <v>2964.9135999999999</v>
          </cell>
        </row>
        <row r="160">
          <cell r="A160" t="str">
            <v>MALLA ESLABONADA CAL. 10 DE 2"X2"</v>
          </cell>
          <cell r="B160" t="str">
            <v>M2</v>
          </cell>
          <cell r="C160">
            <v>13941.599999999999</v>
          </cell>
        </row>
        <row r="161">
          <cell r="A161" t="str">
            <v>MALLA GAVION TRIPLE TORSIÓN CAL. 13 (2M3)</v>
          </cell>
          <cell r="B161" t="str">
            <v>UN</v>
          </cell>
          <cell r="C161">
            <v>58090</v>
          </cell>
        </row>
        <row r="162">
          <cell r="A162" t="str">
            <v>MALLA PARA COLCHOGACIONES (4,00*2*0,5)</v>
          </cell>
          <cell r="B162" t="str">
            <v>UN</v>
          </cell>
          <cell r="C162">
            <v>110371</v>
          </cell>
        </row>
        <row r="163">
          <cell r="A163" t="str">
            <v>MANGUERA DE POLIETILENO DE 3"</v>
          </cell>
          <cell r="B163" t="str">
            <v>ML</v>
          </cell>
          <cell r="C163">
            <v>6970.7999999999993</v>
          </cell>
        </row>
        <row r="164">
          <cell r="A164" t="str">
            <v>MARCO REJILLA SUMIDERO DOBLE</v>
          </cell>
          <cell r="B164" t="str">
            <v>UN</v>
          </cell>
          <cell r="C164">
            <v>116180</v>
          </cell>
        </row>
        <row r="165">
          <cell r="A165" t="str">
            <v>MARCO REJILLA SUMIDERO SENCILLO</v>
          </cell>
          <cell r="B165" t="str">
            <v>UN</v>
          </cell>
          <cell r="C165">
            <v>58090</v>
          </cell>
        </row>
        <row r="166">
          <cell r="A166" t="str">
            <v>MATERIAL DE AFIRMADO DE LA ZONA</v>
          </cell>
          <cell r="B166" t="str">
            <v>M3</v>
          </cell>
          <cell r="C166">
            <v>17427</v>
          </cell>
        </row>
        <row r="167">
          <cell r="A167" t="str">
            <v>MATERIAL DE BASE DE LA ZONA</v>
          </cell>
          <cell r="B167" t="str">
            <v>M3</v>
          </cell>
          <cell r="C167">
            <v>20912.399999999998</v>
          </cell>
        </row>
        <row r="168">
          <cell r="A168" t="str">
            <v>MATERIAL DE BASE NORMA INVIAS</v>
          </cell>
          <cell r="B168" t="str">
            <v>M3</v>
          </cell>
          <cell r="C168">
            <v>43472</v>
          </cell>
        </row>
        <row r="169">
          <cell r="A169" t="str">
            <v>MATERIAL DE SUB- BASE NORMA INVIAS</v>
          </cell>
          <cell r="B169" t="str">
            <v>M3</v>
          </cell>
          <cell r="C169">
            <v>24397.8</v>
          </cell>
        </row>
        <row r="170">
          <cell r="A170" t="str">
            <v>MATERIAL FILTRANTE 6"</v>
          </cell>
          <cell r="B170" t="str">
            <v>M3</v>
          </cell>
          <cell r="C170">
            <v>63899</v>
          </cell>
        </row>
        <row r="171">
          <cell r="A171" t="str">
            <v>MATERIAL FILTRANTE CANTO RODADO</v>
          </cell>
          <cell r="B171" t="str">
            <v>M3</v>
          </cell>
          <cell r="C171">
            <v>75517</v>
          </cell>
        </row>
        <row r="172">
          <cell r="A172" t="str">
            <v>MATERIAL SELECCIONADO PARA RELLENO</v>
          </cell>
          <cell r="B172" t="str">
            <v>M3</v>
          </cell>
          <cell r="C172">
            <v>40663</v>
          </cell>
        </row>
        <row r="173">
          <cell r="A173" t="str">
            <v>MECHA LENTA</v>
          </cell>
          <cell r="B173" t="str">
            <v>ML</v>
          </cell>
          <cell r="C173">
            <v>3485.3999999999996</v>
          </cell>
        </row>
        <row r="174">
          <cell r="A174" t="str">
            <v>MEZCLA DENSA EN CALIENTE MDC-1</v>
          </cell>
          <cell r="B174" t="str">
            <v>M3</v>
          </cell>
          <cell r="C174">
            <v>348540</v>
          </cell>
        </row>
        <row r="175">
          <cell r="A175" t="str">
            <v>MEZCLA DENSA EN CALIENTE MDC-2</v>
          </cell>
          <cell r="B175" t="str">
            <v>M3</v>
          </cell>
          <cell r="C175">
            <v>348540</v>
          </cell>
        </row>
        <row r="176">
          <cell r="A176" t="str">
            <v>MEZCLA DENSA EN CALIENTE MDC-3</v>
          </cell>
          <cell r="B176" t="str">
            <v>M3</v>
          </cell>
          <cell r="C176">
            <v>354349</v>
          </cell>
        </row>
        <row r="177">
          <cell r="A177" t="str">
            <v>MEZCLA DENSA EN FRIO MDF-1</v>
          </cell>
          <cell r="B177" t="str">
            <v>M3</v>
          </cell>
          <cell r="C177">
            <v>371776</v>
          </cell>
        </row>
        <row r="178">
          <cell r="A178" t="str">
            <v>MICROESFERAS REFLECTIVAS</v>
          </cell>
          <cell r="B178" t="str">
            <v>KG</v>
          </cell>
          <cell r="C178">
            <v>6041.36</v>
          </cell>
        </row>
        <row r="179">
          <cell r="A179" t="str">
            <v>MORTERO 1:2</v>
          </cell>
          <cell r="B179" t="str">
            <v>M3</v>
          </cell>
          <cell r="C179">
            <v>509559.67099999997</v>
          </cell>
        </row>
        <row r="180">
          <cell r="A180" t="str">
            <v>MORTERO 1:3</v>
          </cell>
          <cell r="B180" t="str">
            <v>M3</v>
          </cell>
          <cell r="C180">
            <v>424051.19099999999</v>
          </cell>
        </row>
        <row r="181">
          <cell r="A181" t="str">
            <v>MORTERO 1:3 IMPERMEABILIADO</v>
          </cell>
          <cell r="B181" t="str">
            <v>M3</v>
          </cell>
          <cell r="C181">
            <v>643631.39099999995</v>
          </cell>
        </row>
        <row r="182">
          <cell r="A182" t="str">
            <v>MORTERO 1:4</v>
          </cell>
          <cell r="B182" t="str">
            <v>M3</v>
          </cell>
          <cell r="C182">
            <v>350195.565</v>
          </cell>
        </row>
        <row r="183">
          <cell r="A183" t="str">
            <v>MORTERO 1:5</v>
          </cell>
          <cell r="B183" t="str">
            <v>M3</v>
          </cell>
          <cell r="C183">
            <v>315480.98099999997</v>
          </cell>
        </row>
        <row r="184">
          <cell r="A184" t="str">
            <v>NEOPRENO, DUREZA 75, E= 1/4``</v>
          </cell>
          <cell r="B184" t="str">
            <v>UN</v>
          </cell>
          <cell r="C184">
            <v>255596</v>
          </cell>
        </row>
        <row r="185">
          <cell r="A185" t="str">
            <v>PARAL EN MADERA ROLLIZA DE 3" (TABLESTACADOS)</v>
          </cell>
          <cell r="B185" t="str">
            <v>ML</v>
          </cell>
          <cell r="C185">
            <v>5228.0999999999995</v>
          </cell>
        </row>
        <row r="186">
          <cell r="A186" t="str">
            <v>PEGANTE EPOXICO DE DOS COMPONENTES</v>
          </cell>
          <cell r="B186" t="str">
            <v>UN</v>
          </cell>
          <cell r="C186">
            <v>37177.599999999999</v>
          </cell>
        </row>
        <row r="187">
          <cell r="A187" t="str">
            <v>PIEDRA LAJA</v>
          </cell>
          <cell r="B187" t="str">
            <v>M2</v>
          </cell>
          <cell r="C187">
            <v>27883.199999999997</v>
          </cell>
        </row>
        <row r="188">
          <cell r="A188" t="str">
            <v>PIEDRA PARA GAVIÓN</v>
          </cell>
          <cell r="B188" t="str">
            <v>M3</v>
          </cell>
          <cell r="C188">
            <v>60413.599999999999</v>
          </cell>
        </row>
        <row r="189">
          <cell r="A189" t="str">
            <v>PIEDRA RAJÓN</v>
          </cell>
          <cell r="B189" t="str">
            <v>M3</v>
          </cell>
          <cell r="C189">
            <v>60413.599999999999</v>
          </cell>
        </row>
        <row r="190">
          <cell r="A190" t="str">
            <v>PILOTES EN MADERA D= 15 CMS</v>
          </cell>
          <cell r="B190" t="str">
            <v>ML</v>
          </cell>
          <cell r="C190">
            <v>40663</v>
          </cell>
        </row>
        <row r="191">
          <cell r="A191" t="str">
            <v>PINTURA ACRILICA BASE, O BASE SOLVENTE, ESMALTE O SIMILAR</v>
          </cell>
          <cell r="B191" t="str">
            <v>GLN</v>
          </cell>
          <cell r="C191">
            <v>60413.599999999999</v>
          </cell>
        </row>
        <row r="192">
          <cell r="A192" t="str">
            <v>PINTURA ANTICORROSIVA</v>
          </cell>
          <cell r="B192" t="str">
            <v>GLN</v>
          </cell>
          <cell r="C192">
            <v>44148.4</v>
          </cell>
        </row>
        <row r="193">
          <cell r="A193" t="str">
            <v>PINTURA ESMALTE</v>
          </cell>
          <cell r="B193" t="str">
            <v>GLN</v>
          </cell>
          <cell r="C193">
            <v>60413.599999999999</v>
          </cell>
        </row>
        <row r="194">
          <cell r="A194" t="str">
            <v>PINTUTRAFICO PLASTICO EN FRIO, INCLUYE MICROESFERAS</v>
          </cell>
          <cell r="B194" t="str">
            <v>GLN</v>
          </cell>
          <cell r="C194">
            <v>67384.399999999994</v>
          </cell>
        </row>
        <row r="195">
          <cell r="A195" t="str">
            <v>PLACA ACERO</v>
          </cell>
          <cell r="B195" t="str">
            <v>UN</v>
          </cell>
          <cell r="C195">
            <v>5228.0999999999995</v>
          </cell>
        </row>
        <row r="196">
          <cell r="A196" t="str">
            <v>PLATINA DE ACERO  2-5/8``X2-5/8``X3/8``</v>
          </cell>
          <cell r="B196" t="str">
            <v>UN</v>
          </cell>
          <cell r="C196">
            <v>19750.599999999999</v>
          </cell>
        </row>
        <row r="197">
          <cell r="A197" t="str">
            <v>POSTE DE REFERENCIA EN CONCRETO INCLUYE PINTURA</v>
          </cell>
          <cell r="B197" t="str">
            <v>UN</v>
          </cell>
          <cell r="C197">
            <v>81326</v>
          </cell>
        </row>
        <row r="198">
          <cell r="A198" t="str">
            <v>POSTE DEFENSA METALICA (1.50M)</v>
          </cell>
          <cell r="B198" t="str">
            <v>UN</v>
          </cell>
          <cell r="C198">
            <v>156843</v>
          </cell>
        </row>
        <row r="199">
          <cell r="A199" t="str">
            <v>POSTE EN CONCRETO PREFABRICADO 10 X 10 CM X 1.80 M  210 KG/CM2</v>
          </cell>
          <cell r="B199" t="str">
            <v>UN</v>
          </cell>
          <cell r="C199">
            <v>29045</v>
          </cell>
        </row>
        <row r="200">
          <cell r="A200" t="str">
            <v>POSTE EN LAMINA DE ACERO CALIBRE 3/16" (1.80 M)</v>
          </cell>
          <cell r="B200" t="str">
            <v>UN</v>
          </cell>
          <cell r="C200">
            <v>177755.4</v>
          </cell>
        </row>
        <row r="201">
          <cell r="A201" t="str">
            <v>POSTE EN MADERA INMUNIZADA (H=1.80M)</v>
          </cell>
          <cell r="B201" t="str">
            <v>UN</v>
          </cell>
          <cell r="C201">
            <v>13941.599999999999</v>
          </cell>
        </row>
        <row r="202">
          <cell r="A202" t="str">
            <v>PRENSACABLES DE HF. TIPO PESADO D=¾``</v>
          </cell>
          <cell r="B202" t="str">
            <v>UN</v>
          </cell>
          <cell r="C202">
            <v>4452.0176000000001</v>
          </cell>
        </row>
        <row r="203">
          <cell r="A203" t="str">
            <v>PRENSACABLES DE HF. TIPO PESADO D=1``</v>
          </cell>
          <cell r="B203" t="str">
            <v>UN</v>
          </cell>
          <cell r="C203">
            <v>8098.9078</v>
          </cell>
        </row>
        <row r="204">
          <cell r="A204" t="str">
            <v>PRENSACABLES DE HF. TIPO PESADO D=1-¼``</v>
          </cell>
          <cell r="B204" t="str">
            <v>UN</v>
          </cell>
          <cell r="C204">
            <v>13837.037999999999</v>
          </cell>
        </row>
        <row r="205">
          <cell r="A205" t="str">
            <v>PRENSACABLES DE HF. TIPO PESADO D=2``</v>
          </cell>
          <cell r="B205" t="str">
            <v>UN</v>
          </cell>
          <cell r="C205">
            <v>23236</v>
          </cell>
        </row>
        <row r="206">
          <cell r="A206" t="str">
            <v>PRENSACABLES DE HF. TIPO PESADO D=5/8``.</v>
          </cell>
          <cell r="B206" t="str">
            <v>UN</v>
          </cell>
          <cell r="C206">
            <v>3717.7599999999998</v>
          </cell>
        </row>
        <row r="207">
          <cell r="A207" t="str">
            <v>PRENSACABLES DE HF. TIPO PESADO D=7/8``</v>
          </cell>
          <cell r="B207" t="str">
            <v>UN</v>
          </cell>
          <cell r="C207">
            <v>6971.9618</v>
          </cell>
        </row>
        <row r="208">
          <cell r="A208" t="str">
            <v>PUNTILLA</v>
          </cell>
          <cell r="B208" t="str">
            <v>LB</v>
          </cell>
          <cell r="C208">
            <v>4647.2</v>
          </cell>
        </row>
        <row r="209">
          <cell r="A209" t="str">
            <v>RESINA TERMOPLASTICA</v>
          </cell>
          <cell r="B209" t="str">
            <v>KG</v>
          </cell>
          <cell r="C209">
            <v>7551.7</v>
          </cell>
        </row>
        <row r="210">
          <cell r="A210" t="str">
            <v>SALIDA PVC 2 1/2"</v>
          </cell>
          <cell r="B210" t="str">
            <v>UN</v>
          </cell>
          <cell r="C210">
            <v>8132.5999999999995</v>
          </cell>
        </row>
        <row r="211">
          <cell r="A211" t="str">
            <v>SALIDA PVC 4"</v>
          </cell>
          <cell r="B211" t="str">
            <v>UN</v>
          </cell>
          <cell r="C211">
            <v>13941.599999999999</v>
          </cell>
        </row>
        <row r="212">
          <cell r="A212" t="str">
            <v>SARDINEL PREFABRICADO</v>
          </cell>
          <cell r="B212" t="str">
            <v>UN</v>
          </cell>
          <cell r="C212">
            <v>39000</v>
          </cell>
        </row>
        <row r="213">
          <cell r="A213" t="str">
            <v>SELLO DE SILICONA O SELLADOR AUTONIVELANTE</v>
          </cell>
          <cell r="B213" t="str">
            <v>CC</v>
          </cell>
          <cell r="C213">
            <v>116.17999999999999</v>
          </cell>
        </row>
        <row r="214">
          <cell r="A214" t="str">
            <v>SEMILLAS PARA EMPRADIZAR</v>
          </cell>
          <cell r="B214" t="str">
            <v>KG</v>
          </cell>
          <cell r="C214">
            <v>6970.7999999999993</v>
          </cell>
        </row>
        <row r="215">
          <cell r="A215" t="str">
            <v>SEÑAL (GRUPO 1). TABLERO EN LÁMINA GALVANIZADA DE 75CM*75CM, CALIBRE 16, REFLECTIVO TIPO 1. (INCLUYE POSTE)</v>
          </cell>
          <cell r="B215" t="str">
            <v>UN</v>
          </cell>
          <cell r="C215">
            <v>180311.36</v>
          </cell>
        </row>
        <row r="216">
          <cell r="A216" t="str">
            <v xml:space="preserve">SEÑAL (GRUPO 2). TABLERO EN LÁMINA GALVANIZADO DE 1,2M*0,4M, CALIBRE 16, REFLECTIVO TIPO 1. </v>
          </cell>
          <cell r="B216" t="str">
            <v>UN</v>
          </cell>
          <cell r="C216">
            <v>208775.46</v>
          </cell>
        </row>
        <row r="217">
          <cell r="A217" t="str">
            <v xml:space="preserve">SEÑAL (GRUPO 3 FERROCARRIL) (SP-54). TABLERO EN LÁMINA GALVANIZADO DE 2,4M*0,3M, CALIBRE 16, REFLECTIVO TIPO 1. </v>
          </cell>
          <cell r="B217" t="str">
            <v>UN</v>
          </cell>
          <cell r="C217">
            <v>232360</v>
          </cell>
        </row>
        <row r="218">
          <cell r="A218" t="str">
            <v>SEÑAL (GRUPO 4). TABLERO EN LÁMINA GALVANIZADO DE 60CM*75CM, CALIBRE 16, REFLECTIVO TIPO 1. (DELINEADOR DE CURVA HORIZONTAL)</v>
          </cell>
          <cell r="B218" t="str">
            <v>UN</v>
          </cell>
          <cell r="C218">
            <v>213771.19999999998</v>
          </cell>
        </row>
        <row r="219">
          <cell r="A219" t="str">
            <v>SEÑAL (GRUPO 5). TABLERO EN LÁMINA GALVANIZADO DE 0,90M*1,13M, CALIBRE 16, REFLECTIVO TIPO 1. INCLUYE 2 POSTES</v>
          </cell>
          <cell r="B219" t="str">
            <v>UN</v>
          </cell>
          <cell r="C219">
            <v>395012</v>
          </cell>
        </row>
        <row r="220">
          <cell r="A220" t="str">
            <v>SEPARADOR NEW JERSEY BIDIRECC 1,5X0,6X1,1MT</v>
          </cell>
          <cell r="B220" t="str">
            <v>ML</v>
          </cell>
          <cell r="C220">
            <v>261405</v>
          </cell>
        </row>
        <row r="221">
          <cell r="A221" t="str">
            <v>SEPARADOR NEW JERSEY UNIDIRECC 1,5X0,6X1,1MT</v>
          </cell>
          <cell r="B221" t="str">
            <v>ML</v>
          </cell>
          <cell r="C221">
            <v>206800.4</v>
          </cell>
        </row>
        <row r="222">
          <cell r="A222" t="str">
            <v>SIKADUR 32</v>
          </cell>
          <cell r="B222" t="str">
            <v>KG</v>
          </cell>
          <cell r="C222">
            <v>65060.799999999996</v>
          </cell>
        </row>
        <row r="223">
          <cell r="A223" t="str">
            <v>SOLDADURA 1/8 DE GALON</v>
          </cell>
          <cell r="B223" t="str">
            <v>KG</v>
          </cell>
          <cell r="C223">
            <v>39414.064999999995</v>
          </cell>
        </row>
        <row r="224">
          <cell r="A224" t="str">
            <v>SOLDADURA L-70</v>
          </cell>
          <cell r="B224" t="str">
            <v>KG</v>
          </cell>
          <cell r="C224">
            <v>11037.1</v>
          </cell>
        </row>
        <row r="225">
          <cell r="A225" t="str">
            <v>SUPERPLASTIFICANTE SIKAMENT</v>
          </cell>
          <cell r="B225" t="str">
            <v>GLN</v>
          </cell>
          <cell r="C225">
            <v>52281</v>
          </cell>
        </row>
        <row r="226">
          <cell r="A226" t="str">
            <v>TABLA BURRA 0.30X0.30X0.05</v>
          </cell>
          <cell r="B226" t="str">
            <v>ML</v>
          </cell>
          <cell r="C226">
            <v>6389.9</v>
          </cell>
        </row>
        <row r="227">
          <cell r="A227" t="str">
            <v xml:space="preserve">TABLESTACA DE MADERA ASERRADA (0.25X0.05X3.0) </v>
          </cell>
          <cell r="B227" t="str">
            <v>UN</v>
          </cell>
          <cell r="C227">
            <v>19750.599999999999</v>
          </cell>
        </row>
        <row r="228">
          <cell r="A228" t="str">
            <v>TACHA REFLECTIVA</v>
          </cell>
          <cell r="B228" t="str">
            <v>UN</v>
          </cell>
          <cell r="C228">
            <v>6875.3</v>
          </cell>
        </row>
        <row r="229">
          <cell r="A229" t="str">
            <v xml:space="preserve">TAPON PVC RDE 21 DE 1" </v>
          </cell>
          <cell r="B229" t="str">
            <v>UN</v>
          </cell>
          <cell r="C229">
            <v>938.73439999999994</v>
          </cell>
        </row>
        <row r="230">
          <cell r="A230" t="str">
            <v>TELA VERDE DE CERRAMIENTO (2.10 X 2.50)</v>
          </cell>
          <cell r="B230" t="str">
            <v>M2</v>
          </cell>
          <cell r="C230">
            <v>604.13599999999997</v>
          </cell>
        </row>
        <row r="231">
          <cell r="A231" t="str">
            <v>TENSOR PARA CABLE DE ACERO D= 1``</v>
          </cell>
          <cell r="B231" t="str">
            <v>UN</v>
          </cell>
          <cell r="C231">
            <v>357130.58156000002</v>
          </cell>
        </row>
        <row r="232">
          <cell r="A232" t="str">
            <v>TENSOR PARA CABLE DE ACERO D= 1-1/2``</v>
          </cell>
          <cell r="B232" t="str">
            <v>UN</v>
          </cell>
          <cell r="C232">
            <v>755302.30578399997</v>
          </cell>
        </row>
        <row r="233">
          <cell r="A233" t="str">
            <v>TENSOR PARA CABLE DE ACERO D= 1-1/4``</v>
          </cell>
          <cell r="B233" t="str">
            <v>UN</v>
          </cell>
          <cell r="C233">
            <v>496826.52888799994</v>
          </cell>
        </row>
        <row r="234">
          <cell r="A234" t="str">
            <v>TENSOR PARA CABLE DE ACERO D= 1-1/8``</v>
          </cell>
          <cell r="B234" t="str">
            <v>UN</v>
          </cell>
          <cell r="C234">
            <v>464269.75602799997</v>
          </cell>
        </row>
        <row r="235">
          <cell r="A235" t="str">
            <v>TENSOR PARA CABLE DE ACERO D= 1-3/4``</v>
          </cell>
          <cell r="B235" t="str">
            <v>UN</v>
          </cell>
          <cell r="C235">
            <v>981892.99287199997</v>
          </cell>
        </row>
        <row r="236">
          <cell r="A236" t="str">
            <v>TENSOR PARA CABLE DE ACERO D= 2``</v>
          </cell>
          <cell r="B236" t="str">
            <v>UN</v>
          </cell>
          <cell r="C236">
            <v>2999111.1829999997</v>
          </cell>
        </row>
        <row r="237">
          <cell r="A237" t="str">
            <v>TENSOR PARA CABLE DE ACERO D= 5/8``</v>
          </cell>
          <cell r="B237" t="str">
            <v>UN</v>
          </cell>
          <cell r="C237">
            <v>140484.34480799999</v>
          </cell>
        </row>
        <row r="238">
          <cell r="A238" t="str">
            <v>TENSOR PARA CABLE DE ACERO D=3/4``</v>
          </cell>
          <cell r="B238" t="str">
            <v>UN</v>
          </cell>
          <cell r="C238">
            <v>202045.38496</v>
          </cell>
        </row>
        <row r="239">
          <cell r="A239" t="str">
            <v>TERMINAL DEFENSA METALICA</v>
          </cell>
          <cell r="B239" t="str">
            <v>UN</v>
          </cell>
          <cell r="C239">
            <v>69708</v>
          </cell>
        </row>
        <row r="240">
          <cell r="A240" t="str">
            <v>TIERRA NEGRA ABONADA</v>
          </cell>
          <cell r="B240" t="str">
            <v>M3</v>
          </cell>
          <cell r="C240">
            <v>104562</v>
          </cell>
        </row>
        <row r="241">
          <cell r="A241" t="str">
            <v>TORNILLO DE UNION  DE 12  MM + TUERCA</v>
          </cell>
          <cell r="B241" t="str">
            <v>UN</v>
          </cell>
          <cell r="C241">
            <v>2439.7799999999997</v>
          </cell>
        </row>
        <row r="242">
          <cell r="A242" t="str">
            <v>TORNILLO PARA DEFENSA METALICA</v>
          </cell>
          <cell r="B242" t="str">
            <v>UN</v>
          </cell>
          <cell r="C242">
            <v>2091.2399999999998</v>
          </cell>
        </row>
        <row r="243">
          <cell r="A243" t="str">
            <v>TORÓN DE TENSIONAMIENTO 1/2" O 5/8"</v>
          </cell>
          <cell r="B243" t="str">
            <v>KG</v>
          </cell>
          <cell r="C243">
            <v>5228.0999999999995</v>
          </cell>
        </row>
        <row r="244">
          <cell r="A244" t="str">
            <v>TROMPETAS 12 TORONES TENSIONAMIENTO</v>
          </cell>
          <cell r="B244" t="str">
            <v>KG</v>
          </cell>
          <cell r="C244">
            <v>37177.599999999999</v>
          </cell>
        </row>
        <row r="245">
          <cell r="A245" t="str">
            <v>TUBERIA CORRUGADA DE ACERO GALVANIZADO LAMINA MP68</v>
          </cell>
          <cell r="B245" t="str">
            <v>ML</v>
          </cell>
          <cell r="C245">
            <v>464720</v>
          </cell>
        </row>
        <row r="246">
          <cell r="A246" t="str">
            <v>TUBERIA DE CONCRETO REFORZADO 900 MM</v>
          </cell>
          <cell r="B246" t="str">
            <v>ML</v>
          </cell>
          <cell r="C246">
            <v>330000</v>
          </cell>
        </row>
        <row r="247">
          <cell r="A247" t="str">
            <v>TUBERIA DE CONCRETO SIMPLE 600 MM</v>
          </cell>
          <cell r="B247" t="str">
            <v>ML</v>
          </cell>
          <cell r="C247">
            <v>110371</v>
          </cell>
        </row>
        <row r="248">
          <cell r="A248" t="str">
            <v>TUBERIA GALVANIZADA DE 2"</v>
          </cell>
          <cell r="B248" t="str">
            <v>ML</v>
          </cell>
          <cell r="C248">
            <v>18007.899999999998</v>
          </cell>
        </row>
        <row r="249">
          <cell r="A249" t="str">
            <v>TUBERIA GALVANIZADA DE 3"</v>
          </cell>
          <cell r="B249" t="str">
            <v>ML</v>
          </cell>
          <cell r="C249">
            <v>31368.6</v>
          </cell>
        </row>
        <row r="250">
          <cell r="A250" t="str">
            <v>TUBERIA GALVANIZADA DE 4"</v>
          </cell>
          <cell r="B250" t="str">
            <v>ML</v>
          </cell>
          <cell r="C250">
            <v>45310.2</v>
          </cell>
        </row>
        <row r="251">
          <cell r="A251" t="str">
            <v>TUBERÍA PVC   1" RDE 21  E.L.</v>
          </cell>
          <cell r="B251" t="str">
            <v>ML</v>
          </cell>
          <cell r="C251">
            <v>3717.7599999999998</v>
          </cell>
        </row>
        <row r="252">
          <cell r="A252" t="str">
            <v>TUBERÍA PVC   4" RDE 21 E.L.</v>
          </cell>
          <cell r="B252" t="str">
            <v>ML</v>
          </cell>
          <cell r="C252">
            <v>48853.689999999995</v>
          </cell>
        </row>
        <row r="253">
          <cell r="A253" t="str">
            <v>TUBERÍA PVC  2 1/2" RDE 21  E.L.</v>
          </cell>
          <cell r="B253" t="str">
            <v>ML</v>
          </cell>
          <cell r="C253">
            <v>21432.886399999999</v>
          </cell>
        </row>
        <row r="254">
          <cell r="A254" t="str">
            <v>TUBERIA PVC RIB STEEL NTC 4764 D=36"</v>
          </cell>
          <cell r="B254" t="str">
            <v>ML</v>
          </cell>
          <cell r="C254">
            <v>497598.94</v>
          </cell>
        </row>
        <row r="255">
          <cell r="A255" t="str">
            <v>TUBO METÁLICO AGUA NEGRA D= 2``, C. 0,80</v>
          </cell>
          <cell r="B255" t="str">
            <v>ML</v>
          </cell>
          <cell r="C255">
            <v>9294.4</v>
          </cell>
        </row>
        <row r="256">
          <cell r="A256" t="str">
            <v>TUBO SANITARIO PVC 3"</v>
          </cell>
          <cell r="B256" t="str">
            <v>ML</v>
          </cell>
          <cell r="C256">
            <v>15103.4</v>
          </cell>
        </row>
        <row r="257">
          <cell r="A257" t="str">
            <v>UNION PVC 1"</v>
          </cell>
          <cell r="B257" t="str">
            <v>UN</v>
          </cell>
          <cell r="C257">
            <v>813.26</v>
          </cell>
        </row>
        <row r="258">
          <cell r="A258" t="str">
            <v>UNION PVC 2 1/2"</v>
          </cell>
          <cell r="B258" t="str">
            <v>UN</v>
          </cell>
          <cell r="C258">
            <v>13115.5602</v>
          </cell>
        </row>
        <row r="259">
          <cell r="A259" t="str">
            <v>UNION PVC 4"</v>
          </cell>
          <cell r="B259" t="str">
            <v>UN</v>
          </cell>
          <cell r="C259">
            <v>35318.720000000001</v>
          </cell>
        </row>
        <row r="260">
          <cell r="A260" t="str">
            <v>VARILLA DE 1/4"</v>
          </cell>
          <cell r="B260" t="str">
            <v>KG</v>
          </cell>
          <cell r="C260">
            <v>3020.68</v>
          </cell>
        </row>
        <row r="261">
          <cell r="A261" t="str">
            <v>-</v>
          </cell>
          <cell r="B261" t="str">
            <v>-</v>
          </cell>
          <cell r="C261" t="str">
            <v>-</v>
          </cell>
        </row>
        <row r="262">
          <cell r="A262">
            <v>0</v>
          </cell>
          <cell r="B262">
            <v>0</v>
          </cell>
          <cell r="C262">
            <v>0</v>
          </cell>
        </row>
      </sheetData>
      <sheetData sheetId="4">
        <row r="2">
          <cell r="A2" t="str">
            <v>Descripción</v>
          </cell>
          <cell r="B2" t="str">
            <v>Unidad</v>
          </cell>
          <cell r="C2" t="str">
            <v>Tarifa</v>
          </cell>
        </row>
        <row r="3">
          <cell r="A3" t="str">
            <v>-</v>
          </cell>
          <cell r="B3" t="str">
            <v>-</v>
          </cell>
          <cell r="C3" t="str">
            <v>-</v>
          </cell>
        </row>
        <row r="4">
          <cell r="A4" t="str">
            <v>ASPERSOR MANUAL</v>
          </cell>
          <cell r="B4" t="str">
            <v>HR</v>
          </cell>
          <cell r="C4">
            <v>3253.04</v>
          </cell>
        </row>
        <row r="5">
          <cell r="A5" t="str">
            <v>BOMBA DE CONCRETO</v>
          </cell>
          <cell r="B5" t="str">
            <v>HR</v>
          </cell>
          <cell r="C5">
            <v>139416</v>
          </cell>
        </row>
        <row r="6">
          <cell r="A6" t="str">
            <v>BOMBA DE INYECCIÓN DE LECHADA</v>
          </cell>
          <cell r="B6" t="str">
            <v>HR</v>
          </cell>
          <cell r="C6">
            <v>20912.399999999998</v>
          </cell>
        </row>
        <row r="7">
          <cell r="A7" t="str">
            <v>BOMBA PARA GATO DE TENSIONAMIENTO</v>
          </cell>
          <cell r="B7" t="str">
            <v>HR</v>
          </cell>
          <cell r="C7">
            <v>40663</v>
          </cell>
        </row>
        <row r="8">
          <cell r="A8" t="str">
            <v>BULDOZER D6</v>
          </cell>
          <cell r="B8" t="str">
            <v>HR</v>
          </cell>
          <cell r="C8">
            <v>139416</v>
          </cell>
        </row>
        <row r="9">
          <cell r="A9" t="str">
            <v>BULDOZER D8 (INCLUIDO RIPPER)</v>
          </cell>
          <cell r="B9" t="str">
            <v>HR</v>
          </cell>
          <cell r="C9">
            <v>145225</v>
          </cell>
        </row>
        <row r="10">
          <cell r="A10" t="str">
            <v>CALENTADOR A GAS</v>
          </cell>
          <cell r="B10" t="str">
            <v>HR</v>
          </cell>
          <cell r="C10">
            <v>60413.599999999999</v>
          </cell>
        </row>
        <row r="11">
          <cell r="A11" t="str">
            <v>CAMIÓN DE SLURRY</v>
          </cell>
          <cell r="B11" t="str">
            <v>HR</v>
          </cell>
          <cell r="C11">
            <v>116180</v>
          </cell>
        </row>
        <row r="12">
          <cell r="A12" t="str">
            <v>CAMIONETA D-300</v>
          </cell>
          <cell r="B12" t="str">
            <v>HR</v>
          </cell>
          <cell r="C12">
            <v>44148.4</v>
          </cell>
        </row>
        <row r="13">
          <cell r="A13" t="str">
            <v>CARGADOR</v>
          </cell>
          <cell r="B13" t="str">
            <v>HR</v>
          </cell>
          <cell r="C13">
            <v>92944</v>
          </cell>
        </row>
        <row r="14">
          <cell r="A14" t="str">
            <v>CARGADOR 930</v>
          </cell>
          <cell r="B14" t="str">
            <v>HR</v>
          </cell>
          <cell r="C14">
            <v>151034</v>
          </cell>
        </row>
        <row r="15">
          <cell r="A15" t="str">
            <v>CARROTANQUE AGUA</v>
          </cell>
          <cell r="B15" t="str">
            <v>HR</v>
          </cell>
          <cell r="C15">
            <v>58090</v>
          </cell>
        </row>
        <row r="16">
          <cell r="A16" t="str">
            <v>CARROTANQUE IRRIGADOR DE ASFALTO</v>
          </cell>
          <cell r="B16" t="str">
            <v>HR</v>
          </cell>
          <cell r="C16">
            <v>87135</v>
          </cell>
        </row>
        <row r="17">
          <cell r="A17" t="str">
            <v>CILINDRO NEUMÁTICO</v>
          </cell>
          <cell r="B17" t="str">
            <v>HR</v>
          </cell>
          <cell r="C17">
            <v>69708</v>
          </cell>
        </row>
        <row r="18">
          <cell r="A18" t="str">
            <v>COMPACTADOR BENITIN</v>
          </cell>
          <cell r="B18" t="str">
            <v>HR</v>
          </cell>
          <cell r="C18">
            <v>18588.8</v>
          </cell>
        </row>
        <row r="19">
          <cell r="A19" t="str">
            <v>COMPACTADOR DE LLANTA</v>
          </cell>
          <cell r="B19" t="str">
            <v>HR</v>
          </cell>
          <cell r="C19">
            <v>69708</v>
          </cell>
        </row>
        <row r="20">
          <cell r="A20" t="str">
            <v>COMPACTADOR MANUAL (RANA)</v>
          </cell>
          <cell r="B20" t="str">
            <v>HR</v>
          </cell>
          <cell r="C20">
            <v>9294.4</v>
          </cell>
        </row>
        <row r="21">
          <cell r="A21" t="str">
            <v>COMPACTADOR MANUAL DE RODILLO</v>
          </cell>
          <cell r="B21" t="str">
            <v>HR</v>
          </cell>
          <cell r="C21">
            <v>9294.4</v>
          </cell>
        </row>
        <row r="22">
          <cell r="A22" t="str">
            <v>COMPACTADOR NEUMATICO</v>
          </cell>
          <cell r="B22" t="str">
            <v>HR</v>
          </cell>
          <cell r="C22">
            <v>92944</v>
          </cell>
        </row>
        <row r="23">
          <cell r="A23" t="str">
            <v>COMPACTADOR VIBRATORIO TIPO DD-20</v>
          </cell>
          <cell r="B23" t="str">
            <v>HR</v>
          </cell>
          <cell r="C23">
            <v>130121.59999999999</v>
          </cell>
        </row>
        <row r="24">
          <cell r="A24" t="str">
            <v>COMPRESOR</v>
          </cell>
          <cell r="B24" t="str">
            <v>HR</v>
          </cell>
          <cell r="C24">
            <v>46472</v>
          </cell>
        </row>
        <row r="25">
          <cell r="A25" t="str">
            <v>COMPRESOR (BARRIDO Y SOPLADO)</v>
          </cell>
          <cell r="B25" t="str">
            <v>HR</v>
          </cell>
          <cell r="C25">
            <v>46472</v>
          </cell>
        </row>
        <row r="26">
          <cell r="A26" t="str">
            <v>COMPRESOR 125 PIES 3 CON MARTILLO</v>
          </cell>
          <cell r="B26" t="str">
            <v>HR</v>
          </cell>
          <cell r="C26">
            <v>63899</v>
          </cell>
        </row>
        <row r="27">
          <cell r="A27" t="str">
            <v>COMPRESOR 250 PIES 3 CON MARTILLO</v>
          </cell>
          <cell r="B27" t="str">
            <v>HR</v>
          </cell>
          <cell r="C27">
            <v>69708</v>
          </cell>
        </row>
        <row r="28">
          <cell r="A28" t="str">
            <v>CORTADORA DE PAVIMENTO</v>
          </cell>
          <cell r="B28" t="str">
            <v>HR</v>
          </cell>
          <cell r="C28">
            <v>9294.4</v>
          </cell>
        </row>
        <row r="29">
          <cell r="A29" t="str">
            <v>DIFERENCIAL DE 3 TON</v>
          </cell>
          <cell r="B29" t="str">
            <v>HR</v>
          </cell>
          <cell r="C29">
            <v>1858.8799999999999</v>
          </cell>
        </row>
        <row r="30">
          <cell r="A30" t="str">
            <v>EQUIPO APLICADOR PARA BANDAS</v>
          </cell>
          <cell r="B30" t="str">
            <v>HR</v>
          </cell>
          <cell r="C30">
            <v>29045</v>
          </cell>
        </row>
        <row r="31">
          <cell r="A31" t="str">
            <v>EQUIPO DE CONTROL (BANDAS SONORAS REDUCE VELOCIDAD) (TERMOHIGOMETROS, TERMÓMETROS, GALGAS, ETC)</v>
          </cell>
          <cell r="B31" t="str">
            <v>HR</v>
          </cell>
          <cell r="C31">
            <v>1510.34</v>
          </cell>
        </row>
        <row r="32">
          <cell r="A32" t="str">
            <v>EQUIPO DE OXICORTE</v>
          </cell>
          <cell r="B32" t="str">
            <v>HR</v>
          </cell>
          <cell r="C32">
            <v>17427</v>
          </cell>
        </row>
        <row r="33">
          <cell r="A33" t="str">
            <v>EQUIPO DE PERFORACIÓN (TRACKDRILL)</v>
          </cell>
          <cell r="B33" t="str">
            <v>HR</v>
          </cell>
          <cell r="C33">
            <v>139416</v>
          </cell>
        </row>
        <row r="34">
          <cell r="A34" t="str">
            <v>EQUIPO DE RADIOGRAFIA</v>
          </cell>
          <cell r="B34" t="str">
            <v>HR</v>
          </cell>
          <cell r="C34">
            <v>17427</v>
          </cell>
        </row>
        <row r="35">
          <cell r="A35" t="str">
            <v>EQUIPO DE SAND BLASTING</v>
          </cell>
          <cell r="B35" t="str">
            <v>HR</v>
          </cell>
          <cell r="C35">
            <v>55766.399999999994</v>
          </cell>
        </row>
        <row r="36">
          <cell r="A36" t="str">
            <v>EQUIPO DE SOLDADURA</v>
          </cell>
          <cell r="B36" t="str">
            <v>HR</v>
          </cell>
          <cell r="C36">
            <v>17427</v>
          </cell>
        </row>
        <row r="37">
          <cell r="A37" t="str">
            <v>EQUIPO DE SOLDADURA 250 AMP</v>
          </cell>
          <cell r="B37" t="str">
            <v>HR</v>
          </cell>
          <cell r="C37">
            <v>26721.399999999998</v>
          </cell>
        </row>
        <row r="38">
          <cell r="A38" t="str">
            <v>EQUIPO DE TOPOGRAFÍA (ESTACION,NIVEL Y ELEMENTOS)</v>
          </cell>
          <cell r="B38" t="str">
            <v>HR</v>
          </cell>
          <cell r="C38">
            <v>25559.599999999999</v>
          </cell>
        </row>
        <row r="39">
          <cell r="A39" t="str">
            <v>ESPARCIDOR DE GRAVILLA</v>
          </cell>
          <cell r="B39" t="str">
            <v>HR</v>
          </cell>
          <cell r="C39">
            <v>104562</v>
          </cell>
        </row>
        <row r="40">
          <cell r="A40" t="str">
            <v>FORMALETA MET. SARDINEL (ML)</v>
          </cell>
          <cell r="B40" t="str">
            <v>DIA</v>
          </cell>
          <cell r="C40">
            <v>348.53999999999996</v>
          </cell>
        </row>
        <row r="41">
          <cell r="A41" t="str">
            <v>FORMALETA METÁLICA (CONCRETO HIDRAULICO)</v>
          </cell>
          <cell r="B41" t="str">
            <v>HR</v>
          </cell>
          <cell r="C41">
            <v>6970.7999999999993</v>
          </cell>
        </row>
        <row r="42">
          <cell r="A42" t="str">
            <v>FORMALETA PARA CAMISA DE PILOTE</v>
          </cell>
          <cell r="B42" t="str">
            <v>HR</v>
          </cell>
          <cell r="C42">
            <v>17427</v>
          </cell>
        </row>
        <row r="43">
          <cell r="A43" t="str">
            <v>FRESADORA DE PAVIMENTO</v>
          </cell>
          <cell r="B43" t="str">
            <v>HR</v>
          </cell>
          <cell r="C43">
            <v>139416</v>
          </cell>
        </row>
        <row r="44">
          <cell r="A44" t="str">
            <v>FRESADORA Y RECICLADORA DE PAVIMENTO</v>
          </cell>
          <cell r="B44" t="str">
            <v>HR</v>
          </cell>
          <cell r="C44">
            <v>336922</v>
          </cell>
        </row>
        <row r="45">
          <cell r="A45" t="str">
            <v>FUNDIDORA</v>
          </cell>
          <cell r="B45" t="str">
            <v>HR</v>
          </cell>
          <cell r="C45">
            <v>226551</v>
          </cell>
        </row>
        <row r="46">
          <cell r="A46" t="str">
            <v>GATO PARA TENSIONAMIENTO</v>
          </cell>
          <cell r="B46" t="str">
            <v>HR</v>
          </cell>
          <cell r="C46">
            <v>139416</v>
          </cell>
        </row>
        <row r="47">
          <cell r="A47" t="str">
            <v>GRUA 10 TON</v>
          </cell>
          <cell r="B47" t="str">
            <v>HR</v>
          </cell>
          <cell r="C47">
            <v>162652</v>
          </cell>
        </row>
        <row r="48">
          <cell r="A48" t="str">
            <v>GUADAÑADORA</v>
          </cell>
          <cell r="B48" t="str">
            <v>HR</v>
          </cell>
          <cell r="C48">
            <v>5809</v>
          </cell>
        </row>
        <row r="49">
          <cell r="A49" t="str">
            <v>HERRAMIENTA MENOR (10%)</v>
          </cell>
          <cell r="B49" t="str">
            <v>%</v>
          </cell>
          <cell r="C49">
            <v>1</v>
          </cell>
        </row>
        <row r="50">
          <cell r="A50" t="str">
            <v>HERRAMIENTA MENOR (2%)</v>
          </cell>
          <cell r="B50" t="str">
            <v>%</v>
          </cell>
          <cell r="C50">
            <v>1</v>
          </cell>
        </row>
        <row r="51">
          <cell r="A51" t="str">
            <v>HERRAMIENTA MENOR (5%)</v>
          </cell>
          <cell r="B51" t="str">
            <v>%</v>
          </cell>
          <cell r="C51">
            <v>1</v>
          </cell>
        </row>
        <row r="52">
          <cell r="A52" t="str">
            <v>MAQUINA APLICADORA DE PINTURA</v>
          </cell>
          <cell r="B52" t="str">
            <v>DIA</v>
          </cell>
          <cell r="C52">
            <v>17427</v>
          </cell>
        </row>
        <row r="53">
          <cell r="A53" t="str">
            <v>MAQUINA TÉRMICA PEGATACHAS</v>
          </cell>
          <cell r="B53" t="str">
            <v>HR</v>
          </cell>
          <cell r="C53">
            <v>6970.7999999999993</v>
          </cell>
        </row>
        <row r="54">
          <cell r="A54" t="str">
            <v>MOTOBOMBA 3 PULGADAS</v>
          </cell>
          <cell r="B54" t="str">
            <v>HR</v>
          </cell>
          <cell r="C54">
            <v>6970.7999999999993</v>
          </cell>
        </row>
        <row r="55">
          <cell r="A55" t="str">
            <v>MOTOBOMBA 4 PULGADAS</v>
          </cell>
          <cell r="B55" t="str">
            <v>HR</v>
          </cell>
          <cell r="C55">
            <v>11618</v>
          </cell>
        </row>
        <row r="56">
          <cell r="A56" t="str">
            <v>MOTOBOMBA 6" DIAMETRO DE BOMBEO DE 2M³/SEG.</v>
          </cell>
          <cell r="B56" t="str">
            <v>HR</v>
          </cell>
          <cell r="C56">
            <v>13941.599999999999</v>
          </cell>
        </row>
        <row r="57">
          <cell r="A57" t="str">
            <v>MOTONIVELADORA CAT-12-F</v>
          </cell>
          <cell r="B57" t="str">
            <v>HR</v>
          </cell>
          <cell r="C57">
            <v>151034</v>
          </cell>
        </row>
        <row r="58">
          <cell r="A58" t="str">
            <v>MOTOSIERRA</v>
          </cell>
          <cell r="B58" t="str">
            <v>HR</v>
          </cell>
          <cell r="C58">
            <v>5809</v>
          </cell>
        </row>
        <row r="59">
          <cell r="A59" t="str">
            <v>PILOTEADORA</v>
          </cell>
          <cell r="B59" t="str">
            <v>HR</v>
          </cell>
          <cell r="C59">
            <v>139416</v>
          </cell>
        </row>
        <row r="60">
          <cell r="A60" t="str">
            <v>PLANTA DE MEZCLA Y SECADO</v>
          </cell>
          <cell r="B60" t="str">
            <v>HR</v>
          </cell>
          <cell r="C60">
            <v>226551</v>
          </cell>
        </row>
        <row r="61">
          <cell r="A61" t="str">
            <v>PLANTA ELECTRICA</v>
          </cell>
          <cell r="B61" t="str">
            <v>HR</v>
          </cell>
          <cell r="C61">
            <v>58090</v>
          </cell>
        </row>
        <row r="62">
          <cell r="A62" t="str">
            <v>PLAQUETA VIBRATORIA</v>
          </cell>
          <cell r="B62" t="str">
            <v>HR</v>
          </cell>
          <cell r="C62">
            <v>52281</v>
          </cell>
        </row>
        <row r="63">
          <cell r="A63" t="str">
            <v>PLUMA CAPACIDAD 100 KG</v>
          </cell>
          <cell r="B63" t="str">
            <v>HR</v>
          </cell>
          <cell r="C63">
            <v>9294.4</v>
          </cell>
        </row>
        <row r="64">
          <cell r="A64" t="str">
            <v>PUENTE GRUA</v>
          </cell>
          <cell r="B64" t="str">
            <v>HR</v>
          </cell>
          <cell r="C64">
            <v>9875.2999999999993</v>
          </cell>
        </row>
        <row r="65">
          <cell r="A65" t="str">
            <v>QUEMADOR A GAS</v>
          </cell>
          <cell r="B65" t="str">
            <v>DIA</v>
          </cell>
          <cell r="C65">
            <v>20912.399999999998</v>
          </cell>
        </row>
        <row r="66">
          <cell r="A66" t="str">
            <v xml:space="preserve">REGLA VIBRATORIA </v>
          </cell>
          <cell r="B66" t="str">
            <v>HR</v>
          </cell>
          <cell r="C66">
            <v>7551.7</v>
          </cell>
        </row>
        <row r="67">
          <cell r="A67" t="str">
            <v xml:space="preserve">RETROCARGADOR CAT 510 </v>
          </cell>
          <cell r="B67" t="str">
            <v>HR</v>
          </cell>
          <cell r="C67">
            <v>104562</v>
          </cell>
        </row>
        <row r="68">
          <cell r="A68" t="str">
            <v>RETROEXCAVADORA (PAJARITA)</v>
          </cell>
          <cell r="B68" t="str">
            <v>HR</v>
          </cell>
          <cell r="C68">
            <v>92944</v>
          </cell>
        </row>
        <row r="69">
          <cell r="A69" t="str">
            <v>RETROEXCAVADORA 320</v>
          </cell>
          <cell r="B69" t="str">
            <v>HR</v>
          </cell>
          <cell r="C69">
            <v>139416</v>
          </cell>
        </row>
        <row r="70">
          <cell r="A70" t="str">
            <v>RETROEXCAVADORA DE ORUGA</v>
          </cell>
          <cell r="B70" t="str">
            <v>HR</v>
          </cell>
          <cell r="C70">
            <v>139416</v>
          </cell>
        </row>
        <row r="71">
          <cell r="A71" t="str">
            <v>RETROEXCAVADORA E-200 CON MARTILLO NEUMATICO</v>
          </cell>
          <cell r="B71" t="str">
            <v>HR</v>
          </cell>
          <cell r="C71">
            <v>139416</v>
          </cell>
        </row>
        <row r="72">
          <cell r="A72" t="str">
            <v>RETROEXCAVADORA SOBRE LLANTAS</v>
          </cell>
          <cell r="B72" t="str">
            <v>HR</v>
          </cell>
          <cell r="C72">
            <v>104562</v>
          </cell>
        </row>
        <row r="73">
          <cell r="A73" t="str">
            <v>TERMINADORA DE ASFALTO</v>
          </cell>
          <cell r="B73" t="str">
            <v>HR</v>
          </cell>
          <cell r="C73">
            <v>127798</v>
          </cell>
        </row>
        <row r="74">
          <cell r="A74" t="str">
            <v>VEHICULO DELINEADOR</v>
          </cell>
          <cell r="B74" t="str">
            <v>HR</v>
          </cell>
          <cell r="C74">
            <v>110371</v>
          </cell>
        </row>
        <row r="75">
          <cell r="A75" t="str">
            <v>VIBRADOR A GASOLINA</v>
          </cell>
          <cell r="B75" t="str">
            <v>HR</v>
          </cell>
          <cell r="C75">
            <v>5809</v>
          </cell>
        </row>
        <row r="76">
          <cell r="A76" t="str">
            <v>VIBROCOMPATADOR DYNAPAC (10 TON)</v>
          </cell>
          <cell r="B76" t="str">
            <v>HR</v>
          </cell>
          <cell r="C76">
            <v>75517</v>
          </cell>
        </row>
        <row r="77">
          <cell r="A77" t="str">
            <v>VIBROCOMPATADOR DYNAPAC C15</v>
          </cell>
          <cell r="B77" t="str">
            <v>HR</v>
          </cell>
          <cell r="C77">
            <v>81326</v>
          </cell>
        </row>
        <row r="78">
          <cell r="A78" t="str">
            <v>VOLQUETA</v>
          </cell>
          <cell r="B78" t="str">
            <v>HR</v>
          </cell>
          <cell r="C78">
            <v>58090</v>
          </cell>
        </row>
        <row r="79">
          <cell r="A79" t="str">
            <v>-</v>
          </cell>
          <cell r="B79" t="str">
            <v>-</v>
          </cell>
          <cell r="C79" t="str">
            <v>-</v>
          </cell>
        </row>
      </sheetData>
      <sheetData sheetId="5">
        <row r="2">
          <cell r="C2">
            <v>1.85</v>
          </cell>
        </row>
        <row r="4">
          <cell r="A4" t="str">
            <v>-</v>
          </cell>
          <cell r="B4" t="str">
            <v>-</v>
          </cell>
          <cell r="C4" t="str">
            <v>-</v>
          </cell>
        </row>
        <row r="5">
          <cell r="A5" t="str">
            <v>ARMADOR</v>
          </cell>
          <cell r="B5" t="str">
            <v>DIA</v>
          </cell>
          <cell r="C5">
            <v>29045</v>
          </cell>
        </row>
        <row r="6">
          <cell r="A6" t="str">
            <v>AYUDANTE DE PINTURA</v>
          </cell>
          <cell r="B6" t="str">
            <v>DIA</v>
          </cell>
          <cell r="C6">
            <v>29045</v>
          </cell>
        </row>
        <row r="7">
          <cell r="A7" t="str">
            <v>CADENERO</v>
          </cell>
          <cell r="B7" t="str">
            <v>DIA</v>
          </cell>
          <cell r="C7">
            <v>46472</v>
          </cell>
        </row>
        <row r="8">
          <cell r="A8" t="str">
            <v>CALCULISTA</v>
          </cell>
          <cell r="B8" t="str">
            <v>DIA</v>
          </cell>
          <cell r="C8">
            <v>139416</v>
          </cell>
        </row>
        <row r="9">
          <cell r="A9" t="str">
            <v>CORTADOR</v>
          </cell>
          <cell r="B9" t="str">
            <v>DIA</v>
          </cell>
          <cell r="C9">
            <v>40663</v>
          </cell>
        </row>
        <row r="10">
          <cell r="A10" t="str">
            <v>MACHINERO</v>
          </cell>
          <cell r="B10" t="str">
            <v>DIA</v>
          </cell>
          <cell r="C10">
            <v>58090</v>
          </cell>
        </row>
        <row r="11">
          <cell r="A11" t="str">
            <v>AYUDANTE</v>
          </cell>
          <cell r="B11" t="str">
            <v>DIA</v>
          </cell>
          <cell r="C11">
            <v>29045</v>
          </cell>
        </row>
        <row r="12">
          <cell r="A12" t="str">
            <v>OFICIAL</v>
          </cell>
          <cell r="B12" t="str">
            <v>DIA</v>
          </cell>
          <cell r="C12">
            <v>40663</v>
          </cell>
        </row>
        <row r="13">
          <cell r="A13" t="str">
            <v>PALETEROS</v>
          </cell>
          <cell r="B13" t="str">
            <v>DIA</v>
          </cell>
          <cell r="C13">
            <v>29045</v>
          </cell>
        </row>
        <row r="14">
          <cell r="A14" t="str">
            <v>PINTOR</v>
          </cell>
          <cell r="B14" t="str">
            <v>DIA</v>
          </cell>
          <cell r="C14">
            <v>40663</v>
          </cell>
        </row>
        <row r="15">
          <cell r="A15" t="str">
            <v>RASTRILLEROS</v>
          </cell>
          <cell r="B15" t="str">
            <v>DIA</v>
          </cell>
          <cell r="C15">
            <v>25559.599999999999</v>
          </cell>
        </row>
        <row r="16">
          <cell r="A16" t="str">
            <v>SAND BLASTERO</v>
          </cell>
          <cell r="B16" t="str">
            <v>DIA</v>
          </cell>
          <cell r="C16">
            <v>40663</v>
          </cell>
        </row>
        <row r="17">
          <cell r="A17" t="str">
            <v>SOLDADOR</v>
          </cell>
          <cell r="B17" t="str">
            <v>DIA</v>
          </cell>
          <cell r="C17">
            <v>40663</v>
          </cell>
        </row>
        <row r="18">
          <cell r="A18" t="str">
            <v>SOLDADOR II</v>
          </cell>
          <cell r="B18" t="str">
            <v>DIA</v>
          </cell>
          <cell r="C18">
            <v>46472</v>
          </cell>
        </row>
        <row r="19">
          <cell r="A19" t="str">
            <v>TOPOGRAFO</v>
          </cell>
          <cell r="B19" t="str">
            <v>DIA</v>
          </cell>
          <cell r="C19">
            <v>69708</v>
          </cell>
        </row>
        <row r="20">
          <cell r="A20" t="str">
            <v>TROCHERO</v>
          </cell>
          <cell r="B20" t="str">
            <v>DIA</v>
          </cell>
          <cell r="C20">
            <v>25559.599999999999</v>
          </cell>
        </row>
        <row r="21">
          <cell r="A21" t="str">
            <v>-</v>
          </cell>
          <cell r="B21" t="str">
            <v>-</v>
          </cell>
          <cell r="C21" t="str">
            <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 val="PRECIOS BÁSICOS"/>
    </sheetNames>
    <sheetDataSet>
      <sheetData sheetId="0"/>
      <sheetData sheetId="1"/>
      <sheetData sheetId="2"/>
      <sheetData sheetId="3"/>
      <sheetData sheetId="4"/>
      <sheetData sheetId="5" refreshError="1"/>
      <sheetData sheetId="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EQUIPO"/>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Reprograma_44"/>
      <sheetName val="Desmonte_y_Limpieza4"/>
      <sheetName val="PR_14"/>
      <sheetName val="5_24"/>
      <sheetName val="MC_SF_GAVIONES4"/>
      <sheetName val="Reprograma_43"/>
      <sheetName val="Desmonte_y_Limpieza3"/>
      <sheetName val="PR_13"/>
      <sheetName val="5_23"/>
      <sheetName val="MC_SF_GAVIONES3"/>
      <sheetName val="Dto Equipos"/>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es Renovación"/>
      <sheetName val="AC2-AG96"/>
      <sheetName val="Formulario N° 4"/>
      <sheetName val="MATERIALES"/>
      <sheetName val="Ppto Rev. A"/>
      <sheetName val="A. P. U."/>
      <sheetName val="DATOS SEMANALES"/>
      <sheetName val="PRESUPUESTO"/>
      <sheetName val="TOTALES"/>
      <sheetName val="MANO DE OBRA"/>
      <sheetName val="TRANSPORTE"/>
      <sheetName val="Insumos"/>
      <sheetName val="GPI 526"/>
      <sheetName val="SKJ452"/>
      <sheetName val="ITA878"/>
      <sheetName val="AEA-944"/>
      <sheetName val="DUB-823"/>
      <sheetName val="XXJ617"/>
      <sheetName val="SNG_855"/>
      <sheetName val="VEA 374"/>
      <sheetName val="HFB024"/>
      <sheetName val="PAJ825"/>
      <sheetName val="SUMINISTRO PARA INFORME"/>
      <sheetName val="673.2"/>
      <sheetName val="@RISK - Correlaciones"/>
      <sheetName val="Item"/>
      <sheetName val="Res-Accide-10"/>
      <sheetName val="memo"/>
      <sheetName val="acta"/>
      <sheetName val="ajuste"/>
      <sheetName val="pt "/>
      <sheetName val="comprobante"/>
      <sheetName val="MATERIALES CON IVA"/>
      <sheetName val="Hoja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 val="LISTA DE UNITARIOS"/>
    </sheetNames>
    <sheetDataSet>
      <sheetData sheetId="0"/>
      <sheetData sheetId="1">
        <row r="19">
          <cell r="C19">
            <v>100.28</v>
          </cell>
        </row>
      </sheetData>
      <sheetData sheetId="2"/>
      <sheetData sheetId="3"/>
      <sheetData sheetId="4">
        <row r="7">
          <cell r="A7" t="str">
            <v>A</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sheetData sheetId="1"/>
      <sheetData sheetId="2"/>
      <sheetData sheetId="3"/>
      <sheetData sheetId="4"/>
      <sheetData sheetId="5"/>
      <sheetData sheetId="6"/>
      <sheetData sheetId="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ICIAL"/>
      <sheetName val="OFERTA ECONOMICA"/>
      <sheetName val="Hoja7"/>
      <sheetName val="PRESUPUESTO CONTRATO"/>
      <sheetName val="FP"/>
      <sheetName val="MDO"/>
      <sheetName val="EQ"/>
      <sheetName val="MAT"/>
      <sheetName val="TTE"/>
      <sheetName val="BASE "/>
      <sheetName val="1.1"/>
      <sheetName val="1.2"/>
      <sheetName val="1.3"/>
      <sheetName val="2.1"/>
      <sheetName val="2.2"/>
      <sheetName val="2.3"/>
      <sheetName val="2.4"/>
      <sheetName val="2.5"/>
      <sheetName val="2.6"/>
      <sheetName val="2.7"/>
      <sheetName val="2.8"/>
      <sheetName val="2.9"/>
      <sheetName val="2.10"/>
      <sheetName val="APU 1,1"/>
      <sheetName val="APU 1,2"/>
      <sheetName val="APU 2,1"/>
      <sheetName val="APU 2,2"/>
      <sheetName val="APU 2,3"/>
      <sheetName val="APU 2,4"/>
      <sheetName val="APU 2,5"/>
      <sheetName val="APU 2,6"/>
      <sheetName val="APU 2,7"/>
      <sheetName val="APU 2,8"/>
      <sheetName val="APU 2,9"/>
      <sheetName val="APU 2,10"/>
    </sheetNames>
    <sheetDataSet>
      <sheetData sheetId="0">
        <row r="29">
          <cell r="K29">
            <v>2157002468.1999998</v>
          </cell>
        </row>
      </sheetData>
      <sheetData sheetId="1" refreshError="1"/>
      <sheetData sheetId="2" refreshError="1"/>
      <sheetData sheetId="3" refreshError="1"/>
      <sheetData sheetId="4" refreshError="1"/>
      <sheetData sheetId="5">
        <row r="6">
          <cell r="A6" t="str">
            <v xml:space="preserve">AUXILIAR DE OBRA </v>
          </cell>
          <cell r="B6" t="str">
            <v>jr</v>
          </cell>
          <cell r="C6">
            <v>38667.39</v>
          </cell>
          <cell r="D6">
            <v>60761.94</v>
          </cell>
        </row>
        <row r="7">
          <cell r="A7" t="str">
            <v xml:space="preserve">OFICIAL OBRA </v>
          </cell>
          <cell r="B7" t="str">
            <v>jr</v>
          </cell>
          <cell r="C7">
            <v>66390.710000000006</v>
          </cell>
          <cell r="D7">
            <v>104326.36</v>
          </cell>
        </row>
        <row r="8">
          <cell r="A8" t="str">
            <v>PALETEROS</v>
          </cell>
          <cell r="B8" t="str">
            <v>jr</v>
          </cell>
          <cell r="C8">
            <v>38667.39</v>
          </cell>
          <cell r="D8">
            <v>42179.07</v>
          </cell>
        </row>
      </sheetData>
      <sheetData sheetId="6">
        <row r="6">
          <cell r="A6" t="str">
            <v>Herrramienta y Equipo Menor (5% MDO)</v>
          </cell>
        </row>
        <row r="7">
          <cell r="A7" t="str">
            <v>BULLDOZER TIPO D-6 O SIMILAR</v>
          </cell>
        </row>
        <row r="8">
          <cell r="A8" t="str">
            <v>CARROTANQUE</v>
          </cell>
        </row>
        <row r="9">
          <cell r="A9" t="str">
            <v xml:space="preserve">CILINDRO NEUMÁTICO Entre 6 y 15 Ton potencia min 70 hp.  </v>
          </cell>
        </row>
        <row r="10">
          <cell r="A10" t="str">
            <v>COMPRESOR</v>
          </cell>
        </row>
        <row r="11">
          <cell r="A11" t="str">
            <v>IRRIGADOR</v>
          </cell>
        </row>
        <row r="12">
          <cell r="A12" t="str">
            <v>MOTONIVELADORA POTENCIA MINIMA 120 HP Y MAX 215 HP</v>
          </cell>
        </row>
        <row r="13">
          <cell r="A13" t="str">
            <v>RETROEXCAVADORA 320 o SIMILAR</v>
          </cell>
        </row>
        <row r="14">
          <cell r="A14" t="str">
            <v>RETROEXCAVADORA JD-510 O SIMILAR</v>
          </cell>
        </row>
        <row r="15">
          <cell r="A15" t="str">
            <v>TERMINADORA DE ASFALTO POTENCIA 174 H.P</v>
          </cell>
        </row>
        <row r="16">
          <cell r="A16" t="str">
            <v>VIBRADOR DE CONCRETO</v>
          </cell>
        </row>
        <row r="17">
          <cell r="A17" t="str">
            <v>VIBROCOMPACTADOR CA-15 O SIMILAR</v>
          </cell>
        </row>
      </sheetData>
      <sheetData sheetId="7">
        <row r="6">
          <cell r="A6" t="str">
            <v>ACERO 60000 PSI</v>
          </cell>
        </row>
        <row r="7">
          <cell r="A7" t="str">
            <v>ALAMBRE NEGRO NO. 18</v>
          </cell>
        </row>
        <row r="8">
          <cell r="A8" t="str">
            <v>ASFALTO 60/70+ADITIVO</v>
          </cell>
        </row>
        <row r="9">
          <cell r="A9" t="str">
            <v>CONCRETO 1:2:2 24.5 MPa (3500 PSI)</v>
          </cell>
        </row>
        <row r="10">
          <cell r="A10" t="str">
            <v>EMULSION CRL-1H</v>
          </cell>
        </row>
        <row r="11">
          <cell r="A11" t="str">
            <v>FORMALETA PARA LOSAS PAVIMENTO RIGIDO</v>
          </cell>
        </row>
        <row r="12">
          <cell r="A12" t="str">
            <v>MATERIAL DE BASE GRANULAR</v>
          </cell>
        </row>
        <row r="13">
          <cell r="A13" t="str">
            <v>MATERIAL DE SUB-BASE GRANULAR No. 4 SBG-4</v>
          </cell>
        </row>
        <row r="14">
          <cell r="A14" t="str">
            <v>MEZCLA ASFALTICA MDC-2 EN PLANTA</v>
          </cell>
        </row>
        <row r="15">
          <cell r="A15" t="str">
            <v>MORTERO 1:3</v>
          </cell>
        </row>
        <row r="16">
          <cell r="A16" t="str">
            <v>SARDINEL PREFABRICADO A-10</v>
          </cell>
        </row>
        <row r="17">
          <cell r="A17" t="str">
            <v>SEGUETA</v>
          </cell>
        </row>
        <row r="18">
          <cell r="A18" t="str">
            <v>SEÑALIZACION</v>
          </cell>
        </row>
      </sheetData>
      <sheetData sheetId="8">
        <row r="6">
          <cell r="A6" t="str">
            <v xml:space="preserve">TRANSPORTE DE MATERIAL PROVENIENTE DE EXCAVACIÓN </v>
          </cell>
        </row>
        <row r="7">
          <cell r="A7" t="str">
            <v>TRANSPORTE DE MATERIAL GRANULAR</v>
          </cell>
        </row>
        <row r="8">
          <cell r="A8" t="str">
            <v>TRANSPORTE DE MATERIAL ASFALTICO</v>
          </cell>
        </row>
        <row r="9">
          <cell r="A9" t="str">
            <v>TRANSPORTE DE SOBRANTES CONCRETO</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MANO DE OBRA"/>
      <sheetName val="MATERIALES"/>
      <sheetName val="TRANSPORTE"/>
      <sheetName val="TABLA MATERIALES"/>
      <sheetName val="PRESUPUESTO"/>
      <sheetName val="HERRAMIENTAS Y EQUIPOS"/>
      <sheetName val="Jul-Ago"/>
      <sheetName val="May-Jun"/>
      <sheetName val="Sep-Oct"/>
      <sheetName val="CONT_ADI"/>
      <sheetName val="Hoja2"/>
      <sheetName val="LISTA DE PRECIOS"/>
      <sheetName val="ejecutado%"/>
      <sheetName val="steel"/>
      <sheetName val="BASE"/>
      <sheetName val="mc sf gaviones"/>
      <sheetName val="ITEMS"/>
      <sheetName val="LISTA DE UNITARIOS"/>
      <sheetName val="LISTADO"/>
      <sheetName val="SECTORIZACIÓN"/>
      <sheetName val="PRECIO. MAT"/>
      <sheetName val="INSUM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 val="Informe Semanal 1"/>
      <sheetName val="LISTADO"/>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 val="PERSONAL"/>
      <sheetName val="TOTALES"/>
      <sheetName val="Index"/>
      <sheetName val="Estado_Resumen1"/>
      <sheetName val="INVENT_ALC-CUNETAS_90BLB1"/>
      <sheetName val="PUENTES_Y_PONTONES1"/>
      <sheetName val="SEÑAL_VERTICAL90BLB1"/>
      <sheetName val="SEÑAL_HORIZONTAL90BLB1"/>
      <sheetName val="Estado_Resumen3"/>
      <sheetName val="INVENT_ALC-CUNETAS_90BLB3"/>
      <sheetName val="PUENTES_Y_PONTONES3"/>
      <sheetName val="SEÑAL_VERTICAL90BLB3"/>
      <sheetName val="SEÑAL_HORIZONTAL90BLB3"/>
      <sheetName val="Estado_Resumen2"/>
      <sheetName val="INVENT_ALC-CUNETAS_90BLB2"/>
      <sheetName val="PUENTES_Y_PONTONES2"/>
      <sheetName val="SEÑAL_VERTICAL90BLB2"/>
      <sheetName val="SEÑAL_HORIZONTAL90BLB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 val="MATRIZ DE PRECIOS"/>
      <sheetName val="items"/>
      <sheetName val="INDICE"/>
      <sheetName val="Insumos"/>
      <sheetName val="P.S."/>
      <sheetName val="EST.VÍA CRITERIO TECNICO"/>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Estado_Resumen"/>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Estado_Resumen2"/>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Estado_Resumen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 val="strsumm0"/>
      <sheetName val="EMPRES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 val="Presupuesto"/>
      <sheetName val="1.1 "/>
      <sheetName val="1.2 "/>
      <sheetName val="1.3"/>
      <sheetName val="1.4"/>
      <sheetName val="1.5"/>
      <sheetName val="1.6"/>
      <sheetName val="2.1"/>
      <sheetName val="2.2"/>
      <sheetName val="2.3"/>
      <sheetName val="2.4"/>
      <sheetName val="2.5"/>
      <sheetName val="3.1.1"/>
      <sheetName val="3.1.2"/>
      <sheetName val="3.2.1"/>
      <sheetName val="3.2.2"/>
      <sheetName val="3.2.3"/>
      <sheetName val="3.2.4"/>
      <sheetName val="3.2.5"/>
      <sheetName val="3.2.6"/>
      <sheetName val="3.2.7"/>
      <sheetName val="3.2.8"/>
      <sheetName val="3.2.9"/>
      <sheetName val="3.2.10"/>
      <sheetName val="3.2.11"/>
      <sheetName val="3.3.1"/>
      <sheetName val="3.3.2"/>
      <sheetName val="4.1"/>
      <sheetName val="4.2"/>
      <sheetName val="4.3"/>
      <sheetName val="5.1"/>
      <sheetName val="5.2"/>
      <sheetName val="5.3"/>
      <sheetName val="6.1"/>
      <sheetName val="6.2"/>
      <sheetName val="6.3"/>
      <sheetName val="6.4"/>
      <sheetName val="6.5"/>
      <sheetName val="6.6"/>
      <sheetName val="6.7"/>
      <sheetName val="6.8"/>
      <sheetName val="8.1"/>
      <sheetName val="8.2"/>
      <sheetName val="8.5"/>
      <sheetName val="9.1"/>
      <sheetName val="9.2"/>
      <sheetName val="9.3"/>
      <sheetName val="9.4"/>
      <sheetName val="9.5"/>
      <sheetName val="10.3"/>
      <sheetName val="10.4"/>
      <sheetName val="10.5"/>
      <sheetName val="13.1"/>
      <sheetName val="13.2"/>
      <sheetName val="14.1"/>
      <sheetName val="14.2"/>
      <sheetName val="14.3"/>
      <sheetName val="15.1"/>
      <sheetName val="15.2"/>
      <sheetName val="16.1"/>
      <sheetName val="16.2"/>
      <sheetName val="16.3"/>
      <sheetName val="16.4"/>
      <sheetName val="16.5"/>
      <sheetName val="19.1"/>
      <sheetName val="19.2"/>
      <sheetName val="4.9"/>
      <sheetName val="2.500"/>
      <sheetName val="1.700"/>
      <sheetName val="2.300"/>
      <sheetName val="Sis. Hidraulico"/>
      <sheetName val="Inv. Mamposteria"/>
      <sheetName val="Comparativos"/>
      <sheetName val="Loc y Repla"/>
      <sheetName val="Exc Manual"/>
      <sheetName val="Concreto Limpieza"/>
      <sheetName val="Concreto 3000"/>
      <sheetName val="Acero B-1"/>
      <sheetName val="Acero B-2"/>
      <sheetName val="Acero B-3"/>
      <sheetName val="Acero escalera"/>
      <sheetName val="Acero x Varilla"/>
      <sheetName val="Pisos"/>
      <sheetName val="Est Metal"/>
      <sheetName val="Cubierta"/>
      <sheetName val="Cabina baño"/>
    </sheetNames>
    <sheetDataSet>
      <sheetData sheetId="0">
        <row r="2">
          <cell r="A2">
            <v>0</v>
          </cell>
          <cell r="B2" t="str">
            <v>Materiales</v>
          </cell>
          <cell r="C2">
            <v>0</v>
          </cell>
          <cell r="D2">
            <v>0</v>
          </cell>
        </row>
        <row r="3">
          <cell r="A3" t="str">
            <v>M0</v>
          </cell>
          <cell r="B3">
            <v>0</v>
          </cell>
          <cell r="C3">
            <v>0</v>
          </cell>
          <cell r="D3">
            <v>0</v>
          </cell>
          <cell r="F3" t="str">
            <v>Valor Total</v>
          </cell>
          <cell r="G3" t="str">
            <v>Cant</v>
          </cell>
        </row>
        <row r="4">
          <cell r="A4" t="str">
            <v>m4</v>
          </cell>
          <cell r="B4" t="str">
            <v>Valla Publicitaria</v>
          </cell>
          <cell r="C4" t="str">
            <v>GLB</v>
          </cell>
          <cell r="D4">
            <v>4500000</v>
          </cell>
          <cell r="F4">
            <v>0</v>
          </cell>
        </row>
        <row r="5">
          <cell r="A5" t="str">
            <v>m5</v>
          </cell>
          <cell r="B5" t="str">
            <v>Tela Verde - Para cerramiento</v>
          </cell>
          <cell r="C5" t="str">
            <v>ml</v>
          </cell>
          <cell r="D5">
            <v>2398</v>
          </cell>
          <cell r="F5">
            <v>119900</v>
          </cell>
          <cell r="G5">
            <v>50</v>
          </cell>
        </row>
        <row r="6">
          <cell r="A6" t="str">
            <v>m6</v>
          </cell>
          <cell r="B6" t="str">
            <v>Cerco 5 x 10 x 3.0 m</v>
          </cell>
          <cell r="C6">
            <v>0</v>
          </cell>
          <cell r="D6">
            <v>4000</v>
          </cell>
          <cell r="F6">
            <v>0</v>
          </cell>
        </row>
        <row r="7">
          <cell r="A7" t="str">
            <v>m7</v>
          </cell>
          <cell r="B7" t="str">
            <v>Puntilla 2"</v>
          </cell>
          <cell r="C7">
            <v>0</v>
          </cell>
          <cell r="D7">
            <v>3500</v>
          </cell>
          <cell r="F7">
            <v>0</v>
          </cell>
        </row>
        <row r="8">
          <cell r="A8" t="str">
            <v>m8</v>
          </cell>
          <cell r="B8" t="str">
            <v>Campamento - 48 M2</v>
          </cell>
          <cell r="C8" t="str">
            <v>GLB</v>
          </cell>
          <cell r="D8">
            <v>11000000</v>
          </cell>
          <cell r="F8">
            <v>0</v>
          </cell>
        </row>
        <row r="9">
          <cell r="A9" t="str">
            <v>m9</v>
          </cell>
          <cell r="B9" t="str">
            <v>Red de Agua Provisonal</v>
          </cell>
          <cell r="C9" t="str">
            <v>GLB</v>
          </cell>
          <cell r="D9">
            <v>394000</v>
          </cell>
          <cell r="F9">
            <v>0</v>
          </cell>
        </row>
        <row r="10">
          <cell r="A10" t="str">
            <v>m10</v>
          </cell>
          <cell r="B10" t="str">
            <v>Red electrica provisional con 2 puntos</v>
          </cell>
          <cell r="C10" t="str">
            <v>GLB</v>
          </cell>
          <cell r="D10">
            <v>2220000</v>
          </cell>
          <cell r="F10">
            <v>0</v>
          </cell>
        </row>
        <row r="11">
          <cell r="A11" t="str">
            <v>m11</v>
          </cell>
          <cell r="B11" t="str">
            <v>Polin 5 x 5 x 3.0 m</v>
          </cell>
          <cell r="C11">
            <v>0</v>
          </cell>
          <cell r="D11">
            <v>3000</v>
          </cell>
          <cell r="F11">
            <v>0</v>
          </cell>
        </row>
        <row r="12">
          <cell r="A12" t="str">
            <v>m12</v>
          </cell>
          <cell r="B12" t="str">
            <v>Cordel o madeja</v>
          </cell>
          <cell r="C12">
            <v>0</v>
          </cell>
          <cell r="D12">
            <v>42.5</v>
          </cell>
          <cell r="F12">
            <v>8500</v>
          </cell>
          <cell r="G12">
            <v>200</v>
          </cell>
        </row>
        <row r="13">
          <cell r="A13" t="str">
            <v>m13</v>
          </cell>
          <cell r="B13" t="str">
            <v xml:space="preserve">Armado estructura para acero y bodega cemento </v>
          </cell>
          <cell r="C13">
            <v>0</v>
          </cell>
          <cell r="D13">
            <v>7807500</v>
          </cell>
          <cell r="F13">
            <v>0</v>
          </cell>
        </row>
        <row r="14">
          <cell r="A14" t="str">
            <v>m14</v>
          </cell>
          <cell r="B14" t="str">
            <v>Grava 3/4</v>
          </cell>
          <cell r="C14">
            <v>0</v>
          </cell>
          <cell r="D14">
            <v>57000</v>
          </cell>
          <cell r="F14">
            <v>0</v>
          </cell>
        </row>
        <row r="15">
          <cell r="A15" t="str">
            <v>m15</v>
          </cell>
          <cell r="B15" t="str">
            <v>Arena de Trituracion</v>
          </cell>
          <cell r="C15">
            <v>0</v>
          </cell>
          <cell r="D15">
            <v>42000</v>
          </cell>
          <cell r="F15">
            <v>0</v>
          </cell>
        </row>
        <row r="16">
          <cell r="A16" t="str">
            <v>m16</v>
          </cell>
          <cell r="B16" t="str">
            <v>Cemento - Argos</v>
          </cell>
          <cell r="C16">
            <v>0</v>
          </cell>
          <cell r="D16">
            <v>390</v>
          </cell>
          <cell r="F16">
            <v>19500</v>
          </cell>
          <cell r="G16">
            <v>50</v>
          </cell>
        </row>
        <row r="17">
          <cell r="A17" t="str">
            <v>m17</v>
          </cell>
          <cell r="B17" t="str">
            <v>Agua</v>
          </cell>
          <cell r="C17" t="str">
            <v>Litro</v>
          </cell>
          <cell r="D17">
            <v>5.5</v>
          </cell>
          <cell r="F17">
            <v>5500</v>
          </cell>
          <cell r="G17">
            <v>1000</v>
          </cell>
        </row>
        <row r="18">
          <cell r="A18" t="str">
            <v>m18</v>
          </cell>
          <cell r="B18" t="str">
            <v>Concreto Premezclado - 3000 psi</v>
          </cell>
          <cell r="C18" t="str">
            <v>m3</v>
          </cell>
          <cell r="D18">
            <v>364200</v>
          </cell>
          <cell r="F18">
            <v>0</v>
          </cell>
        </row>
        <row r="19">
          <cell r="A19" t="str">
            <v>m19</v>
          </cell>
          <cell r="B19" t="str">
            <v>Esquineros</v>
          </cell>
          <cell r="C19" t="str">
            <v>Un</v>
          </cell>
          <cell r="D19">
            <v>2500</v>
          </cell>
          <cell r="F19">
            <v>0</v>
          </cell>
        </row>
        <row r="20">
          <cell r="A20" t="str">
            <v>m20</v>
          </cell>
          <cell r="B20" t="str">
            <v>Tabla Burra Cepillada por un Lado</v>
          </cell>
          <cell r="C20" t="str">
            <v>Un</v>
          </cell>
          <cell r="D20">
            <v>11500</v>
          </cell>
        </row>
        <row r="21">
          <cell r="A21" t="str">
            <v>m21</v>
          </cell>
          <cell r="B21" t="str">
            <v>Tabla 0.15 x 0.02 x 3.0m - Cepillada por un lado</v>
          </cell>
          <cell r="C21">
            <v>0</v>
          </cell>
          <cell r="D21">
            <v>9500</v>
          </cell>
        </row>
        <row r="22">
          <cell r="A22" t="str">
            <v>m22</v>
          </cell>
          <cell r="B22" t="str">
            <v>Acero de Refuerzo</v>
          </cell>
          <cell r="C22" t="str">
            <v>Kg</v>
          </cell>
          <cell r="D22">
            <v>2082.5</v>
          </cell>
        </row>
        <row r="23">
          <cell r="A23" t="str">
            <v>m23</v>
          </cell>
          <cell r="B23" t="str">
            <v>Alambre Negro C.16</v>
          </cell>
          <cell r="C23" t="str">
            <v>Kg</v>
          </cell>
          <cell r="D23">
            <v>3800</v>
          </cell>
        </row>
        <row r="24">
          <cell r="A24" t="str">
            <v>m24</v>
          </cell>
          <cell r="B24" t="str">
            <v>Bloque Estructural</v>
          </cell>
          <cell r="C24" t="str">
            <v>Un</v>
          </cell>
          <cell r="D24">
            <v>1200</v>
          </cell>
        </row>
        <row r="25">
          <cell r="A25" t="str">
            <v>m25</v>
          </cell>
          <cell r="B25" t="str">
            <v>Arena para pañete</v>
          </cell>
          <cell r="C25" t="str">
            <v>M3</v>
          </cell>
          <cell r="D25">
            <v>40000</v>
          </cell>
        </row>
        <row r="26">
          <cell r="A26" t="str">
            <v>m26</v>
          </cell>
          <cell r="B26" t="str">
            <v>Marmolina</v>
          </cell>
          <cell r="C26" t="str">
            <v>Kg</v>
          </cell>
          <cell r="D26">
            <v>1200</v>
          </cell>
        </row>
        <row r="27">
          <cell r="A27" t="str">
            <v>m27</v>
          </cell>
          <cell r="B27" t="str">
            <v>SikaFLuid</v>
          </cell>
          <cell r="C27" t="str">
            <v>Kg</v>
          </cell>
          <cell r="D27">
            <v>7440</v>
          </cell>
          <cell r="F27">
            <v>186000</v>
          </cell>
          <cell r="G27">
            <v>25</v>
          </cell>
        </row>
        <row r="28">
          <cell r="A28" t="str">
            <v>m28</v>
          </cell>
          <cell r="B28" t="str">
            <v>Granito N°2</v>
          </cell>
          <cell r="C28" t="str">
            <v>Kg</v>
          </cell>
          <cell r="D28">
            <v>1120</v>
          </cell>
          <cell r="F28">
            <v>14000</v>
          </cell>
          <cell r="G28">
            <v>12.5</v>
          </cell>
        </row>
        <row r="29">
          <cell r="A29" t="str">
            <v>m29</v>
          </cell>
          <cell r="B29" t="str">
            <v>Bloque N°4 Rayado - 20 x 30 x 10</v>
          </cell>
          <cell r="C29" t="str">
            <v>Un</v>
          </cell>
          <cell r="D29">
            <v>800</v>
          </cell>
        </row>
        <row r="30">
          <cell r="A30" t="str">
            <v>m30</v>
          </cell>
          <cell r="B30" t="str">
            <v>Calado en concreto - 20 x 20</v>
          </cell>
          <cell r="C30" t="str">
            <v>Un</v>
          </cell>
          <cell r="D30">
            <v>1900</v>
          </cell>
        </row>
        <row r="31">
          <cell r="A31" t="str">
            <v>m31</v>
          </cell>
          <cell r="B31" t="str">
            <v>PHR C 305 x 80 x 25 x 3.0mm</v>
          </cell>
          <cell r="C31" t="str">
            <v>ml</v>
          </cell>
          <cell r="D31">
            <v>31000</v>
          </cell>
        </row>
        <row r="32">
          <cell r="A32" t="str">
            <v>m32</v>
          </cell>
          <cell r="B32" t="str">
            <v>Angulo 3" x 1/4"</v>
          </cell>
          <cell r="C32" t="str">
            <v>ml</v>
          </cell>
          <cell r="D32">
            <v>19800</v>
          </cell>
        </row>
        <row r="33">
          <cell r="A33" t="str">
            <v>m33</v>
          </cell>
          <cell r="B33" t="str">
            <v>Soldadura 6010 x 3/32</v>
          </cell>
          <cell r="C33" t="str">
            <v>Kg</v>
          </cell>
          <cell r="D33">
            <v>8500</v>
          </cell>
        </row>
        <row r="34">
          <cell r="A34" t="str">
            <v>m34</v>
          </cell>
          <cell r="B34" t="str">
            <v>Chazo expansivo 4"x 3/8"</v>
          </cell>
          <cell r="C34" t="str">
            <v>Un</v>
          </cell>
          <cell r="D34">
            <v>1200</v>
          </cell>
          <cell r="F34">
            <v>23900</v>
          </cell>
          <cell r="G34">
            <v>10</v>
          </cell>
        </row>
        <row r="35">
          <cell r="A35" t="str">
            <v>m35</v>
          </cell>
          <cell r="B35" t="str">
            <v>Anticorrosivo</v>
          </cell>
          <cell r="C35" t="str">
            <v>Gl</v>
          </cell>
          <cell r="D35">
            <v>25000</v>
          </cell>
        </row>
        <row r="36">
          <cell r="A36" t="str">
            <v>m36</v>
          </cell>
          <cell r="B36" t="str">
            <v>Esmalte Negro</v>
          </cell>
          <cell r="C36" t="str">
            <v>GL</v>
          </cell>
          <cell r="D36">
            <v>38000</v>
          </cell>
        </row>
        <row r="37">
          <cell r="A37" t="str">
            <v>m37</v>
          </cell>
          <cell r="B37" t="str">
            <v>PHR C 305 x 80 x 25 x 1.5mm</v>
          </cell>
          <cell r="C37" t="str">
            <v>ml</v>
          </cell>
          <cell r="D37">
            <v>25000</v>
          </cell>
        </row>
        <row r="38">
          <cell r="A38" t="str">
            <v>m38</v>
          </cell>
          <cell r="B38" t="str">
            <v>Varilla Lisa 1/2" - Con 5cm de rosca en ambas puntas</v>
          </cell>
          <cell r="C38" t="str">
            <v>Ml</v>
          </cell>
          <cell r="D38">
            <v>4500</v>
          </cell>
        </row>
        <row r="39">
          <cell r="A39" t="str">
            <v>m39</v>
          </cell>
          <cell r="B39" t="str">
            <v>Arandela 1/2" x 25mm x 2mm</v>
          </cell>
          <cell r="C39" t="str">
            <v>Un</v>
          </cell>
          <cell r="D39">
            <v>300</v>
          </cell>
        </row>
        <row r="40">
          <cell r="A40" t="str">
            <v>m40</v>
          </cell>
          <cell r="B40" t="str">
            <v>Tuerca G.5 - Rosca 1/2"</v>
          </cell>
          <cell r="C40" t="str">
            <v>Un</v>
          </cell>
          <cell r="D40">
            <v>800</v>
          </cell>
        </row>
        <row r="41">
          <cell r="A41" t="str">
            <v>m41</v>
          </cell>
          <cell r="B41" t="str">
            <v>Cubierta Tipo Sandwich x 50 mm</v>
          </cell>
          <cell r="C41" t="str">
            <v>m2</v>
          </cell>
          <cell r="D41">
            <v>125000</v>
          </cell>
        </row>
        <row r="42">
          <cell r="A42" t="str">
            <v>m42</v>
          </cell>
          <cell r="B42" t="str">
            <v>Acabados y Tornilleria para cubierta</v>
          </cell>
          <cell r="C42" t="str">
            <v>m2</v>
          </cell>
          <cell r="D42">
            <v>7500</v>
          </cell>
        </row>
        <row r="43">
          <cell r="A43" t="str">
            <v>m43</v>
          </cell>
          <cell r="B43" t="str">
            <v>Canal Tipo Amazona</v>
          </cell>
          <cell r="C43" t="str">
            <v>ml</v>
          </cell>
          <cell r="D43">
            <v>24100</v>
          </cell>
          <cell r="F43">
            <v>72300</v>
          </cell>
          <cell r="G43">
            <v>3</v>
          </cell>
        </row>
        <row r="44">
          <cell r="A44" t="str">
            <v>m44</v>
          </cell>
          <cell r="B44" t="str">
            <v>Union para canal Tipo Amazona</v>
          </cell>
          <cell r="C44" t="str">
            <v>Un</v>
          </cell>
          <cell r="D44">
            <v>14300</v>
          </cell>
        </row>
        <row r="45">
          <cell r="A45" t="str">
            <v>m45</v>
          </cell>
          <cell r="B45" t="str">
            <v>Soporte para Canal Tipo Amazona</v>
          </cell>
          <cell r="C45" t="str">
            <v>Un</v>
          </cell>
          <cell r="D45">
            <v>1900</v>
          </cell>
        </row>
        <row r="46">
          <cell r="A46" t="str">
            <v>m46</v>
          </cell>
          <cell r="B46" t="str">
            <v>Union Bajante Canal Tipo Amazona</v>
          </cell>
          <cell r="C46" t="str">
            <v>Un</v>
          </cell>
          <cell r="D46">
            <v>19300</v>
          </cell>
        </row>
        <row r="47">
          <cell r="A47" t="str">
            <v>m47</v>
          </cell>
          <cell r="B47" t="str">
            <v>Bajante para canal Ripo Amazona</v>
          </cell>
          <cell r="C47" t="str">
            <v>Ml</v>
          </cell>
          <cell r="D47">
            <v>19500</v>
          </cell>
          <cell r="F47">
            <v>58500</v>
          </cell>
          <cell r="G47">
            <v>3</v>
          </cell>
        </row>
        <row r="48">
          <cell r="A48" t="str">
            <v>m48</v>
          </cell>
          <cell r="B48" t="str">
            <v>Soporte Bajante Pavco</v>
          </cell>
          <cell r="C48" t="str">
            <v>Un</v>
          </cell>
          <cell r="D48">
            <v>2000</v>
          </cell>
        </row>
        <row r="49">
          <cell r="A49" t="str">
            <v>m49</v>
          </cell>
          <cell r="B49" t="str">
            <v>Enchape para Piso</v>
          </cell>
          <cell r="C49" t="str">
            <v>M2</v>
          </cell>
          <cell r="D49">
            <v>25000</v>
          </cell>
        </row>
        <row r="50">
          <cell r="A50" t="str">
            <v>m50</v>
          </cell>
          <cell r="B50" t="str">
            <v>Pega Piso - Sika</v>
          </cell>
          <cell r="C50" t="str">
            <v>Kg</v>
          </cell>
          <cell r="D50">
            <v>600</v>
          </cell>
          <cell r="F50">
            <v>30000</v>
          </cell>
          <cell r="G50">
            <v>50</v>
          </cell>
        </row>
        <row r="51">
          <cell r="A51" t="str">
            <v>m51</v>
          </cell>
          <cell r="B51" t="str">
            <v>Boquilla</v>
          </cell>
          <cell r="C51" t="str">
            <v>Kg</v>
          </cell>
          <cell r="D51">
            <v>2500</v>
          </cell>
          <cell r="F51">
            <v>12500</v>
          </cell>
          <cell r="G51">
            <v>5</v>
          </cell>
        </row>
        <row r="52">
          <cell r="A52" t="str">
            <v>m52</v>
          </cell>
          <cell r="B52" t="str">
            <v>Piso Granito Pulido - 30 x 30</v>
          </cell>
          <cell r="C52" t="str">
            <v>M2</v>
          </cell>
          <cell r="D52">
            <v>35000</v>
          </cell>
        </row>
        <row r="53">
          <cell r="A53" t="str">
            <v>m53</v>
          </cell>
          <cell r="B53" t="str">
            <v>Enchape de Muros</v>
          </cell>
          <cell r="C53" t="str">
            <v>M2</v>
          </cell>
          <cell r="D53">
            <v>26000</v>
          </cell>
        </row>
        <row r="54">
          <cell r="A54" t="str">
            <v>m54</v>
          </cell>
          <cell r="B54" t="str">
            <v>Cemento Blanco - Argos</v>
          </cell>
          <cell r="C54" t="str">
            <v>Kg</v>
          </cell>
          <cell r="D54">
            <v>900</v>
          </cell>
          <cell r="F54">
            <v>45000</v>
          </cell>
          <cell r="G54">
            <v>50</v>
          </cell>
        </row>
        <row r="55">
          <cell r="A55" t="str">
            <v>m55</v>
          </cell>
          <cell r="B55" t="str">
            <v>Piedra Para Pulir - Gruesa</v>
          </cell>
          <cell r="C55" t="str">
            <v>Un</v>
          </cell>
          <cell r="D55">
            <v>60000</v>
          </cell>
        </row>
        <row r="56">
          <cell r="A56" t="str">
            <v>m56</v>
          </cell>
          <cell r="B56" t="str">
            <v>Piedra Para Pulir . Fina</v>
          </cell>
          <cell r="C56" t="str">
            <v>Un</v>
          </cell>
          <cell r="D56">
            <v>60000</v>
          </cell>
        </row>
        <row r="57">
          <cell r="A57" t="str">
            <v>m57</v>
          </cell>
          <cell r="B57" t="str">
            <v>Tabla 0,10 x 0,02 x 3.0 - Cepilla y canteada por un lado</v>
          </cell>
          <cell r="C57" t="str">
            <v>Un</v>
          </cell>
          <cell r="D57">
            <v>8500</v>
          </cell>
        </row>
        <row r="58">
          <cell r="A58" t="str">
            <v>m58</v>
          </cell>
          <cell r="B58" t="str">
            <v>SikaMastik</v>
          </cell>
          <cell r="C58" t="str">
            <v>Kg</v>
          </cell>
          <cell r="D58">
            <v>1741</v>
          </cell>
          <cell r="F58">
            <v>47000</v>
          </cell>
          <cell r="G58">
            <v>27</v>
          </cell>
        </row>
        <row r="59">
          <cell r="A59" t="str">
            <v>m59</v>
          </cell>
          <cell r="B59" t="str">
            <v>Pintuco Vinilo T1</v>
          </cell>
          <cell r="C59" t="str">
            <v>Gl</v>
          </cell>
          <cell r="D59">
            <v>34400</v>
          </cell>
          <cell r="F59">
            <v>200000</v>
          </cell>
          <cell r="G59">
            <v>5</v>
          </cell>
        </row>
        <row r="60">
          <cell r="A60" t="str">
            <v>m60</v>
          </cell>
          <cell r="B60" t="str">
            <v>Koraza</v>
          </cell>
          <cell r="C60" t="str">
            <v>Gl</v>
          </cell>
          <cell r="D60">
            <v>54200</v>
          </cell>
          <cell r="F60">
            <v>370000</v>
          </cell>
          <cell r="G60">
            <v>5</v>
          </cell>
        </row>
        <row r="61">
          <cell r="A61" t="str">
            <v>m61</v>
          </cell>
          <cell r="B61" t="str">
            <v>Sub-Base</v>
          </cell>
          <cell r="C61" t="str">
            <v>M3</v>
          </cell>
          <cell r="D61">
            <v>55000</v>
          </cell>
        </row>
        <row r="62">
          <cell r="A62" t="str">
            <v>m62</v>
          </cell>
          <cell r="B62" t="str">
            <v>Sardinel - 0.40 x 0.20 x 0.8</v>
          </cell>
          <cell r="C62" t="str">
            <v>Un</v>
          </cell>
          <cell r="D62">
            <v>40000</v>
          </cell>
        </row>
        <row r="63">
          <cell r="A63" t="str">
            <v>m63</v>
          </cell>
          <cell r="B63" t="str">
            <v>Caseton</v>
          </cell>
          <cell r="C63" t="str">
            <v>m3</v>
          </cell>
          <cell r="D63">
            <v>2000</v>
          </cell>
        </row>
        <row r="64">
          <cell r="A64" t="str">
            <v>m64</v>
          </cell>
          <cell r="B64" t="str">
            <v>Tubo PVC Presion 1/2"</v>
          </cell>
          <cell r="C64" t="str">
            <v>Ml</v>
          </cell>
          <cell r="D64">
            <v>1816.6666666666667</v>
          </cell>
        </row>
        <row r="65">
          <cell r="A65" t="str">
            <v>m65</v>
          </cell>
          <cell r="B65" t="str">
            <v>Accesorio PVC Presion 1/2"</v>
          </cell>
          <cell r="C65" t="str">
            <v>Un</v>
          </cell>
          <cell r="D65">
            <v>500</v>
          </cell>
        </row>
        <row r="66">
          <cell r="A66" t="str">
            <v>m66</v>
          </cell>
          <cell r="B66" t="str">
            <v>Tubo PVC Presion 3/4"</v>
          </cell>
          <cell r="C66" t="str">
            <v>Ml</v>
          </cell>
          <cell r="D66">
            <v>1983.3333333333333</v>
          </cell>
        </row>
        <row r="67">
          <cell r="A67" t="str">
            <v>m67</v>
          </cell>
          <cell r="B67" t="str">
            <v>Accesorio PVC Presion 3/4"</v>
          </cell>
          <cell r="C67" t="str">
            <v>Un</v>
          </cell>
          <cell r="D67">
            <v>1000</v>
          </cell>
        </row>
        <row r="68">
          <cell r="A68" t="str">
            <v>m68</v>
          </cell>
          <cell r="B68" t="str">
            <v>Tubo PVC Presion 1"</v>
          </cell>
          <cell r="C68" t="str">
            <v>Ml</v>
          </cell>
          <cell r="D68">
            <v>2650</v>
          </cell>
        </row>
        <row r="69">
          <cell r="A69" t="str">
            <v>m69</v>
          </cell>
          <cell r="B69" t="str">
            <v>Accesorio PVC Presion 1"</v>
          </cell>
          <cell r="C69" t="str">
            <v>Un</v>
          </cell>
          <cell r="D69">
            <v>2000</v>
          </cell>
        </row>
        <row r="70">
          <cell r="A70" t="str">
            <v>m70</v>
          </cell>
          <cell r="B70" t="str">
            <v>Tubo PVC Presion 2" - 200 psi</v>
          </cell>
          <cell r="C70" t="str">
            <v>Ml</v>
          </cell>
          <cell r="D70">
            <v>21817</v>
          </cell>
        </row>
        <row r="71">
          <cell r="A71" t="str">
            <v>m71</v>
          </cell>
          <cell r="B71" t="str">
            <v>Accesorio PVC Presion 2"</v>
          </cell>
          <cell r="C71" t="str">
            <v>Un</v>
          </cell>
          <cell r="D71">
            <v>19000</v>
          </cell>
        </row>
        <row r="72">
          <cell r="A72" t="str">
            <v>m72</v>
          </cell>
          <cell r="B72" t="str">
            <v>Pegante PVC</v>
          </cell>
          <cell r="C72">
            <v>0.25</v>
          </cell>
          <cell r="D72">
            <v>50900</v>
          </cell>
        </row>
        <row r="73">
          <cell r="A73" t="str">
            <v>m73</v>
          </cell>
          <cell r="B73" t="str">
            <v>Limpiador PVC</v>
          </cell>
          <cell r="C73">
            <v>0.25</v>
          </cell>
          <cell r="D73">
            <v>24900</v>
          </cell>
        </row>
        <row r="74">
          <cell r="A74" t="str">
            <v>m74</v>
          </cell>
          <cell r="B74" t="str">
            <v xml:space="preserve">Valvula antivandalica 1-1/2" - </v>
          </cell>
          <cell r="C74" t="str">
            <v>un</v>
          </cell>
          <cell r="D74">
            <v>266000</v>
          </cell>
        </row>
        <row r="75">
          <cell r="A75" t="str">
            <v>m75</v>
          </cell>
          <cell r="B75" t="str">
            <v>Incluye tuberia 1-1/2" y Codo Metalico para conexión a Sanitario</v>
          </cell>
          <cell r="C75" t="str">
            <v>un</v>
          </cell>
          <cell r="D75">
            <v>190000</v>
          </cell>
        </row>
        <row r="76">
          <cell r="A76" t="str">
            <v>m76</v>
          </cell>
          <cell r="B76" t="str">
            <v>Cinta Teflon</v>
          </cell>
          <cell r="C76" t="str">
            <v>Rollo</v>
          </cell>
          <cell r="D76">
            <v>1000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OBRA_TOTAL"/>
      <sheetName val="TABLA_SALARIOS"/>
      <sheetName val="TABLA_EQUIPOS"/>
      <sheetName val="TABLA_MATERIALES"/>
      <sheetName val="Cuadro Montajes Electrico Instr"/>
      <sheetName val="Equipo"/>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sheetData sheetId="107"/>
      <sheetData sheetId="108"/>
      <sheetData sheetId="109">
        <row r="3">
          <cell r="A3">
            <v>1</v>
          </cell>
        </row>
      </sheetData>
      <sheetData sheetId="110" refreshError="1"/>
      <sheetData sheetId="111" refreshError="1"/>
      <sheetData sheetId="112" refreshError="1"/>
      <sheetData sheetId="11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LISTA DE MATERIALES"/>
    </sheetNames>
    <sheetDataSet>
      <sheetData sheetId="0" refreshError="1"/>
      <sheetData sheetId="1" refreshError="1"/>
      <sheetData sheetId="2" refreshError="1"/>
      <sheetData sheetId="3" refreshError="1"/>
      <sheetData sheetId="4" refreshError="1"/>
      <sheetData sheetId="5" refreshError="1">
        <row r="2">
          <cell r="C2">
            <v>1.85</v>
          </cell>
        </row>
        <row r="4">
          <cell r="A4" t="str">
            <v>-</v>
          </cell>
        </row>
        <row r="5">
          <cell r="A5" t="str">
            <v>ARMADOR</v>
          </cell>
        </row>
        <row r="6">
          <cell r="A6" t="str">
            <v>AYUDANTE DE PINTURA</v>
          </cell>
        </row>
        <row r="7">
          <cell r="A7" t="str">
            <v>CADENERO</v>
          </cell>
        </row>
        <row r="8">
          <cell r="A8" t="str">
            <v>CALCULISTA</v>
          </cell>
        </row>
        <row r="9">
          <cell r="A9" t="str">
            <v>CORTADOR</v>
          </cell>
        </row>
        <row r="10">
          <cell r="A10" t="str">
            <v>MACHINERO</v>
          </cell>
        </row>
        <row r="11">
          <cell r="A11" t="str">
            <v>AYUDANTE</v>
          </cell>
        </row>
        <row r="12">
          <cell r="A12" t="str">
            <v>OFICIAL</v>
          </cell>
        </row>
        <row r="13">
          <cell r="A13" t="str">
            <v>PALETEROS</v>
          </cell>
        </row>
        <row r="14">
          <cell r="A14" t="str">
            <v>PINTOR</v>
          </cell>
        </row>
        <row r="15">
          <cell r="A15" t="str">
            <v>RASTRILLEROS</v>
          </cell>
        </row>
        <row r="16">
          <cell r="A16" t="str">
            <v>SAND BLASTERO</v>
          </cell>
        </row>
        <row r="17">
          <cell r="A17" t="str">
            <v>SOLDADOR</v>
          </cell>
        </row>
        <row r="18">
          <cell r="A18" t="str">
            <v>SOLDADOR II</v>
          </cell>
        </row>
        <row r="19">
          <cell r="A19" t="str">
            <v>TOPOGRAFO</v>
          </cell>
        </row>
        <row r="20">
          <cell r="A20" t="str">
            <v>TROCHERO</v>
          </cell>
        </row>
        <row r="21">
          <cell r="A21" t="str">
            <v>-</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MATERIALES"/>
      <sheetName val="cronograma"/>
      <sheetName val="PRESUPUESTO la esperanza"/>
      <sheetName val="ANALISIS PRELIMINARES DEMOLICIO"/>
      <sheetName val="ANALISIS MOVIMIENTO -CIMIENTO"/>
      <sheetName val="MAMPOSTERIA ESTRUCTURA"/>
      <sheetName val="CARPIN- METALICA - MADERA ALUMI"/>
      <sheetName val="ELECTRICAS-HIDROSANIT"/>
      <sheetName val="ENCHAPES-PISOS"/>
      <sheetName val="PAÑETES-CUBIERTA"/>
      <sheetName val="APARATOS. EMPRAD-PINTURA"/>
      <sheetName val="EXTRIORES Y OTROS"/>
      <sheetName val="ANALISIS BASICOS"/>
      <sheetName val="MANO DE OBRA Y CUADRILLAS"/>
      <sheetName val="ROTULOS"/>
      <sheetName val="Hoja1"/>
      <sheetName val="PRESUPUESTO c-50"/>
      <sheetName val="ANALISIS sanitaria 150 dem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9">
          <cell r="C39" t="str">
            <v>ML</v>
          </cell>
        </row>
        <row r="40">
          <cell r="C40" t="str">
            <v>ML</v>
          </cell>
        </row>
        <row r="177">
          <cell r="C177" t="str">
            <v>ML</v>
          </cell>
        </row>
        <row r="178">
          <cell r="C178" t="str">
            <v>ML</v>
          </cell>
        </row>
        <row r="180">
          <cell r="C180" t="str">
            <v>ML</v>
          </cell>
        </row>
        <row r="182">
          <cell r="C182" t="str">
            <v>ML</v>
          </cell>
        </row>
        <row r="185">
          <cell r="C185" t="str">
            <v>ML</v>
          </cell>
        </row>
      </sheetData>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les (Con acero)"/>
      <sheetName val="CANT"/>
      <sheetName val="Datos"/>
      <sheetName val="APU"/>
      <sheetName val="APU-ELE"/>
      <sheetName val="ABPU"/>
      <sheetName val="FORMATO AIU"/>
    </sheetNames>
    <sheetDataSet>
      <sheetData sheetId="0"/>
      <sheetData sheetId="1"/>
      <sheetData sheetId="2">
        <row r="3">
          <cell r="C3" t="str">
            <v>Mano de obra</v>
          </cell>
        </row>
      </sheetData>
      <sheetData sheetId="3"/>
      <sheetData sheetId="4"/>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CCP,LEYES, Y DEC."/>
      <sheetName val="PRECIOS"/>
      <sheetName val="MATERIALES"/>
      <sheetName val="Puntos"/>
      <sheetName val="Parámetros Formato"/>
      <sheetName val="Informe Semanal"/>
      <sheetName val="DATOS"/>
      <sheetName val="Obra Civil"/>
      <sheetName val="Cost Ledger 30-6-99"/>
      <sheetName val="EQUIP"/>
      <sheetName val="MAT"/>
      <sheetName val="PV Extension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 val="Escenario_1"/>
      <sheetName val="Escenario_2"/>
      <sheetName val="_CHICAS+Nafta"/>
      <sheetName val="_ASR+Nafta"/>
      <sheetName val="Portafolio_06"/>
      <sheetName val="Propiedades_de_Fluid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 sheetId="8"/>
      <sheetData sheetId="9"/>
      <sheetData sheetId="10"/>
      <sheetData sheetId="11">
        <row r="9">
          <cell r="E9">
            <v>19.372852455375334</v>
          </cell>
        </row>
      </sheetData>
      <sheetData sheetId="12"/>
      <sheetData sheetId="13"/>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 ASR+Nafta"/>
      <sheetName val="Todos+Nafta"/>
      <sheetName val="[Acta No 4.xlsx]__cceficiente_3"/>
      <sheetName val="[Acta No 4.xlsx]__cceficiente_5"/>
      <sheetName val="[Acta No 4.xlsx]__cceficiente_4"/>
      <sheetName val="[Acta No 4.xlsx]__cceficiente_6"/>
      <sheetName val="[Acta No 4.xlsx]__cceficiente_7"/>
      <sheetName val="[Acta No 4.xlsx]__cceficiente_8"/>
      <sheetName val="_Acta No 4.xlsx___cceficiente_2"/>
      <sheetName val="_Acta No 4.xlsx___cceficiente_3"/>
      <sheetName val="_Acta No 4.xlsx___cceficiente_5"/>
      <sheetName val="_Acta No 4.xlsx___cceficiente_4"/>
      <sheetName val="_Acta No 4.xlsx___cceficiente_6"/>
      <sheetName val="_Acta No 4.xlsx___cceficiente_7"/>
      <sheetName val="_Acta No 4.xlsx_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 val="7422CW00"/>
      <sheetName val="Tablas"/>
      <sheetName val="POZOS"/>
      <sheetName val="Puntos"/>
      <sheetName val="Pag1"/>
      <sheetName val="IDATA"/>
      <sheetName val="EQUIPOS"/>
      <sheetName val="CAPEX ACACIAS 90K"/>
      <sheetName val="CAPEX CASTILLA_CLUSTER"/>
      <sheetName val="Análisis determinístico"/>
      <sheetName val="Hoja1"/>
      <sheetName val="C21_G115"/>
      <sheetName val="original_sist"/>
      <sheetName val="1"/>
      <sheetName val="1. MODELO 60KB"/>
      <sheetName val="Modelo Financiero Determ. "/>
      <sheetName val="Sal_Integ"/>
      <sheetName val="Hoja2"/>
      <sheetName val="factores"/>
      <sheetName val="CAPEX CHICHIMENE 70K_2013"/>
      <sheetName val="CAPEX CASTILLA_ESPESADORES"/>
      <sheetName val="CAPEX STAP3-4"/>
      <sheetName val="PRESUPUESTO "/>
      <sheetName val="recurso"/>
      <sheetName val="SABANA"/>
      <sheetName val="RESUMEN"/>
      <sheetName val="INST"/>
      <sheetName val="&quot;S&quot;"/>
      <sheetName val="CAPEX POSOS"/>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 val="Tablas"/>
    </sheetNames>
    <sheetDataSet>
      <sheetData sheetId="0"/>
      <sheetData sheetId="1" refreshError="1"/>
      <sheetData sheetId="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Aula Multiple"/>
      <sheetName val="M.E.Comedor"/>
      <sheetName val="M.E.Lectura"/>
      <sheetName val="M.E.Gateo"/>
      <sheetName val="M.Med_Arq"/>
      <sheetName val="AIU"/>
      <sheetName val="Pres_CDI90"/>
      <sheetName val="1_Preliminares"/>
      <sheetName val="2-3_Cimentación_Est.Met"/>
      <sheetName val="4_Mampost"/>
      <sheetName val="5Electricos"/>
      <sheetName val="6_Pisos"/>
      <sheetName val="7_HidroSa"/>
      <sheetName val="8 Enchapes"/>
      <sheetName val="9_Aparatos"/>
      <sheetName val="10_Cub_CM"/>
      <sheetName val="11_CarMeta"/>
      <sheetName val="12-13-14_Pintura"/>
      <sheetName val="Insumos"/>
      <sheetName val="Equipo_Trans "/>
      <sheetName val="M.Obra"/>
      <sheetName val="Pres_C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 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7"/>
      <sheetName val="E10.2.18"/>
      <sheetName val="E10.2.19"/>
      <sheetName val="E10.2.20"/>
      <sheetName val="E10.2.21"/>
      <sheetName val="E10.2.22"/>
      <sheetName val="E10.2.23"/>
      <sheetName val="E10.2.24"/>
      <sheetName val="E10.2.25"/>
      <sheetName val="E10.3.01"/>
      <sheetName val="E10.3.02"/>
      <sheetName val="E10.3.03"/>
      <sheetName val="E10.3.04"/>
      <sheetName val="E10.3.05"/>
      <sheetName val="E10.3.06"/>
      <sheetName val="E10.3.07"/>
      <sheetName val="E10.3.08"/>
      <sheetName val="E10.3.09"/>
      <sheetName val="E10.3.10"/>
      <sheetName val="E10.3.11"/>
      <sheetName val="E10.3.12"/>
      <sheetName val="E10.3.13"/>
      <sheetName val="E10.3.14"/>
      <sheetName val="E10.3.15"/>
      <sheetName val="E10.3.16"/>
      <sheetName val="E10.3.18"/>
      <sheetName val="E10.3.20"/>
      <sheetName val="E10.3.21"/>
      <sheetName val="E10.3.22"/>
      <sheetName val="E10.3.23"/>
      <sheetName val="E10.3.24"/>
      <sheetName val="E10.3.25"/>
      <sheetName val="E10.4.01"/>
      <sheetName val="E10.4.02"/>
      <sheetName val="E10.4.03"/>
      <sheetName val="E10.4.04"/>
      <sheetName val="E10.4.05"/>
      <sheetName val="E10.4.06"/>
      <sheetName val="E10.4.07"/>
      <sheetName val="E10.4.08"/>
      <sheetName val="E10.5.03"/>
      <sheetName val="E10.5.04"/>
      <sheetName val="E10.5.05"/>
      <sheetName val="E10.5.06"/>
      <sheetName val="E10.5.07"/>
      <sheetName val="E10.5.08"/>
      <sheetName val="E10.5.09"/>
      <sheetName val="E10.5.10"/>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Pres_CDI90"/>
      <sheetName val="LISTA DE UNITARIOS"/>
    </sheetNames>
    <sheetDataSet>
      <sheetData sheetId="0"/>
      <sheetData sheetId="1"/>
      <sheetData sheetId="2"/>
      <sheetData sheetId="3"/>
      <sheetData sheetId="4">
        <row r="2">
          <cell r="B2" t="str">
            <v>LISTADO DE PRECIOS DE MATERIALES</v>
          </cell>
        </row>
      </sheetData>
      <sheetData sheetId="5"/>
      <sheetData sheetId="6">
        <row r="2">
          <cell r="B2" t="str">
            <v>LISTADO DE TARIFAS MANO DE OBRA</v>
          </cell>
        </row>
      </sheetData>
      <sheetData sheetId="7">
        <row r="2">
          <cell r="B2" t="str">
            <v>LISTADO DE TARIFAS TRANSPORTES</v>
          </cell>
        </row>
      </sheetData>
      <sheetData sheetId="8">
        <row r="2">
          <cell r="B2" t="str">
            <v>LISTADO DE TARIFAS ALQUILER DE EQUIPOS</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refreshError="1"/>
      <sheetData sheetId="122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Concretos y morteros"/>
      <sheetName val="Datos iniciales "/>
      <sheetName val="Transporte"/>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Pc2\amv1-real\MANTENIMIENTO R"/>
      <sheetName val="[a  aaInformación]__cceficien_3"/>
      <sheetName val="[a  aaInformación]__cceficien_4"/>
      <sheetName val="M.O."/>
      <sheetName val="ITEMS"/>
      <sheetName val="[a  aaInformación]//cceficiente"/>
      <sheetName val="[a  aaInformación]__cceficien_6"/>
      <sheetName val="[a  aaInformación]__cceficien_5"/>
      <sheetName val="Hoja 1 "/>
      <sheetName val="[a  aaInformación]__cceficien_7"/>
      <sheetName val="[a  aaInformación]__cceficien_8"/>
      <sheetName val="_a  aaInformación___cceficien_2"/>
      <sheetName val="_a  aaInformación___cceficien_6"/>
      <sheetName val="_a  aaInformación___cceficien_4"/>
      <sheetName val="_a  aaInformación___cceficien_3"/>
      <sheetName val="_a  aaInformación___cceficien_5"/>
      <sheetName val="_a  aaInformación___cceficien_7"/>
      <sheetName val="_a  aaInformación___cceficien_8"/>
      <sheetName val="_MANTENIMIENTO RUTA 1001_MARZO "/>
      <sheetName val="_I_MANTENIMIENTO RUTA 1001_MARZ"/>
      <sheetName val="_F_MANTENIMIENTO RUTA 1001_MARZ"/>
      <sheetName val="__SERVIDOR_Public2_MANTENIMIENT"/>
      <sheetName val="_Users_USUARIO_Downloads_MANTEN"/>
      <sheetName val="_G_I_MANTENIMIENTO RUTA 1001_MA"/>
      <sheetName val="_D_MANTENIMIENTO RUTA 1001_MARZ"/>
      <sheetName val="_G_D_MANTENIMIENTO RUTA 1001_MA"/>
      <sheetName val="INFORME SEMANAL"/>
      <sheetName val="AVANCE SEMANAL"/>
      <sheetName val="CLIMA mes"/>
      <sheetName val="REG FOTO"/>
      <sheetName val="SISOMA"/>
      <sheetName val="[a  aaInformación]__cceficie_10"/>
      <sheetName val="[a  aaInformación]__cceficien_9"/>
      <sheetName val="[a  aaInformación]__cceficie_15"/>
      <sheetName val="[a  aaInformación]__cceficie_14"/>
      <sheetName val="[a  aaInformación]__cceficie_12"/>
      <sheetName val="[a  aaInformación]__cceficie_11"/>
      <sheetName val="[a  aaInformación]__cceficie_13"/>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 val="PRESUP"/>
      <sheetName val="\MANTENIMIENTO_RUTA_1001_MARZO_"/>
      <sheetName val="ANEXO_IX"/>
      <sheetName val="\I\MANTENIMIENTO_RUTA_1001_MARZ"/>
      <sheetName val="\F\MANTENIMIENTO_RUTA_1001_MARZ"/>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Srballen\proyectos\MANTENIMIE"/>
      <sheetName val="M_O_"/>
      <sheetName val="\Users\LENOVO\Downloads\Users\A"/>
      <sheetName val="Pres_CDI9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ngenieria"/>
      <sheetName val="LISTA DE MATERIALES"/>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 val="ORITO_02_1"/>
      <sheetName val="ORITO_051"/>
      <sheetName val="ORITO_081"/>
      <sheetName val="ORITO_131"/>
      <sheetName val="ORITO_161"/>
      <sheetName val="ORITO_201"/>
      <sheetName val="ORITO_211"/>
      <sheetName val="ORITO_291"/>
      <sheetName val="ORITO_381"/>
      <sheetName val="ORITO_411"/>
      <sheetName val="ORITO_1051"/>
      <sheetName val="ORITO_1061"/>
      <sheetName val="ORITO_1091"/>
      <sheetName val="46"/>
      <sheetName val="NARIÑO"/>
      <sheetName val="Factor Multiplicador"/>
      <sheetName val="CONTRATO"/>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ow r="6">
          <cell r="E6">
            <v>538</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sheetName val="HIDRAULICO-SANITARIO"/>
    </sheetNames>
    <sheetDataSet>
      <sheetData sheetId="0"/>
      <sheetData sheetId="1">
        <row r="66">
          <cell r="A66" t="str">
            <v>REGISTRO 1/2"</v>
          </cell>
        </row>
        <row r="67">
          <cell r="A67" t="str">
            <v>REGISTRO 3/4"</v>
          </cell>
        </row>
        <row r="68">
          <cell r="A68" t="str">
            <v>REGISTRO 1"</v>
          </cell>
        </row>
        <row r="69">
          <cell r="A69" t="str">
            <v>REGISTRO 1-1/4"</v>
          </cell>
        </row>
        <row r="70">
          <cell r="A70" t="str">
            <v>REGISTRO 1-1/2"</v>
          </cell>
        </row>
        <row r="71">
          <cell r="A71" t="str">
            <v>REGISTRO 2"</v>
          </cell>
        </row>
        <row r="72">
          <cell r="A72" t="str">
            <v>REGISTRO 2-1/2"</v>
          </cell>
        </row>
        <row r="73">
          <cell r="A73" t="str">
            <v>REGISTRO 3"</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3-001"/>
      <sheetName val="F3-002"/>
      <sheetName val="FORMULARIO ACRED EXPERIENC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ogramación Exámenes"/>
      <sheetName val="Historia"/>
      <sheetName val="Certificado Médico"/>
      <sheetName val="Remisión"/>
      <sheetName val="Evaluación Medica Ocupacional"/>
      <sheetName val="Concepto de evaluación"/>
      <sheetName val="Anexo otoneurologico"/>
      <sheetName val="Manipulador de alimentos"/>
      <sheetName val="Certificado Trabajo Alturas"/>
      <sheetName val="Notas Complementarias"/>
      <sheetName val="Brigadistas"/>
      <sheetName val="Exámen de Senos"/>
      <sheetName val="Base Datos"/>
      <sheetName val="Patologias"/>
      <sheetName val="Diagnosticos"/>
      <sheetName val="Rutas Almacenamiento"/>
      <sheetName val="Parámetros"/>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11"/>
      <sheetName val="Form5__Pág__21"/>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row r="2">
          <cell r="B2" t="str">
            <v>INFORME SEMANAL DE ACTIVIDADES</v>
          </cell>
        </row>
      </sheetData>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ow r="2">
          <cell r="BZ2" t="str">
            <v xml:space="preserve">          ACERIA   M.C.C.</v>
          </cell>
        </row>
      </sheetData>
      <sheetData sheetId="67">
        <row r="2">
          <cell r="BZ2" t="str">
            <v xml:space="preserve">          ACERIA   M.C.C.</v>
          </cell>
        </row>
      </sheetData>
      <sheetData sheetId="68">
        <row r="2">
          <cell r="BZ2" t="str">
            <v xml:space="preserve">          ACERIA   M.C.C.</v>
          </cell>
        </row>
      </sheetData>
      <sheetData sheetId="69">
        <row r="2">
          <cell r="BZ2" t="str">
            <v xml:space="preserve">          ACERIA   M.C.C.</v>
          </cell>
        </row>
      </sheetData>
      <sheetData sheetId="70"/>
      <sheetData sheetId="71">
        <row r="2">
          <cell r="BZ2" t="str">
            <v xml:space="preserve">          ACERIA   M.C.C.</v>
          </cell>
        </row>
      </sheetData>
      <sheetData sheetId="72"/>
      <sheetData sheetId="73">
        <row r="2">
          <cell r="BZ2" t="str">
            <v xml:space="preserve">          ACERIA   M.C.C.</v>
          </cell>
        </row>
      </sheetData>
      <sheetData sheetId="74"/>
      <sheetData sheetId="75"/>
      <sheetData sheetId="76"/>
      <sheetData sheetId="77">
        <row r="2">
          <cell r="BZ2" t="str">
            <v xml:space="preserve">          ACERIA   M.C.C.</v>
          </cell>
        </row>
      </sheetData>
      <sheetData sheetId="78"/>
      <sheetData sheetId="79"/>
      <sheetData sheetId="80">
        <row r="2">
          <cell r="BZ2" t="str">
            <v xml:space="preserve">          ACERIA   M.C.C.</v>
          </cell>
        </row>
      </sheetData>
      <sheetData sheetId="81"/>
      <sheetData sheetId="82">
        <row r="2">
          <cell r="BZ2" t="str">
            <v xml:space="preserve">          ACERIA   M.C.C.</v>
          </cell>
        </row>
      </sheetData>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9">
          <cell r="B9" t="str">
            <v>FORMULARIO DE PROFESIONALES Y EXPERTOS INTEGRANTES DEL EQUIPO DE TRABAJO</v>
          </cell>
        </row>
      </sheetData>
      <sheetData sheetId="153"/>
      <sheetData sheetId="154" refreshError="1"/>
      <sheetData sheetId="155" refreshError="1"/>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efreshError="1"/>
      <sheetData sheetId="160" refreshError="1"/>
      <sheetData sheetId="161" refreshError="1"/>
      <sheetData sheetId="162">
        <row r="2">
          <cell r="BZ2" t="str">
            <v xml:space="preserve">          ACERIA   M.C.C.</v>
          </cell>
        </row>
      </sheetData>
      <sheetData sheetId="163" refreshError="1"/>
      <sheetData sheetId="164" refreshError="1"/>
      <sheetData sheetId="165" refreshError="1"/>
      <sheetData sheetId="166" refreshError="1"/>
      <sheetData sheetId="167">
        <row r="2">
          <cell r="B2" t="str">
            <v>INFORME SEMANAL DE ACTIVIDADES</v>
          </cell>
        </row>
      </sheetData>
      <sheetData sheetId="168">
        <row r="2">
          <cell r="BZ2" t="str">
            <v xml:space="preserve">          ACERIA   M.C.C.</v>
          </cell>
        </row>
      </sheetData>
      <sheetData sheetId="169">
        <row r="2">
          <cell r="BZ2" t="str">
            <v xml:space="preserve">          ACERIA   M.C.C.</v>
          </cell>
        </row>
      </sheetData>
      <sheetData sheetId="170">
        <row r="2">
          <cell r="BZ2" t="str">
            <v xml:space="preserve">          ACERIA   M.C.C.</v>
          </cell>
        </row>
      </sheetData>
      <sheetData sheetId="171">
        <row r="2">
          <cell r="BZ2" t="str">
            <v xml:space="preserve">          ACERIA   M.C.C.</v>
          </cell>
        </row>
      </sheetData>
      <sheetData sheetId="172">
        <row r="2">
          <cell r="BZ2" t="str">
            <v xml:space="preserve">          ACERIA   M.C.C.</v>
          </cell>
        </row>
      </sheetData>
      <sheetData sheetId="173">
        <row r="2">
          <cell r="BZ2" t="str">
            <v xml:space="preserve">          ACERIA   M.C.C.</v>
          </cell>
        </row>
      </sheetData>
      <sheetData sheetId="174">
        <row r="2">
          <cell r="BZ2" t="str">
            <v xml:space="preserve">          ACERIA   M.C.C.</v>
          </cell>
        </row>
      </sheetData>
      <sheetData sheetId="175"/>
      <sheetData sheetId="176">
        <row r="2">
          <cell r="BZ2" t="str">
            <v xml:space="preserve">          ACERIA   M.C.C.</v>
          </cell>
        </row>
      </sheetData>
      <sheetData sheetId="177" refreshError="1"/>
      <sheetData sheetId="178" refreshError="1"/>
      <sheetData sheetId="179" refreshError="1"/>
      <sheetData sheetId="180" refreshError="1"/>
      <sheetData sheetId="181" refreshError="1"/>
      <sheetData sheetId="182" refreshError="1"/>
      <sheetData sheetId="183">
        <row r="2">
          <cell r="BZ2" t="str">
            <v xml:space="preserve">          ACERIA   M.C.C.</v>
          </cell>
        </row>
      </sheetData>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ow r="1">
          <cell r="B1" t="str">
            <v>H:\U Jorge Tadeo\Historias Clinicas</v>
          </cell>
        </row>
      </sheetData>
      <sheetData sheetId="276">
        <row r="2">
          <cell r="B2" t="str">
            <v>C.C.</v>
          </cell>
        </row>
      </sheetData>
      <sheetData sheetId="277"/>
      <sheetData sheetId="278"/>
      <sheetData sheetId="279"/>
      <sheetData sheetId="280">
        <row r="2">
          <cell r="B2" t="str">
            <v>INFORME SEMANAL DE ACTIVIDADES</v>
          </cell>
        </row>
      </sheetData>
      <sheetData sheetId="281">
        <row r="2">
          <cell r="B2" t="str">
            <v>INFORME SEMANAL DE ACTIVIDADES</v>
          </cell>
        </row>
      </sheetData>
      <sheetData sheetId="282">
        <row r="2">
          <cell r="B2" t="str">
            <v>INFORME SEMANAL DE ACTIVIDADES</v>
          </cell>
        </row>
      </sheetData>
      <sheetData sheetId="283">
        <row r="2">
          <cell r="B2" t="str">
            <v>INFORME SEMANAL DE ACTIVIDADES</v>
          </cell>
        </row>
      </sheetData>
      <sheetData sheetId="284">
        <row r="2">
          <cell r="B2" t="str">
            <v>INFORME SEMANAL DE ACTIVIDADES</v>
          </cell>
        </row>
      </sheetData>
      <sheetData sheetId="285">
        <row r="2">
          <cell r="B2" t="str">
            <v>INFORME SEMANAL DE ACTIVIDADES</v>
          </cell>
        </row>
      </sheetData>
      <sheetData sheetId="286">
        <row r="2">
          <cell r="B2" t="str">
            <v>INFORME SEMANAL DE ACTIVIDADES</v>
          </cell>
        </row>
      </sheetData>
      <sheetData sheetId="287">
        <row r="2">
          <cell r="B2" t="str">
            <v>INFORME SEMANAL DE ACTIVIDADES</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row r="2">
          <cell r="B2" t="str">
            <v>INFORME SEMANAL DE ACTIVIDADES</v>
          </cell>
        </row>
      </sheetData>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ow r="2">
          <cell r="B2" t="str">
            <v>INFORME SEMANAL DE ACTIVIDADES</v>
          </cell>
        </row>
      </sheetData>
      <sheetData sheetId="349">
        <row r="2">
          <cell r="B2" t="str">
            <v>INFORME SEMANAL DE ACTIVIDADES</v>
          </cell>
        </row>
      </sheetData>
      <sheetData sheetId="350"/>
      <sheetData sheetId="351"/>
      <sheetData sheetId="352">
        <row r="2">
          <cell r="BZ2" t="str">
            <v xml:space="preserve">          ACERIA   M.C.C.</v>
          </cell>
        </row>
      </sheetData>
      <sheetData sheetId="353"/>
      <sheetData sheetId="354">
        <row r="2">
          <cell r="BZ2" t="str">
            <v xml:space="preserve">          ACERIA   M.C.C.</v>
          </cell>
        </row>
      </sheetData>
      <sheetData sheetId="355">
        <row r="2">
          <cell r="BZ2" t="str">
            <v xml:space="preserve">          ACERIA   M.C.C.</v>
          </cell>
        </row>
      </sheetData>
      <sheetData sheetId="356">
        <row r="2">
          <cell r="B2" t="str">
            <v>INFORME SEMANAL DE ACTIVIDADES</v>
          </cell>
        </row>
      </sheetData>
      <sheetData sheetId="357">
        <row r="2">
          <cell r="BZ2" t="str">
            <v xml:space="preserve">          ACERIA   M.C.C.</v>
          </cell>
        </row>
      </sheetData>
      <sheetData sheetId="358">
        <row r="2">
          <cell r="BZ2" t="str">
            <v xml:space="preserve">          ACERIA   M.C.C.</v>
          </cell>
        </row>
      </sheetData>
      <sheetData sheetId="359">
        <row r="2">
          <cell r="BZ2" t="str">
            <v xml:space="preserve">          ACERIA   M.C.C.</v>
          </cell>
        </row>
      </sheetData>
      <sheetData sheetId="360">
        <row r="2">
          <cell r="BZ2" t="str">
            <v xml:space="preserve">          ACERIA   M.C.C.</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ow r="2">
          <cell r="B2" t="str">
            <v>INFORME SEMANAL DE ACTIVIDADES</v>
          </cell>
        </row>
      </sheetData>
      <sheetData sheetId="379">
        <row r="2">
          <cell r="B2" t="str">
            <v>INFORME SEMANAL DE ACTIVIDADES</v>
          </cell>
        </row>
      </sheetData>
      <sheetData sheetId="380"/>
      <sheetData sheetId="381">
        <row r="2">
          <cell r="B2" t="str">
            <v>INFORME SEMANAL DE ACTIVIDADES</v>
          </cell>
        </row>
      </sheetData>
      <sheetData sheetId="382">
        <row r="2">
          <cell r="B2" t="str">
            <v>INFORME SEMANAL DE ACTIVIDADES</v>
          </cell>
        </row>
      </sheetData>
      <sheetData sheetId="383">
        <row r="2">
          <cell r="B2" t="str">
            <v>INFORME SEMANAL DE ACTIVIDADES</v>
          </cell>
        </row>
      </sheetData>
      <sheetData sheetId="384">
        <row r="2">
          <cell r="B2" t="str">
            <v>INFORME SEMANAL DE ACTIVIDADES</v>
          </cell>
        </row>
      </sheetData>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Z2" t="str">
            <v xml:space="preserve">          ACERIA   M.C.C.</v>
          </cell>
        </row>
      </sheetData>
      <sheetData sheetId="390"/>
      <sheetData sheetId="391"/>
      <sheetData sheetId="392"/>
      <sheetData sheetId="393"/>
      <sheetData sheetId="394"/>
      <sheetData sheetId="395"/>
      <sheetData sheetId="396"/>
      <sheetData sheetId="397"/>
      <sheetData sheetId="398">
        <row r="2">
          <cell r="B2" t="str">
            <v>INFORME SEMANAL DE ACTIVIDADES</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BZ2" t="str">
            <v xml:space="preserve">          ACERIA   M.C.C.</v>
          </cell>
        </row>
      </sheetData>
      <sheetData sheetId="433"/>
      <sheetData sheetId="434">
        <row r="2">
          <cell r="BZ2" t="str">
            <v xml:space="preserve">          ACERIA   M.C.C.</v>
          </cell>
        </row>
      </sheetData>
      <sheetData sheetId="435">
        <row r="2">
          <cell r="BZ2" t="str">
            <v xml:space="preserve">          ACERIA   M.C.C.</v>
          </cell>
        </row>
      </sheetData>
      <sheetData sheetId="436">
        <row r="2">
          <cell r="B2" t="str">
            <v>INFORME SEMANAL DE ACTIVIDADES</v>
          </cell>
        </row>
      </sheetData>
      <sheetData sheetId="437">
        <row r="2">
          <cell r="BZ2" t="str">
            <v xml:space="preserve">          ACERIA   M.C.C.</v>
          </cell>
        </row>
      </sheetData>
      <sheetData sheetId="438">
        <row r="2">
          <cell r="BZ2" t="str">
            <v xml:space="preserve">          ACERIA   M.C.C.</v>
          </cell>
        </row>
      </sheetData>
      <sheetData sheetId="439">
        <row r="2">
          <cell r="BZ2" t="str">
            <v xml:space="preserve">          ACERIA   M.C.C.</v>
          </cell>
        </row>
      </sheetData>
      <sheetData sheetId="440">
        <row r="2">
          <cell r="BZ2" t="str">
            <v xml:space="preserve">          ACERIA   M.C.C.</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ow r="2">
          <cell r="B2" t="str">
            <v>INFORME SEMANAL DE ACTIVIDADES</v>
          </cell>
        </row>
      </sheetData>
      <sheetData sheetId="459">
        <row r="2">
          <cell r="B2" t="str">
            <v>INFORME SEMANAL DE ACTIVIDADES</v>
          </cell>
        </row>
      </sheetData>
      <sheetData sheetId="460"/>
      <sheetData sheetId="461">
        <row r="2">
          <cell r="B2" t="str">
            <v>INFORME SEMANAL DE ACTIVIDADES</v>
          </cell>
        </row>
      </sheetData>
      <sheetData sheetId="462">
        <row r="2">
          <cell r="B2" t="str">
            <v>INFORME SEMANAL DE ACTIVIDADES</v>
          </cell>
        </row>
      </sheetData>
      <sheetData sheetId="463">
        <row r="2">
          <cell r="B2" t="str">
            <v>INFORME SEMANAL DE ACTIVIDADES</v>
          </cell>
        </row>
      </sheetData>
      <sheetData sheetId="464">
        <row r="2">
          <cell r="B2" t="str">
            <v>INFORME SEMANAL DE ACTIVIDADES</v>
          </cell>
        </row>
      </sheetData>
      <sheetData sheetId="465">
        <row r="2">
          <cell r="B2" t="str">
            <v>INFORME SEMANAL DE ACTIVIDADES</v>
          </cell>
        </row>
      </sheetData>
      <sheetData sheetId="466">
        <row r="2">
          <cell r="B2" t="str">
            <v>INFORME SEMANAL DE ACTIVIDADES</v>
          </cell>
        </row>
      </sheetData>
      <sheetData sheetId="467">
        <row r="2">
          <cell r="B2" t="str">
            <v>INFORME SEMANAL DE ACTIVIDADES</v>
          </cell>
        </row>
      </sheetData>
      <sheetData sheetId="468">
        <row r="2">
          <cell r="B2" t="str">
            <v>INFORME SEMANAL DE ACTIVIDADES</v>
          </cell>
        </row>
      </sheetData>
      <sheetData sheetId="469">
        <row r="2">
          <cell r="BZ2" t="str">
            <v xml:space="preserve">          ACERIA   M.C.C.</v>
          </cell>
        </row>
      </sheetData>
      <sheetData sheetId="470"/>
      <sheetData sheetId="471"/>
      <sheetData sheetId="472"/>
      <sheetData sheetId="473"/>
      <sheetData sheetId="474"/>
      <sheetData sheetId="475"/>
      <sheetData sheetId="476"/>
      <sheetData sheetId="477"/>
      <sheetData sheetId="478">
        <row r="2">
          <cell r="B2" t="str">
            <v>INFORME SEMANAL DE ACTIVIDADES</v>
          </cell>
        </row>
      </sheetData>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ow r="2">
          <cell r="BZ2" t="str">
            <v xml:space="preserve">          ACERIA   M.C.C.</v>
          </cell>
        </row>
      </sheetData>
      <sheetData sheetId="513"/>
      <sheetData sheetId="514">
        <row r="2">
          <cell r="BZ2" t="str">
            <v xml:space="preserve">          ACERIA   M.C.C.</v>
          </cell>
        </row>
      </sheetData>
      <sheetData sheetId="515">
        <row r="2">
          <cell r="BZ2" t="str">
            <v xml:space="preserve">          ACERIA   M.C.C.</v>
          </cell>
        </row>
      </sheetData>
      <sheetData sheetId="516">
        <row r="2">
          <cell r="B2" t="str">
            <v>INFORME SEMANAL DE ACTIVIDADES</v>
          </cell>
        </row>
      </sheetData>
      <sheetData sheetId="517">
        <row r="2">
          <cell r="BZ2" t="str">
            <v xml:space="preserve">          ACERIA   M.C.C.</v>
          </cell>
        </row>
      </sheetData>
      <sheetData sheetId="518">
        <row r="2">
          <cell r="BZ2" t="str">
            <v xml:space="preserve">          ACERIA   M.C.C.</v>
          </cell>
        </row>
      </sheetData>
      <sheetData sheetId="519">
        <row r="2">
          <cell r="BZ2" t="str">
            <v xml:space="preserve">          ACERIA   M.C.C.</v>
          </cell>
        </row>
      </sheetData>
      <sheetData sheetId="520">
        <row r="2">
          <cell r="BZ2" t="str">
            <v xml:space="preserve">          ACERIA   M.C.C.</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ow r="2">
          <cell r="B2" t="str">
            <v>INFORME SEMANAL DE ACTIVIDADES</v>
          </cell>
        </row>
      </sheetData>
      <sheetData sheetId="539">
        <row r="2">
          <cell r="B2" t="str">
            <v>INFORME SEMANAL DE ACTIVIDADES</v>
          </cell>
        </row>
      </sheetData>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ow r="2">
          <cell r="BZ2" t="str">
            <v xml:space="preserve">          ACERIA   M.C.C.</v>
          </cell>
        </row>
      </sheetData>
      <sheetData sheetId="593"/>
      <sheetData sheetId="594">
        <row r="2">
          <cell r="BZ2" t="str">
            <v xml:space="preserve">          ACERIA   M.C.C.</v>
          </cell>
        </row>
      </sheetData>
      <sheetData sheetId="595">
        <row r="2">
          <cell r="BZ2" t="str">
            <v xml:space="preserve">          ACERIA   M.C.C.</v>
          </cell>
        </row>
      </sheetData>
      <sheetData sheetId="596">
        <row r="2">
          <cell r="B2" t="str">
            <v>INFORME SEMANAL DE ACTIVIDADES</v>
          </cell>
        </row>
      </sheetData>
      <sheetData sheetId="597">
        <row r="2">
          <cell r="BZ2" t="str">
            <v xml:space="preserve">          ACERIA   M.C.C.</v>
          </cell>
        </row>
      </sheetData>
      <sheetData sheetId="598">
        <row r="2">
          <cell r="BZ2" t="str">
            <v xml:space="preserve">          ACERIA   M.C.C.</v>
          </cell>
        </row>
      </sheetData>
      <sheetData sheetId="599">
        <row r="2">
          <cell r="BZ2" t="str">
            <v xml:space="preserve">          ACERIA   M.C.C.</v>
          </cell>
        </row>
      </sheetData>
      <sheetData sheetId="600">
        <row r="2">
          <cell r="BZ2" t="str">
            <v xml:space="preserve">          ACERIA   M.C.C.</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ow r="2">
          <cell r="B2" t="str">
            <v>INFORME SEMANAL DE ACTIVIDADES</v>
          </cell>
        </row>
      </sheetData>
      <sheetData sheetId="619">
        <row r="2">
          <cell r="B2" t="str">
            <v>INFORME SEMANAL DE ACTIVIDADES</v>
          </cell>
        </row>
      </sheetData>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ow r="2">
          <cell r="BZ2" t="str">
            <v xml:space="preserve">          ACERIA   M.C.C.</v>
          </cell>
        </row>
      </sheetData>
      <sheetData sheetId="673"/>
      <sheetData sheetId="674">
        <row r="2">
          <cell r="BZ2" t="str">
            <v xml:space="preserve">          ACERIA   M.C.C.</v>
          </cell>
        </row>
      </sheetData>
      <sheetData sheetId="675">
        <row r="2">
          <cell r="BZ2" t="str">
            <v xml:space="preserve">          ACERIA   M.C.C.</v>
          </cell>
        </row>
      </sheetData>
      <sheetData sheetId="676">
        <row r="2">
          <cell r="B2" t="str">
            <v>INFORME SEMANAL DE ACTIVIDADES</v>
          </cell>
        </row>
      </sheetData>
      <sheetData sheetId="677">
        <row r="2">
          <cell r="BZ2" t="str">
            <v xml:space="preserve">          ACERIA   M.C.C.</v>
          </cell>
        </row>
      </sheetData>
      <sheetData sheetId="678">
        <row r="2">
          <cell r="BZ2" t="str">
            <v xml:space="preserve">          ACERIA   M.C.C.</v>
          </cell>
        </row>
      </sheetData>
      <sheetData sheetId="679">
        <row r="2">
          <cell r="BZ2" t="str">
            <v xml:space="preserve">          ACERIA   M.C.C.</v>
          </cell>
        </row>
      </sheetData>
      <sheetData sheetId="680">
        <row r="2">
          <cell r="BZ2" t="str">
            <v xml:space="preserve">          ACERIA   M.C.C.</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ow r="2">
          <cell r="B2" t="str">
            <v>INFORME SEMANAL DE ACTIVIDADES</v>
          </cell>
        </row>
      </sheetData>
      <sheetData sheetId="699">
        <row r="2">
          <cell r="B2" t="str">
            <v>INFORME SEMANAL DE ACTIVIDADES</v>
          </cell>
        </row>
      </sheetData>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ow r="2">
          <cell r="BZ2" t="str">
            <v xml:space="preserve">          ACERIA   M.C.C.</v>
          </cell>
        </row>
      </sheetData>
      <sheetData sheetId="753"/>
      <sheetData sheetId="754">
        <row r="2">
          <cell r="BZ2" t="str">
            <v xml:space="preserve">          ACERIA   M.C.C.</v>
          </cell>
        </row>
      </sheetData>
      <sheetData sheetId="755">
        <row r="2">
          <cell r="BZ2" t="str">
            <v xml:space="preserve">          ACERIA   M.C.C.</v>
          </cell>
        </row>
      </sheetData>
      <sheetData sheetId="756">
        <row r="2">
          <cell r="B2" t="str">
            <v>INFORME SEMANAL DE ACTIVIDADES</v>
          </cell>
        </row>
      </sheetData>
      <sheetData sheetId="757">
        <row r="2">
          <cell r="BZ2" t="str">
            <v xml:space="preserve">          ACERIA   M.C.C.</v>
          </cell>
        </row>
      </sheetData>
      <sheetData sheetId="758">
        <row r="2">
          <cell r="BZ2" t="str">
            <v xml:space="preserve">          ACERIA   M.C.C.</v>
          </cell>
        </row>
      </sheetData>
      <sheetData sheetId="759">
        <row r="2">
          <cell r="BZ2" t="str">
            <v xml:space="preserve">          ACERIA   M.C.C.</v>
          </cell>
        </row>
      </sheetData>
      <sheetData sheetId="760">
        <row r="2">
          <cell r="BZ2" t="str">
            <v xml:space="preserve">          ACERIA   M.C.C.</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ow r="2">
          <cell r="B2" t="str">
            <v>INFORME SEMANAL DE ACTIVIDADES</v>
          </cell>
        </row>
      </sheetData>
      <sheetData sheetId="779">
        <row r="2">
          <cell r="B2" t="str">
            <v>INFORME SEMANAL DE ACTIVIDADES</v>
          </cell>
        </row>
      </sheetData>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ow r="2">
          <cell r="BZ2" t="str">
            <v xml:space="preserve">          ACERIA   M.C.C.</v>
          </cell>
        </row>
      </sheetData>
      <sheetData sheetId="833"/>
      <sheetData sheetId="834">
        <row r="2">
          <cell r="BZ2" t="str">
            <v xml:space="preserve">          ACERIA   M.C.C.</v>
          </cell>
        </row>
      </sheetData>
      <sheetData sheetId="835">
        <row r="2">
          <cell r="BZ2" t="str">
            <v xml:space="preserve">          ACERIA   M.C.C.</v>
          </cell>
        </row>
      </sheetData>
      <sheetData sheetId="836">
        <row r="2">
          <cell r="B2" t="str">
            <v>INFORME SEMANAL DE ACTIVIDADES</v>
          </cell>
        </row>
      </sheetData>
      <sheetData sheetId="837">
        <row r="2">
          <cell r="BZ2" t="str">
            <v xml:space="preserve">          ACERIA   M.C.C.</v>
          </cell>
        </row>
      </sheetData>
      <sheetData sheetId="838">
        <row r="2">
          <cell r="BZ2" t="str">
            <v xml:space="preserve">          ACERIA   M.C.C.</v>
          </cell>
        </row>
      </sheetData>
      <sheetData sheetId="839">
        <row r="2">
          <cell r="BZ2" t="str">
            <v xml:space="preserve">          ACERIA   M.C.C.</v>
          </cell>
        </row>
      </sheetData>
      <sheetData sheetId="840">
        <row r="2">
          <cell r="BZ2" t="str">
            <v xml:space="preserve">          ACERIA   M.C.C.</v>
          </cell>
        </row>
      </sheetData>
      <sheetData sheetId="841">
        <row r="2">
          <cell r="BZ2" t="str">
            <v xml:space="preserve">          ACERIA   M.C.C.</v>
          </cell>
        </row>
      </sheetData>
      <sheetData sheetId="842">
        <row r="2">
          <cell r="BZ2" t="str">
            <v xml:space="preserve">          ACERIA   M.C.C.</v>
          </cell>
        </row>
      </sheetData>
      <sheetData sheetId="843">
        <row r="2">
          <cell r="BZ2" t="str">
            <v xml:space="preserve">          ACERIA   M.C.C.</v>
          </cell>
        </row>
      </sheetData>
      <sheetData sheetId="844">
        <row r="2">
          <cell r="BZ2" t="str">
            <v xml:space="preserve">          ACERIA   M.C.C.</v>
          </cell>
        </row>
      </sheetData>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PRESUPUESTO OFICIAL (2)"/>
      <sheetName val="Hoja2"/>
      <sheetName val="res-accide-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 val="ET HERRAMIENTAS Y EQUIP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 val="Materiales"/>
      <sheetName val="MdeO"/>
      <sheetName val="Equipo"/>
      <sheetName val="ET HERRAMIENTAS Y EQUIPOS"/>
      <sheetName val="a. p. u."/>
      <sheetName val="RESUMEN SEMANA 3"/>
      <sheetName val="RESUMEN SEMANA 1"/>
      <sheetName val="factores A.N."/>
      <sheetName val="APUs OFICINA IP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TARIFAS"/>
      <sheetName val="Tablas"/>
      <sheetName val="RECURSOS"/>
      <sheetName val="PxQ_Valores"/>
      <sheetName val="PxQ_Cantidades"/>
      <sheetName val="Form5 _Pág_ 1"/>
      <sheetName val="Index"/>
      <sheetName val="DATA"/>
      <sheetName val="PxQ_Valores1"/>
      <sheetName val="PxQ_Cantidades1"/>
      <sheetName val="2 - Services"/>
      <sheetName val="6 - Summary"/>
      <sheetName val="PRESUPUESTAL"/>
      <sheetName val="Hoja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dem_con"/>
      <sheetName val="SUMA_TUBERIA"/>
      <sheetName val="CONST_DOM"/>
      <sheetName val="dem_poz"/>
      <sheetName val="SAN_BASILIO_N"/>
      <sheetName val="PROPUESTA ECONOMICA"/>
      <sheetName val="PRESUPUESTO"/>
      <sheetName val="2,2,6,1 Pilotes 0,30"/>
      <sheetName val="Trans"/>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 val="octubre_impr_(2)1"/>
      <sheetName val="octubre_impr1"/>
      <sheetName val="Tabla_CONPES_37141"/>
      <sheetName val="octubre_impr_(2)"/>
      <sheetName val="octubre_impr"/>
      <sheetName val="Tabla_CONPES_3714"/>
      <sheetName val="octubre_impr_(2)2"/>
      <sheetName val="octubre_impr2"/>
      <sheetName val="Tabla_CONPES_37142"/>
      <sheetName val="Presupuesto"/>
      <sheetName val="basicos"/>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s 2A"/>
      <sheetName val="Lista APU"/>
      <sheetName val="Ingenieria"/>
      <sheetName val="BASE_01"/>
      <sheetName val="RESUMEN_CONFIS"/>
      <sheetName val="PxQ Cantidades"/>
      <sheetName val="inst"/>
      <sheetName val="a. p. u."/>
      <sheetName val="Insum"/>
      <sheetName val="BASE_011"/>
      <sheetName val="RESUMEN_CONFIS1"/>
      <sheetName val="Res-Accide-10"/>
      <sheetName val="OBRAS SES"/>
      <sheetName val="ESTADO RED"/>
      <sheetName val="CARRETERAS"/>
      <sheetName val="GENERALIDADES "/>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desmonte"/>
      <sheetName val="Form5 _Pág_ 1"/>
      <sheetName val="Insum"/>
      <sheetName val="Hoja3"/>
      <sheetName val="MANO DE OBRA"/>
      <sheetName val="1.1"/>
      <sheetName val="EQUIPO"/>
      <sheetName val="TUBERIA"/>
      <sheetName val="Hoja2"/>
      <sheetName val="MATERIALES"/>
      <sheetName val="Datos Generales"/>
      <sheetName val="5094-2003"/>
      <sheetName val="ITEMS"/>
      <sheetName val="APU"/>
      <sheetName val="AIU"/>
      <sheetName val="Form5 _Pág_ 2"/>
      <sheetName val="CONS"/>
      <sheetName val="31"/>
      <sheetName val="FICHA EBI 1 de 6 "/>
      <sheetName val="precios"/>
      <sheetName val="INSUMOS"/>
      <sheetName val="glvc"/>
      <sheetName val="PRESUP"/>
      <sheetName val="Personalizar"/>
      <sheetName val="UNITARIOS_GENERALES"/>
      <sheetName val="BASES"/>
      <sheetName val="MC SF GAVIONES"/>
      <sheetName val="PESOS"/>
      <sheetName val="civ_roma"/>
      <sheetName val="A.P.U"/>
      <sheetName val="Presupuesto"/>
      <sheetName val="List.Mat"/>
      <sheetName val="List.Equi"/>
      <sheetName val="List.M.Obra"/>
      <sheetName val="Unit"/>
      <sheetName val="PresuPDosPozos"/>
      <sheetName val="Summary"/>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Hoja1"/>
      <sheetName val="Sheet1"/>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sheetData sheetId="33">
        <row r="7">
          <cell r="A7" t="str">
            <v>ACCF</v>
          </cell>
        </row>
      </sheetData>
      <sheetData sheetId="34">
        <row r="9">
          <cell r="A9" t="str">
            <v>ANDA</v>
          </cell>
        </row>
      </sheetData>
      <sheetData sheetId="35">
        <row r="8">
          <cell r="C8">
            <v>0.8</v>
          </cell>
        </row>
      </sheetData>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1">
          <cell r="A1">
            <v>0</v>
          </cell>
        </row>
      </sheetData>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blas"/>
      <sheetName val="CONTRATO"/>
      <sheetName val="LISTA DE MATERIALE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DATOS CONTRATO"/>
      <sheetName val="Bases_2A1"/>
      <sheetName val="Petroq_1"/>
      <sheetName val="Serv_Ind_1"/>
      <sheetName val="Manto,_Otros1"/>
      <sheetName val="Hoja1"/>
      <sheetName val="Datos"/>
      <sheetName val="Listado priorizado de reposicio"/>
      <sheetName val="steel"/>
      <sheetName val="L cod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ow r="20">
          <cell r="C20">
            <v>2265.5</v>
          </cell>
        </row>
      </sheetData>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20">
          <cell r="C20">
            <v>2265.5</v>
          </cell>
        </row>
      </sheetData>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A.P.U"/>
      <sheetName val="PR_1"/>
      <sheetName val="PUNITARIOS_PARA_241201_2S"/>
      <sheetName val="ESTADO_RED_TEC"/>
      <sheetName val="PREACTA_10"/>
      <sheetName val="PREACTA_9"/>
      <sheetName val="Bajadas"/>
      <sheetName val="NARIÑO"/>
      <sheetName val="Presup_Cancha"/>
      <sheetName val="CLASIFICACION"/>
      <sheetName val="base"/>
      <sheetName val="base ctos"/>
      <sheetName val="GCB2000"/>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DEST. MEDIOS"/>
      <sheetName val="COMBUASF"/>
      <sheetName val="BALCRUDO"/>
      <sheetName val="CARGASPROC."/>
      <sheetName val="G L P  FINAL"/>
      <sheetName val="UNITARIOS"/>
      <sheetName val="THE"/>
      <sheetName val="ATHE"/>
      <sheetName val="2,2,6,1 Pilotes 0,30"/>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mdo"/>
      <sheetName val="equip"/>
      <sheetName val="mat"/>
      <sheetName val="CIRCUITOS CODENSA"/>
      <sheetName val="materiales"/>
      <sheetName val="otros"/>
      <sheetName val="APU"/>
      <sheetName val="EVA"/>
      <sheetName val="AIU"/>
      <sheetName val="Program"/>
      <sheetName val="PREACTA_61"/>
      <sheetName val="A_P_U1"/>
      <sheetName val="A_P_U"/>
      <sheetName val="glvc"/>
      <sheetName val="c2_5y2_613"/>
      <sheetName val="PREACTA_62"/>
      <sheetName val="TABLA_20082"/>
      <sheetName val="c2_5y2_612"/>
      <sheetName val="TABLA_20081"/>
      <sheetName val="c2_5y2_611"/>
      <sheetName val="TABLA_2008"/>
      <sheetName val="CONT_ADI"/>
      <sheetName val="for 6"/>
      <sheetName val="BALANCE"/>
      <sheetName val="ITEMS NO REVISTOS"/>
      <sheetName val="APU ELECTRICOS"/>
      <sheetName val="7.1.8.1.1"/>
      <sheetName val="Poblacion"/>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ERSONAL"/>
      <sheetName val="Tarifa MT"/>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EMPRESA"/>
      <sheetName val="gpi_526"/>
      <sheetName val="vea_374"/>
      <sheetName val="Proveedores_y_acreedores"/>
      <sheetName val="Input"/>
      <sheetName val="bd100-45-p1"/>
      <sheetName val="PTAR ANDES"/>
      <sheetName val="7422cw00"/>
      <sheetName val="Estado Resumen"/>
      <sheetName val="REAJUSTESACTA1PROVI"/>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5__ELECTRICO1"/>
      <sheetName val="factor"/>
      <sheetName val="ANALISIS M.O"/>
      <sheetName val="CTO 14MPa"/>
      <sheetName val="CTO 175MPa "/>
      <sheetName val="CTO 21MPa"/>
      <sheetName val="CTO 28MPa"/>
      <sheetName val="PTTO PAZ Y PROGRESO"/>
      <sheetName val="MORTERO14"/>
      <sheetName val="cronograma"/>
      <sheetName val="CÁLCULOS"/>
      <sheetName val="DATOS CONTRATO"/>
      <sheetName val="Cuadr_"/>
      <sheetName val="OBRAS_SES"/>
      <sheetName val="BITACORA"/>
      <sheetName val="INDICE"/>
      <sheetName val="civ_roma"/>
      <sheetName val="EW Summary"/>
      <sheetName val="TARIF2002"/>
      <sheetName val="Perfiles "/>
      <sheetName val="PRECIOS ACTUALIZADOS FERRASA"/>
      <sheetName val="PUNITARIOS_PARA_241201_2S17"/>
      <sheetName val="PR_117"/>
      <sheetName val="ESTADO_RED_TEC17"/>
      <sheetName val="PREACTA_1017"/>
      <sheetName val="PREACTA_917"/>
      <sheetName val="c2_5y2_617"/>
      <sheetName val="5__ELECTRICO3"/>
      <sheetName val="ITEMS_NO_REVISTOS3"/>
      <sheetName val="APU_ELECTRICOS3"/>
      <sheetName val="Cuadr_3"/>
      <sheetName val="PUNITARIOS_PARA_241201_2S_xls3"/>
      <sheetName val="OBRAS_SES3"/>
      <sheetName val="PUNITARIOS_PARA_241201_2S16"/>
      <sheetName val="PR_116"/>
      <sheetName val="ESTADO_RED_TEC16"/>
      <sheetName val="PREACTA_1016"/>
      <sheetName val="PREACTA_916"/>
      <sheetName val="c2_5y2_616"/>
      <sheetName val="5__ELECTRICO2"/>
      <sheetName val="ITEMS_NO_REVISTOS2"/>
      <sheetName val="APU_ELECTRICOS2"/>
      <sheetName val="Cuadr_2"/>
      <sheetName val="PUNITARIOS_PARA_241201_2S_xls2"/>
      <sheetName val="OBRAS_SES2"/>
      <sheetName val="c2_5y2_615"/>
      <sheetName val="ITEMS_NO_REVISTOS1"/>
      <sheetName val="APU_ELECTRICOS1"/>
      <sheetName val="Cuadr_1"/>
      <sheetName val="PUNITARIOS_PARA_241201_2S_xls1"/>
      <sheetName val="OBRAS_SES1"/>
      <sheetName val="FACTORES"/>
      <sheetName val="AA-MUSICA"/>
      <sheetName val="ELE-RESUMEN"/>
      <sheetName val="HID-RESUMEN"/>
      <sheetName val="ANALISIS"/>
      <sheetName val="Tarifa_MT1"/>
      <sheetName val="Proveedores_y_acreedores1"/>
      <sheetName val="PLAN_DE_INVERSION_ANTICIPO1"/>
      <sheetName val="inv_mensual1"/>
      <sheetName val="borrador_flujo_inv1"/>
      <sheetName val="PLAN_DE_INVERSION_ANTICIPO"/>
      <sheetName val="inv_mensual"/>
      <sheetName val="borrador_flujo_inv"/>
      <sheetName val="Tarifa_MT2"/>
      <sheetName val="Proveedores_y_acreedores2"/>
      <sheetName val="PLAN_DE_INVERSION_ANTICIPO2"/>
      <sheetName val="inv_mensual2"/>
      <sheetName val="borrador_flujo_inv2"/>
      <sheetName val="2004"/>
      <sheetName val="LISTA DE MATERIALES"/>
      <sheetName val="BASE DE DATOS"/>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PR_119"/>
      <sheetName val="PUNITARIOS_PARA_241201_2S19"/>
      <sheetName val="ESTADO_RED_TEC19"/>
      <sheetName val="PREACTA_1019"/>
      <sheetName val="PREACTA_919"/>
      <sheetName val="c2_5y2_619"/>
      <sheetName val="Proveedores_y_acreedores4"/>
      <sheetName val="5__ELECTRICO4"/>
      <sheetName val="Cuadr_4"/>
      <sheetName val="PUNITARIOS_PARA_241201_2S_xls4"/>
      <sheetName val="OBRAS_SES4"/>
      <sheetName val="PREACTA_Y_CONTRATISTAS4"/>
      <sheetName val="Tarifa_MT4"/>
      <sheetName val="PLAN_DE_INVERSION_ANTICIPO4"/>
      <sheetName val="inv_mensual4"/>
      <sheetName val="borrador_flujo_inv4"/>
      <sheetName val="CIRCUITOS_CODENSA4"/>
      <sheetName val="CIRCUITOS_CODENSA"/>
      <sheetName val="PREACTA_Y_CONTRATISTAS1"/>
      <sheetName val="CIRCUITOS_CODENSA1"/>
      <sheetName val="PREACTA_Y_CONTRATISTAS2"/>
      <sheetName val="CIRCUITOS_CODENSA2"/>
      <sheetName val="PR_118"/>
      <sheetName val="PUNITARIOS_PARA_241201_2S18"/>
      <sheetName val="ESTADO_RED_TEC18"/>
      <sheetName val="PREACTA_1018"/>
      <sheetName val="PREACTA_918"/>
      <sheetName val="c2_5y2_618"/>
      <sheetName val="Proveedores_y_acreedores3"/>
      <sheetName val="PREACTA_Y_CONTRATISTAS3"/>
      <sheetName val="Tarifa_MT3"/>
      <sheetName val="PLAN_DE_INVERSION_ANTICIPO3"/>
      <sheetName val="inv_mensual3"/>
      <sheetName val="borrador_flujo_inv3"/>
      <sheetName val="CIRCUITOS_CODENSA3"/>
      <sheetName val="PR_120"/>
      <sheetName val="PUNITARIOS_PARA_241201_2S20"/>
      <sheetName val="ESTADO_RED_TEC20"/>
      <sheetName val="PREACTA_1020"/>
      <sheetName val="PREACTA_920"/>
      <sheetName val="c2_5y2_620"/>
      <sheetName val="PREACTA_69"/>
      <sheetName val="TABLA_20089"/>
      <sheetName val="Proveedores_y_acreedores5"/>
      <sheetName val="5__ELECTRICO5"/>
      <sheetName val="gpi_5265"/>
      <sheetName val="vea_3745"/>
      <sheetName val="Cuadr_5"/>
      <sheetName val="PUNITARIOS_PARA_241201_2S_xls5"/>
      <sheetName val="OBRAS_SES5"/>
      <sheetName val="PREACTA_Y_CONTRATISTAS5"/>
      <sheetName val="Tarifa_MT5"/>
      <sheetName val="PLAN_DE_INVERSION_ANTICIPO5"/>
      <sheetName val="inv_mensual5"/>
      <sheetName val="borrador_flujo_inv5"/>
      <sheetName val="CIRCUITOS_CODENSA5"/>
      <sheetName val="PR_121"/>
      <sheetName val="PUNITARIOS_PARA_241201_2S21"/>
      <sheetName val="ESTADO_RED_TEC21"/>
      <sheetName val="PREACTA_1021"/>
      <sheetName val="PREACTA_921"/>
      <sheetName val="c2_5y2_621"/>
      <sheetName val="PREACTA_610"/>
      <sheetName val="TABLA_200810"/>
      <sheetName val="Proveedores_y_acreedores6"/>
      <sheetName val="5__ELECTRICO6"/>
      <sheetName val="CRA_MODI6"/>
      <sheetName val="K16+000_AL_K18+5006"/>
      <sheetName val="K23+200_AL_K24+7006"/>
      <sheetName val="k18+500_AL_K23+0506"/>
      <sheetName val="Presupuesto_PUENTE6"/>
      <sheetName val="VOLUMENES_(4)6"/>
      <sheetName val="VOLUMENES_(4SA)6"/>
      <sheetName val="gpi_5266"/>
      <sheetName val="vea_3746"/>
      <sheetName val="Cuadr_6"/>
      <sheetName val="PUNITARIOS_PARA_241201_2S_xls6"/>
      <sheetName val="OBRAS_SES6"/>
      <sheetName val="PREACTA_Y_CONTRATISTAS6"/>
      <sheetName val="Tarifa_MT6"/>
      <sheetName val="PLAN_DE_INVERSION_ANTICIPO6"/>
      <sheetName val="inv_mensual6"/>
      <sheetName val="borrador_flujo_inv6"/>
      <sheetName val="CIRCUITOS_CODENSA6"/>
      <sheetName val="PR_123"/>
      <sheetName val="PUNITARIOS_PARA_241201_2S23"/>
      <sheetName val="ESTADO_RED_TEC23"/>
      <sheetName val="PREACTA_1023"/>
      <sheetName val="PREACTA_923"/>
      <sheetName val="c2_5y2_623"/>
      <sheetName val="PREACTA_612"/>
      <sheetName val="TABLA_200812"/>
      <sheetName val="Proveedores_y_acreedores8"/>
      <sheetName val="5__ELECTRICO8"/>
      <sheetName val="A_P_U10"/>
      <sheetName val="CRA_MODI8"/>
      <sheetName val="K16+000_AL_K18+5008"/>
      <sheetName val="K23+200_AL_K24+7008"/>
      <sheetName val="k18+500_AL_K23+0508"/>
      <sheetName val="Presupuesto_PUENTE8"/>
      <sheetName val="VOLUMENES_(4)8"/>
      <sheetName val="VOLUMENES_(4SA)8"/>
      <sheetName val="gpi_5268"/>
      <sheetName val="vea_3748"/>
      <sheetName val="Cuadr_8"/>
      <sheetName val="PUNITARIOS_PARA_241201_2S_xls8"/>
      <sheetName val="OBRAS_SES8"/>
      <sheetName val="PREACTA_Y_CONTRATISTAS8"/>
      <sheetName val="Tarifa_MT8"/>
      <sheetName val="PLAN_DE_INVERSION_ANTICIPO8"/>
      <sheetName val="inv_mensual8"/>
      <sheetName val="borrador_flujo_inv8"/>
      <sheetName val="CIRCUITOS_CODENSA8"/>
      <sheetName val="PR_122"/>
      <sheetName val="PUNITARIOS_PARA_241201_2S22"/>
      <sheetName val="ESTADO_RED_TEC22"/>
      <sheetName val="PREACTA_1022"/>
      <sheetName val="PREACTA_922"/>
      <sheetName val="c2_5y2_622"/>
      <sheetName val="PREACTA_611"/>
      <sheetName val="TABLA_200811"/>
      <sheetName val="Proveedores_y_acreedores7"/>
      <sheetName val="5__ELECTRICO7"/>
      <sheetName val="A_P_U9"/>
      <sheetName val="CRA_MODI7"/>
      <sheetName val="K16+000_AL_K18+5007"/>
      <sheetName val="K23+200_AL_K24+7007"/>
      <sheetName val="k18+500_AL_K23+0507"/>
      <sheetName val="Presupuesto_PUENTE7"/>
      <sheetName val="VOLUMENES_(4)7"/>
      <sheetName val="VOLUMENES_(4SA)7"/>
      <sheetName val="gpi_5267"/>
      <sheetName val="vea_3747"/>
      <sheetName val="Cuadr_7"/>
      <sheetName val="PUNITARIOS_PARA_241201_2S_xls7"/>
      <sheetName val="OBRAS_SES7"/>
      <sheetName val="PREACTA_Y_CONTRATISTAS7"/>
      <sheetName val="Tarifa_MT7"/>
      <sheetName val="PLAN_DE_INVERSION_ANTICIPO7"/>
      <sheetName val="inv_mensual7"/>
      <sheetName val="borrador_flujo_inv7"/>
      <sheetName val="CIRCUITOS_CODENSA7"/>
      <sheetName val="PR_124"/>
      <sheetName val="PUNITARIOS_PARA_241201_2S24"/>
      <sheetName val="ESTADO_RED_TEC24"/>
      <sheetName val="PREACTA_1024"/>
      <sheetName val="PREACTA_924"/>
      <sheetName val="c2_5y2_624"/>
      <sheetName val="PREACTA_613"/>
      <sheetName val="TABLA_200813"/>
      <sheetName val="SUB_APU9"/>
      <sheetName val="Proveedores_y_acreedores9"/>
      <sheetName val="ESTADO_VÍA-CRIT_TECNICO9"/>
      <sheetName val="5__ELECTRICO9"/>
      <sheetName val="A_P_U11"/>
      <sheetName val="Excavación_Mat__Común_Estacion9"/>
      <sheetName val="Demolición_Pavimento9"/>
      <sheetName val="RELACION_MES9"/>
      <sheetName val="CRA_MODI9"/>
      <sheetName val="A__P__U_9"/>
      <sheetName val="K16+000_AL_K18+5009"/>
      <sheetName val="K23+200_AL_K24+7009"/>
      <sheetName val="k18+500_AL_K23+0509"/>
      <sheetName val="Presupuesto_PUENTE9"/>
      <sheetName val="VOLUMENES_(4)9"/>
      <sheetName val="VOLUMENES_(4SA)9"/>
      <sheetName val="_Liquidacion_de_Obra_por_Tramo9"/>
      <sheetName val="LISTA_DE_PRECIOS9"/>
      <sheetName val="gpi_5269"/>
      <sheetName val="vea_3749"/>
      <sheetName val="Cuadr_9"/>
      <sheetName val="PUNITARIOS_PARA_241201_2S_xls9"/>
      <sheetName val="OBRAS_SES9"/>
      <sheetName val="2,2,6,1_Pilotes_0,309"/>
      <sheetName val="PREACTA_Y_CONTRATISTAS9"/>
      <sheetName val="Tarifa_MT9"/>
      <sheetName val="PLAN_DE_INVERSION_ANTICIPO9"/>
      <sheetName val="inv_mensual9"/>
      <sheetName val="borrador_flujo_inv9"/>
      <sheetName val="CIRCUITOS_CODENSA9"/>
      <sheetName val="APU_NO_PREVISTO9"/>
      <sheetName val="PPTA_(3)9"/>
      <sheetName val="PPTA_(2)9"/>
      <sheetName val="PR_125"/>
      <sheetName val="PUNITARIOS_PARA_241201_2S25"/>
      <sheetName val="ESTADO_RED_TEC25"/>
      <sheetName val="PREACTA_1025"/>
      <sheetName val="PREACTA_925"/>
      <sheetName val="c2_5y2_625"/>
      <sheetName val="PREACTA_614"/>
      <sheetName val="TABLA_200814"/>
      <sheetName val="SUB_APU10"/>
      <sheetName val="Proveedores_y_acreedores10"/>
      <sheetName val="ESTADO_VÍA-CRIT_TECNICO10"/>
      <sheetName val="5__ELECTRICO10"/>
      <sheetName val="A_P_U12"/>
      <sheetName val="Excavación_Mat__Común_Estacio10"/>
      <sheetName val="Demolición_Pavimento10"/>
      <sheetName val="RELACION_MES10"/>
      <sheetName val="CRA_MODI10"/>
      <sheetName val="A__P__U_10"/>
      <sheetName val="K16+000_AL_K18+50010"/>
      <sheetName val="K23+200_AL_K24+70010"/>
      <sheetName val="k18+500_AL_K23+05010"/>
      <sheetName val="Presupuesto_PUENTE10"/>
      <sheetName val="VOLUMENES_(4)10"/>
      <sheetName val="VOLUMENES_(4SA)10"/>
      <sheetName val="_Liquidacion_de_Obra_por_Tram10"/>
      <sheetName val="LISTA_DE_PRECIOS10"/>
      <sheetName val="gpi_52610"/>
      <sheetName val="vea_37410"/>
      <sheetName val="Cuadr_10"/>
      <sheetName val="PUNITARIOS_PARA_241201_2S_xls10"/>
      <sheetName val="OBRAS_SES10"/>
      <sheetName val="2,2,6,1_Pilotes_0,3010"/>
      <sheetName val="PREACTA_Y_CONTRATISTAS10"/>
      <sheetName val="Tarifa_MT10"/>
      <sheetName val="PLAN_DE_INVERSION_ANTICIPO10"/>
      <sheetName val="inv_mensual10"/>
      <sheetName val="borrador_flujo_inv10"/>
      <sheetName val="CIRCUITOS_CODENSA10"/>
      <sheetName val="APU_NO_PREVISTO10"/>
      <sheetName val="PPTA_(3)10"/>
      <sheetName val="PPTA_(2)10"/>
      <sheetName val="PR_126"/>
      <sheetName val="PUNITARIOS_PARA_241201_2S26"/>
      <sheetName val="ESTADO_RED_TEC26"/>
      <sheetName val="PREACTA_1026"/>
      <sheetName val="PREACTA_926"/>
      <sheetName val="c2_5y2_626"/>
      <sheetName val="PREACTA_615"/>
      <sheetName val="TABLA_200815"/>
      <sheetName val="SUB_APU11"/>
      <sheetName val="Proveedores_y_acreedores11"/>
      <sheetName val="ESTADO_VÍA-CRIT_TECNICO11"/>
      <sheetName val="5__ELECTRICO11"/>
      <sheetName val="A_P_U13"/>
      <sheetName val="Excavación_Mat__Común_Estacio11"/>
      <sheetName val="Demolición_Pavimento11"/>
      <sheetName val="RELACION_MES11"/>
      <sheetName val="CRA_MODI11"/>
      <sheetName val="A__P__U_11"/>
      <sheetName val="K16+000_AL_K18+50011"/>
      <sheetName val="K23+200_AL_K24+70011"/>
      <sheetName val="k18+500_AL_K23+05011"/>
      <sheetName val="Presupuesto_PUENTE11"/>
      <sheetName val="VOLUMENES_(4)11"/>
      <sheetName val="VOLUMENES_(4SA)11"/>
      <sheetName val="_Liquidacion_de_Obra_por_Tram11"/>
      <sheetName val="LISTA_DE_PRECIOS11"/>
      <sheetName val="gpi_52611"/>
      <sheetName val="vea_37411"/>
      <sheetName val="Cuadr_11"/>
      <sheetName val="PUNITARIOS_PARA_241201_2S_xls11"/>
      <sheetName val="OBRAS_SES11"/>
      <sheetName val="2,2,6,1_Pilotes_0,3011"/>
      <sheetName val="PREACTA_Y_CONTRATISTAS11"/>
      <sheetName val="Tarifa_MT11"/>
      <sheetName val="PLAN_DE_INVERSION_ANTICIPO11"/>
      <sheetName val="inv_mensual11"/>
      <sheetName val="borrador_flujo_inv11"/>
      <sheetName val="CIRCUITOS_CODENSA11"/>
      <sheetName val="APU_NO_PREVISTO11"/>
      <sheetName val="PPTA_(3)11"/>
      <sheetName val="PPTA_(2)11"/>
      <sheetName val="7_1_8_1_1"/>
      <sheetName val="PUNITARIOS_PARA_241201_2S27"/>
      <sheetName val="PR_127"/>
      <sheetName val="ESTADO_RED_TEC27"/>
      <sheetName val="PREACTA_1027"/>
      <sheetName val="PREACTA_927"/>
      <sheetName val="PREACTA_616"/>
      <sheetName val="TABLA_200816"/>
      <sheetName val="Excavación_Mat__Común_Estacio12"/>
      <sheetName val="Demolición_Pavimento12"/>
      <sheetName val="SUB_APU12"/>
      <sheetName val="RELACION_MES12"/>
      <sheetName val="ESTADO_VÍA-CRIT_TECNICO12"/>
      <sheetName val="A__P__U_12"/>
      <sheetName val="c2_5y2_627"/>
      <sheetName val="5__ELECTRICO12"/>
      <sheetName val="A_P_U14"/>
      <sheetName val="Proveedores_y_acreedores12"/>
      <sheetName val="_Liquidacion_de_Obra_por_Tram12"/>
      <sheetName val="7_1_8_1_11"/>
      <sheetName val="2,2,6,1_Pilotes_0,3012"/>
      <sheetName val="CRA_MODI12"/>
      <sheetName val="K16+000_AL_K18+50012"/>
      <sheetName val="K23+200_AL_K24+70012"/>
      <sheetName val="k18+500_AL_K23+05012"/>
      <sheetName val="Presupuesto_PUENTE12"/>
      <sheetName val="VOLUMENES_(4)12"/>
      <sheetName val="VOLUMENES_(4SA)12"/>
      <sheetName val="LISTA_DE_PRECIOS12"/>
      <sheetName val="Cuadr_12"/>
      <sheetName val="PUNITARIOS_PARA_241201_2S_xls12"/>
      <sheetName val="OBRAS_SES12"/>
      <sheetName val="gpi_52612"/>
      <sheetName val="vea_37412"/>
      <sheetName val="APU_NO_PREVISTO12"/>
      <sheetName val="PPTA_(3)12"/>
      <sheetName val="PPTA_(2)12"/>
      <sheetName val="PREACTA_Y_CONTRATISTAS12"/>
      <sheetName val="Tarifa_MT12"/>
      <sheetName val="PLAN_DE_INVERSION_ANTICIPO12"/>
      <sheetName val="inv_mensual12"/>
      <sheetName val="borrador_flujo_inv12"/>
      <sheetName val="CIRCUITOS_CODENSA12"/>
      <sheetName val="PPTO"/>
      <sheetName val="7_1_8_1_12"/>
      <sheetName val="7_1_8_1_13"/>
      <sheetName val="Index"/>
      <sheetName val="7_1_8_1_15"/>
      <sheetName val="CAT-D7H"/>
      <sheetName val="INSUMOS-EQUIPOS"/>
      <sheetName val="costos_oficina2"/>
      <sheetName val="costos_campamento2"/>
      <sheetName val="días_habiles_20152"/>
      <sheetName val="ACTA_MODIFICACIÓN_CIVIL2"/>
      <sheetName val="@RISK_-_Correlaciones2"/>
      <sheetName val="costos_oficina"/>
      <sheetName val="costos_campamento"/>
      <sheetName val="días_habiles_2015"/>
      <sheetName val="ACTA_MODIFICACIÓN_CIVIL"/>
      <sheetName val="@RISK_-_Correlaciones"/>
      <sheetName val="7_1_8_1_14"/>
      <sheetName val="costos_oficina1"/>
      <sheetName val="costos_campamento1"/>
      <sheetName val="días_habiles_20151"/>
      <sheetName val="ACTA_MODIFICACIÓN_CIVIL1"/>
      <sheetName val="@RISK_-_Correlaciones1"/>
      <sheetName val="7_1_8_1_16"/>
      <sheetName val="ITEMS_NO_REVISTOS4"/>
      <sheetName val="APU_ELECTRICOS4"/>
      <sheetName val="costos_oficina3"/>
      <sheetName val="costos_campamento3"/>
      <sheetName val="días_habiles_20153"/>
      <sheetName val="ACTA_MODIFICACIÓN_CIVIL3"/>
      <sheetName val="@RISK_-_Correlaciones3"/>
      <sheetName val="PROBLEMA"/>
      <sheetName val="ORITO 02 "/>
      <sheetName val="RECURSOS"/>
      <sheetName val="P. control"/>
      <sheetName val="Mine variance - tree"/>
      <sheetName val="Tabla"/>
      <sheetName val="F.Prestacional"/>
      <sheetName val="media geometrica"/>
      <sheetName val="mi"/>
      <sheetName val="Conto economico"/>
      <sheetName val="M.Obra"/>
      <sheetName val="TUBERIA"/>
      <sheetName val="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48">
          <cell r="E48">
            <v>0</v>
          </cell>
        </row>
      </sheetData>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row r="48">
          <cell r="E48">
            <v>0</v>
          </cell>
        </row>
      </sheetData>
      <sheetData sheetId="114">
        <row r="48">
          <cell r="E48">
            <v>0</v>
          </cell>
        </row>
      </sheetData>
      <sheetData sheetId="115"/>
      <sheetData sheetId="116"/>
      <sheetData sheetId="117"/>
      <sheetData sheetId="118"/>
      <sheetData sheetId="119">
        <row r="48">
          <cell r="E48">
            <v>0</v>
          </cell>
        </row>
      </sheetData>
      <sheetData sheetId="120"/>
      <sheetData sheetId="121">
        <row r="48">
          <cell r="E48">
            <v>0</v>
          </cell>
        </row>
      </sheetData>
      <sheetData sheetId="122">
        <row r="48">
          <cell r="E48">
            <v>0</v>
          </cell>
        </row>
      </sheetData>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48">
          <cell r="E48">
            <v>0</v>
          </cell>
        </row>
      </sheetData>
      <sheetData sheetId="154">
        <row r="48">
          <cell r="E48">
            <v>0</v>
          </cell>
        </row>
      </sheetData>
      <sheetData sheetId="155">
        <row r="48">
          <cell r="E48">
            <v>0</v>
          </cell>
        </row>
      </sheetData>
      <sheetData sheetId="156"/>
      <sheetData sheetId="157" refreshError="1"/>
      <sheetData sheetId="158" refreshError="1"/>
      <sheetData sheetId="159" refreshError="1"/>
      <sheetData sheetId="160"/>
      <sheetData sheetId="161">
        <row r="48">
          <cell r="E48">
            <v>0</v>
          </cell>
        </row>
      </sheetData>
      <sheetData sheetId="162">
        <row r="48">
          <cell r="E48">
            <v>0</v>
          </cell>
        </row>
      </sheetData>
      <sheetData sheetId="163"/>
      <sheetData sheetId="164">
        <row r="48">
          <cell r="E48">
            <v>0</v>
          </cell>
        </row>
      </sheetData>
      <sheetData sheetId="165"/>
      <sheetData sheetId="166" refreshError="1"/>
      <sheetData sheetId="167"/>
      <sheetData sheetId="168" refreshError="1"/>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row r="48">
          <cell r="E48">
            <v>0</v>
          </cell>
        </row>
      </sheetData>
      <sheetData sheetId="187" refreshError="1"/>
      <sheetData sheetId="188"/>
      <sheetData sheetId="189"/>
      <sheetData sheetId="190"/>
      <sheetData sheetId="191"/>
      <sheetData sheetId="192"/>
      <sheetData sheetId="193" refreshError="1"/>
      <sheetData sheetId="194"/>
      <sheetData sheetId="195" refreshError="1"/>
      <sheetData sheetId="196" refreshError="1"/>
      <sheetData sheetId="197">
        <row r="48">
          <cell r="E48">
            <v>0</v>
          </cell>
        </row>
      </sheetData>
      <sheetData sheetId="198"/>
      <sheetData sheetId="199"/>
      <sheetData sheetId="200" refreshError="1"/>
      <sheetData sheetId="201" refreshError="1"/>
      <sheetData sheetId="202"/>
      <sheetData sheetId="203">
        <row r="48">
          <cell r="E48">
            <v>0</v>
          </cell>
        </row>
      </sheetData>
      <sheetData sheetId="204"/>
      <sheetData sheetId="205">
        <row r="48">
          <cell r="E48">
            <v>0</v>
          </cell>
        </row>
      </sheetData>
      <sheetData sheetId="206">
        <row r="48">
          <cell r="E48">
            <v>0</v>
          </cell>
        </row>
      </sheetData>
      <sheetData sheetId="207"/>
      <sheetData sheetId="208"/>
      <sheetData sheetId="209"/>
      <sheetData sheetId="210"/>
      <sheetData sheetId="211"/>
      <sheetData sheetId="212">
        <row r="48">
          <cell r="E48">
            <v>0</v>
          </cell>
        </row>
      </sheetData>
      <sheetData sheetId="213"/>
      <sheetData sheetId="214"/>
      <sheetData sheetId="215" refreshError="1"/>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row r="48">
          <cell r="E48">
            <v>0</v>
          </cell>
        </row>
      </sheetData>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sheetData sheetId="336">
        <row r="48">
          <cell r="E48">
            <v>0</v>
          </cell>
        </row>
      </sheetData>
      <sheetData sheetId="337"/>
      <sheetData sheetId="338"/>
      <sheetData sheetId="339">
        <row r="48">
          <cell r="E48">
            <v>0</v>
          </cell>
        </row>
      </sheetData>
      <sheetData sheetId="340">
        <row r="48">
          <cell r="E48">
            <v>0</v>
          </cell>
        </row>
      </sheetData>
      <sheetData sheetId="341"/>
      <sheetData sheetId="342"/>
      <sheetData sheetId="343"/>
      <sheetData sheetId="344">
        <row r="48">
          <cell r="E48">
            <v>0</v>
          </cell>
        </row>
      </sheetData>
      <sheetData sheetId="345"/>
      <sheetData sheetId="346"/>
      <sheetData sheetId="347">
        <row r="48">
          <cell r="E48">
            <v>0</v>
          </cell>
        </row>
      </sheetData>
      <sheetData sheetId="348">
        <row r="48">
          <cell r="E48">
            <v>0</v>
          </cell>
        </row>
      </sheetData>
      <sheetData sheetId="349"/>
      <sheetData sheetId="350"/>
      <sheetData sheetId="351"/>
      <sheetData sheetId="352">
        <row r="48">
          <cell r="E48">
            <v>0</v>
          </cell>
        </row>
      </sheetData>
      <sheetData sheetId="353">
        <row r="48">
          <cell r="E48">
            <v>0</v>
          </cell>
        </row>
      </sheetData>
      <sheetData sheetId="354"/>
      <sheetData sheetId="355"/>
      <sheetData sheetId="356"/>
      <sheetData sheetId="357"/>
      <sheetData sheetId="358">
        <row r="48">
          <cell r="E48">
            <v>0</v>
          </cell>
        </row>
      </sheetData>
      <sheetData sheetId="359">
        <row r="48">
          <cell r="E48">
            <v>0</v>
          </cell>
        </row>
      </sheetData>
      <sheetData sheetId="360"/>
      <sheetData sheetId="361"/>
      <sheetData sheetId="362"/>
      <sheetData sheetId="363"/>
      <sheetData sheetId="364">
        <row r="48">
          <cell r="E48">
            <v>0</v>
          </cell>
        </row>
      </sheetData>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sheetData sheetId="435" refreshError="1"/>
      <sheetData sheetId="436" refreshError="1"/>
      <sheetData sheetId="437"/>
      <sheetData sheetId="438"/>
      <sheetData sheetId="439"/>
      <sheetData sheetId="440"/>
      <sheetData sheetId="441"/>
      <sheetData sheetId="442"/>
      <sheetData sheetId="443" refreshError="1"/>
      <sheetData sheetId="444" refreshError="1"/>
      <sheetData sheetId="445" refreshError="1"/>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ow r="48">
          <cell r="E48">
            <v>0</v>
          </cell>
        </row>
      </sheetData>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row r="48">
          <cell r="E48">
            <v>0</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ow r="48">
          <cell r="E48">
            <v>0</v>
          </cell>
        </row>
      </sheetData>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row r="48">
          <cell r="E48">
            <v>0</v>
          </cell>
        </row>
      </sheetData>
      <sheetData sheetId="836"/>
      <sheetData sheetId="837"/>
      <sheetData sheetId="838"/>
      <sheetData sheetId="839"/>
      <sheetData sheetId="840"/>
      <sheetData sheetId="841"/>
      <sheetData sheetId="842"/>
      <sheetData sheetId="843" refreshError="1"/>
      <sheetData sheetId="844"/>
      <sheetData sheetId="845"/>
      <sheetData sheetId="846" refreshError="1"/>
      <sheetData sheetId="847"/>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row r="3">
          <cell r="A3" t="str">
            <v>COD</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1,01"/>
      <sheetName val="UNIT."/>
      <sheetName val="PROGR_2"/>
      <sheetName val="A__P__U_"/>
      <sheetName val="ACTA_DE_MODIFICACION__(2)"/>
      <sheetName val="ESTADO RED"/>
      <sheetName val="Listas"/>
      <sheetName val="AASHTO"/>
      <sheetName val="INV"/>
      <sheetName val="glvc"/>
      <sheetName val="PROGR_3"/>
      <sheetName val="Cuadro p. Capital Vs estimado"/>
      <sheetName val="Lista APU"/>
      <sheetName val="PROGR_5"/>
      <sheetName val="PROGR_4"/>
      <sheetName val="PROGR_6"/>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TARIFAS"/>
      <sheetName val="BASE"/>
      <sheetName val="c2.5y2.6"/>
      <sheetName val="Presupuesto "/>
      <sheetName val="redes"/>
      <sheetName val="PRECIO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refreshError="1"/>
      <sheetData sheetId="32"/>
      <sheetData sheetId="33" refreshError="1"/>
      <sheetData sheetId="34" refreshError="1"/>
      <sheetData sheetId="35" refreshError="1"/>
      <sheetData sheetId="36"/>
      <sheetData sheetId="37" refreshError="1"/>
      <sheetData sheetId="38" refreshError="1"/>
      <sheetData sheetId="39"/>
      <sheetData sheetId="40"/>
      <sheetData sheetId="41"/>
      <sheetData sheetId="42"/>
      <sheetData sheetId="43"/>
      <sheetData sheetId="44">
        <row r="6">
          <cell r="A6" t="str">
            <v>UNIDAD ADMINISTRATIVA ESPECIAL DE LA AERONAUTICA CIVIL</v>
          </cell>
        </row>
      </sheetData>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sheetData sheetId="58"/>
      <sheetData sheetId="59">
        <row r="6">
          <cell r="A6" t="str">
            <v>UNIDAD ADMINISTRATIVA ESPECIAL DE LA AERONAUTICA CIVIL</v>
          </cell>
        </row>
      </sheetData>
      <sheetData sheetId="60"/>
      <sheetData sheetId="61"/>
      <sheetData sheetId="62"/>
      <sheetData sheetId="63">
        <row r="6">
          <cell r="A6" t="str">
            <v>UNIDAD ADMINISTRATIVA ESPECIAL DE LA AERONAUTICA CIVIL</v>
          </cell>
        </row>
      </sheetData>
      <sheetData sheetId="64"/>
      <sheetData sheetId="65"/>
      <sheetData sheetId="66"/>
      <sheetData sheetId="67">
        <row r="6">
          <cell r="A6" t="str">
            <v>UNIDAD ADMINISTRATIVA ESPECIAL DE LA AERONAUTICA CIVIL</v>
          </cell>
        </row>
      </sheetData>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LISTA DE MATERIALES"/>
      <sheetName val="Bases 2A"/>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 val="46"/>
      <sheetName val="c2.5y2.6"/>
      <sheetName val="OBRAS SES"/>
      <sheetName val="NOMINA_11"/>
      <sheetName val="NOMINA_21"/>
      <sheetName val="PAZ_Y_SALVO1"/>
      <sheetName val="CONTROL_DIA1"/>
      <sheetName val="EJECUCION_DIARIA1"/>
      <sheetName val="INFORME_CONTRATO1"/>
      <sheetName val="PBC_ORIG1"/>
      <sheetName val="GRAFICO_GEN1"/>
      <sheetName val="PROGRAMA_INICIAL1"/>
      <sheetName val="PROGRAMA_PROYECTADO1"/>
      <sheetName val="PAGO_1_1"/>
      <sheetName val="EJECPAGO_21"/>
      <sheetName val="PAGO_21"/>
      <sheetName val="PAGO_OMAR_I_1"/>
      <sheetName val="PAGO_acumulado1"/>
      <sheetName val="PAGO_31"/>
      <sheetName val="ING_PETROLEROS1"/>
      <sheetName val="CONSULTORIA_INICIAL1"/>
      <sheetName val="MAYOR_CANTIDAD_DE_CONS1"/>
      <sheetName val="CON_ADICIONAL1"/>
      <sheetName val="INFORME_1_AL_ADMINISTRADOR1"/>
      <sheetName val="INFORME_2_AL_ADMINISTRADOR_1"/>
      <sheetName val="COMUNICACIONES_11"/>
      <sheetName val="COMUNICACIONES_21"/>
      <sheetName val="EJECPAGO_31"/>
      <sheetName val="acumulado_datos_SAP1"/>
      <sheetName val="TUBERIA_Y_TANQUES1"/>
      <sheetName val="INFORME_3_AL_ADMINISTRADOR_1"/>
      <sheetName val="datos_para_graficos1"/>
      <sheetName val="GRAFICO_ACUMULADO1"/>
      <sheetName val="Lista_APU1"/>
      <sheetName val="Estructura"/>
      <sheetName val="INF.FINANCIERA"/>
      <sheetName val="Tabla"/>
      <sheetName val="PREC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desmonte"/>
      <sheetName val="P3_2004"/>
      <sheetName val="CONTRATO"/>
      <sheetName val="P3_20041"/>
      <sheetName val="EFPRUE"/>
      <sheetName val="LISTA DE PRECIOS"/>
      <sheetName val="PARAFISCALES"/>
      <sheetName val="A. Profesional"/>
      <sheetName val="BASE"/>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 val="Inventario"/>
      <sheetName val="Lista"/>
      <sheetName val="Equipo"/>
      <sheetName val="Materiales"/>
      <sheetName val="MdeO"/>
      <sheetName val="PRESUPUESTO OFICIAL (2)"/>
      <sheetName val="Hoja2"/>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 val="[A MInformes M]__cceficiente__2"/>
      <sheetName val="SAL_BPX"/>
      <sheetName val="Caida Escalonada Alcant"/>
      <sheetName val="Datos"/>
      <sheetName val="\MANTENIMIENTO RUTA 1001_MARZO "/>
      <sheetName val="\D\MANTENIMIENTO RUTA 1001_MARZ"/>
      <sheetName val="\G\D\MANTENIMIENTO RUTA 1001_MA"/>
      <sheetName val="BALANCE- RECURSOS"/>
      <sheetName val="[A MInformes M]__cceficiente__6"/>
      <sheetName val="[A MInformes M]__cceficiente__4"/>
      <sheetName val="[A MInformes M]__cceficiente__3"/>
      <sheetName val="[A MInformes M]__cceficiente__5"/>
      <sheetName val="2004"/>
      <sheetName val="[A MInformes M]__cceficiente__7"/>
      <sheetName val="[A MInformes M]__cceficiente__8"/>
      <sheetName val="_A MInformes M___cceficiente__2"/>
      <sheetName val="_A MInformes M___cceficiente__6"/>
      <sheetName val="_A MInformes M___cceficiente__4"/>
      <sheetName val="_A MInformes M___cceficiente__3"/>
      <sheetName val="_A MInformes M___cceficiente__5"/>
      <sheetName val="_A MInformes M___cceficiente__7"/>
      <sheetName val="_A MInformes M___cceficiente__8"/>
      <sheetName val="_MANTENIMIENTO RUTA 1001_MARZO "/>
      <sheetName val="_D_MANTENIMIENTO RUTA 1001_MARZ"/>
      <sheetName val="_G_D_MANTENIMIENTO RUTA 1001_MA"/>
      <sheetName val="ManoDeObra"/>
      <sheetName val="\Users\LENOVO\Downloads\Users\A"/>
      <sheetName val="[A MInformes M]__cceficiente__9"/>
      <sheetName val="CUADRILLAS"/>
      <sheetName val="[A MInformes M]__cceficiente_10"/>
      <sheetName val="[A MInformes M]__cceficiente_11"/>
      <sheetName val="[A MInformes M]__cceficiente_12"/>
      <sheetName val="[A MInformes M]__cceficiente_13"/>
      <sheetName val="[A MInformes M]__cceficiente_14"/>
      <sheetName val="[A MInformes M]__cceficiente_15"/>
      <sheetName val="\F\MANTENIMIENTO RUTA 1001_MARZ"/>
      <sheetName val="[A MInformes M]__cceficiente_20"/>
      <sheetName val="[A MInformes M]//cceficiente.sh"/>
      <sheetName val="[A MInformes M]__cceficiente_16"/>
      <sheetName val="[A MInformes M]__cceficiente_19"/>
      <sheetName val="[A MInformes M]__cceficiente_17"/>
      <sheetName val="[A MInformes M]__cceficiente_18"/>
      <sheetName val="LISTA DE MATER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 val="Control_Sheet"/>
      <sheetName val="AISLAMIENTO_CATEGORIAS_II_Y_III"/>
      <sheetName val="AISLAMIENTO_DIESEL"/>
      <sheetName val="AISLAMIENTO_POSITIVO"/>
      <sheetName val="AISLAMIENTO_ELECTRICO"/>
      <sheetName val="ACTIVIDAD_INTRUSIVA(1)"/>
      <sheetName val="ACTIVIDAD_INTRUSIVA(2)"/>
      <sheetName val="RTA_Module"/>
      <sheetName val="Hoja3"/>
      <sheetName val="Control_Sheet1"/>
      <sheetName val="AISLAMIENTO_CATEGORIAS_II_Y_II1"/>
      <sheetName val="AISLAMIENTO_DIESEL1"/>
      <sheetName val="AISLAMIENTO_POSITIVO1"/>
      <sheetName val="AISLAMIENTO_ELECTRICO1"/>
      <sheetName val="ACTIVIDAD_INTRUSIVA(1)1"/>
      <sheetName val="ACTIVIDAD_INTRUSIVA(2)1"/>
      <sheetName val="RTA_Module1"/>
      <sheetName val="Informacion"/>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sheetData sheetId="11">
        <row r="17">
          <cell r="G17" t="str">
            <v>HAZARDS</v>
          </cell>
        </row>
      </sheetData>
      <sheetData sheetId="12"/>
      <sheetData sheetId="13"/>
      <sheetData sheetId="14"/>
      <sheetData sheetId="15"/>
      <sheetData sheetId="16"/>
      <sheetData sheetId="17"/>
      <sheetData sheetId="18" refreshError="1"/>
      <sheetData sheetId="19"/>
      <sheetData sheetId="20">
        <row r="17">
          <cell r="G17" t="str">
            <v>HAZARDS</v>
          </cell>
        </row>
      </sheetData>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4%20MEMORIAS\CAP%202%20REFORZAMIENTO..xlsx" TargetMode="External"/><Relationship Id="rId170" Type="http://schemas.openxmlformats.org/officeDocument/2006/relationships/hyperlink" Target="..\4%20MEMORIAS\CAP%209%20ELECTRICAS..xlsx" TargetMode="External"/><Relationship Id="rId268" Type="http://schemas.openxmlformats.org/officeDocument/2006/relationships/hyperlink" Target="..\4%20MEMORIAS\CAP%209%20ELECTRICAS..xlsx" TargetMode="External"/><Relationship Id="rId475" Type="http://schemas.openxmlformats.org/officeDocument/2006/relationships/hyperlink" Target="..\4%20MEMORIAS\CAP%208%20HIDRAULICO.xlsx" TargetMode="External"/><Relationship Id="rId682" Type="http://schemas.openxmlformats.org/officeDocument/2006/relationships/hyperlink" Target="..\4%20MEMORIAS\CAP%2013%20URBANISMOS.xlsx" TargetMode="External"/><Relationship Id="rId128" Type="http://schemas.openxmlformats.org/officeDocument/2006/relationships/hyperlink" Target="..\4%20MEMORIAS\CAP%209%20ELECTRICAS..xlsx" TargetMode="External"/><Relationship Id="rId335" Type="http://schemas.openxmlformats.org/officeDocument/2006/relationships/hyperlink" Target="..\4%20MEMORIAS\CAP%209%20ELECTRICAS..xlsx" TargetMode="External"/><Relationship Id="rId542" Type="http://schemas.openxmlformats.org/officeDocument/2006/relationships/hyperlink" Target="..\4%20MEMORIAS\CAP%2011%20VOZ.xlsx" TargetMode="External"/><Relationship Id="rId987" Type="http://schemas.openxmlformats.org/officeDocument/2006/relationships/hyperlink" Target="..\5%20ESPECIFICACIONES%20TECNICAS\ESPECIFICACIONES%20TECNICAS%20TEUSAQUILLO..pdf" TargetMode="External"/><Relationship Id="rId1172" Type="http://schemas.openxmlformats.org/officeDocument/2006/relationships/hyperlink" Target="..\5%20ESPECIFICACIONES%20TECNICAS\ESPECIFICACIONES%20TECNICAS%20TEUSAQUILLO..pdf" TargetMode="External"/><Relationship Id="rId402" Type="http://schemas.openxmlformats.org/officeDocument/2006/relationships/hyperlink" Target="..\4%20MEMORIAS\CAP%208%20HIDRAULICO.xlsx" TargetMode="External"/><Relationship Id="rId847" Type="http://schemas.openxmlformats.org/officeDocument/2006/relationships/hyperlink" Target="..\5%20ESPECIFICACIONES%20TECNICAS\ESPECIFICACIONES%20TECNICAS%20TEUSAQUILLO..pdf" TargetMode="External"/><Relationship Id="rId1032" Type="http://schemas.openxmlformats.org/officeDocument/2006/relationships/hyperlink" Target="..\5%20ESPECIFICACIONES%20TECNICAS\ESPECIFICACIONES%20TECNICAS%20TEUSAQUILLO..pdf" TargetMode="External"/><Relationship Id="rId707" Type="http://schemas.openxmlformats.org/officeDocument/2006/relationships/hyperlink" Target="..\5%20ESPECIFICACIONES%20TECNICAS\ESPECIFICACIONES%20TECNICAS%20TEUSAQUILLO..pdf" TargetMode="External"/><Relationship Id="rId914" Type="http://schemas.openxmlformats.org/officeDocument/2006/relationships/hyperlink" Target="..\5%20ESPECIFICACIONES%20TECNICAS\ESPECIFICACIONES%20TECNICAS%20TEUSAQUILLO..pdf" TargetMode="External"/><Relationship Id="rId1337" Type="http://schemas.openxmlformats.org/officeDocument/2006/relationships/hyperlink" Target="..\5%20ESPECIFICACIONES%20TECNICAS\ESPECIFICACIONES%20TECNICAS%20TEUSAQUILLO..pdf" TargetMode="External"/><Relationship Id="rId43" Type="http://schemas.openxmlformats.org/officeDocument/2006/relationships/hyperlink" Target="..\4%20MEMORIAS\CAP%202%20REFORZAMIENTO..xlsx" TargetMode="External"/><Relationship Id="rId192" Type="http://schemas.openxmlformats.org/officeDocument/2006/relationships/hyperlink" Target="..\4%20MEMORIAS\CAP%209%20ELECTRICAS..xlsx" TargetMode="External"/><Relationship Id="rId497" Type="http://schemas.openxmlformats.org/officeDocument/2006/relationships/hyperlink" Target="..\4%20MEMORIAS\CAP%208%20HIDRAULICO.xlsx" TargetMode="External"/><Relationship Id="rId357" Type="http://schemas.openxmlformats.org/officeDocument/2006/relationships/hyperlink" Target="..\4%20MEMORIAS\CAP%209%20ELECTRICAS..xlsx" TargetMode="External"/><Relationship Id="rId1194" Type="http://schemas.openxmlformats.org/officeDocument/2006/relationships/hyperlink" Target="..\5%20ESPECIFICACIONES%20TECNICAS\ESPECIFICACIONES%20TECNICAS%20TEUSAQUILLO..pdf" TargetMode="External"/><Relationship Id="rId217" Type="http://schemas.openxmlformats.org/officeDocument/2006/relationships/hyperlink" Target="..\4%20MEMORIAS\CAP%209%20ELECTRICAS..xlsx" TargetMode="External"/><Relationship Id="rId564" Type="http://schemas.openxmlformats.org/officeDocument/2006/relationships/hyperlink" Target="..\4%20MEMORIAS\CAP%2011%20VOZ.xlsx" TargetMode="External"/><Relationship Id="rId771" Type="http://schemas.openxmlformats.org/officeDocument/2006/relationships/hyperlink" Target="..\5%20ESPECIFICACIONES%20TECNICAS\ESPECIFICACIONES%20TECNICAS%20TEUSAQUILLO..pdf" TargetMode="External"/><Relationship Id="rId869" Type="http://schemas.openxmlformats.org/officeDocument/2006/relationships/hyperlink" Target="..\5%20ESPECIFICACIONES%20TECNICAS\ESPECIFICACIONES%20TECNICAS%20TEUSAQUILLO..pdf" TargetMode="External"/><Relationship Id="rId424" Type="http://schemas.openxmlformats.org/officeDocument/2006/relationships/hyperlink" Target="..\4%20MEMORIAS\CAP%208%20HIDRAULICO.xlsx" TargetMode="External"/><Relationship Id="rId631" Type="http://schemas.openxmlformats.org/officeDocument/2006/relationships/hyperlink" Target="..\4%20MEMORIAS\CAP%2010%20HVAC.xlsx" TargetMode="External"/><Relationship Id="rId729" Type="http://schemas.openxmlformats.org/officeDocument/2006/relationships/hyperlink" Target="..\5%20ESPECIFICACIONES%20TECNICAS\ESPECIFICACIONES%20TECNICAS%20TEUSAQUILLO..pdf" TargetMode="External"/><Relationship Id="rId1054" Type="http://schemas.openxmlformats.org/officeDocument/2006/relationships/hyperlink" Target="..\5%20ESPECIFICACIONES%20TECNICAS\ESPECIFICACIONES%20TECNICAS%20TEUSAQUILLO..pdf" TargetMode="External"/><Relationship Id="rId1261" Type="http://schemas.openxmlformats.org/officeDocument/2006/relationships/hyperlink" Target="..\5%20ESPECIFICACIONES%20TECNICAS\ESPECIFICACIONES%20TECNICAS%20TEUSAQUILLO..pdf" TargetMode="External"/><Relationship Id="rId1359" Type="http://schemas.openxmlformats.org/officeDocument/2006/relationships/hyperlink" Target="..\5%20ESPECIFICACIONES%20TECNICAS\ESPECIFICACIONES%20TECNICAS%20TEUSAQUILLO..pdf" TargetMode="External"/><Relationship Id="rId936" Type="http://schemas.openxmlformats.org/officeDocument/2006/relationships/hyperlink" Target="..\5%20ESPECIFICACIONES%20TECNICAS\ESPECIFICACIONES%20TECNICAS%20TEUSAQUILLO..pdf" TargetMode="External"/><Relationship Id="rId1121" Type="http://schemas.openxmlformats.org/officeDocument/2006/relationships/hyperlink" Target="..\5%20ESPECIFICACIONES%20TECNICAS\ESPECIFICACIONES%20TECNICAS%20TEUSAQUILLO..pdf" TargetMode="External"/><Relationship Id="rId1219" Type="http://schemas.openxmlformats.org/officeDocument/2006/relationships/hyperlink" Target="..\5%20ESPECIFICACIONES%20TECNICAS\ESPECIFICACIONES%20TECNICAS%20TEUSAQUILLO..pdf" TargetMode="External"/><Relationship Id="rId65" Type="http://schemas.openxmlformats.org/officeDocument/2006/relationships/hyperlink" Target="..\4%20MEMORIAS\CAP%204%20MUROS.xlsx" TargetMode="External"/><Relationship Id="rId281" Type="http://schemas.openxmlformats.org/officeDocument/2006/relationships/hyperlink" Target="..\4%20MEMORIAS\CAP%209%20ELECTRICAS..xlsx" TargetMode="External"/><Relationship Id="rId141" Type="http://schemas.openxmlformats.org/officeDocument/2006/relationships/hyperlink" Target="..\4%20MEMORIAS\CAP%209%20ELECTRICAS..xlsx" TargetMode="External"/><Relationship Id="rId379" Type="http://schemas.openxmlformats.org/officeDocument/2006/relationships/hyperlink" Target="..\4%20MEMORIAS\CAP%209%20ELECTRICAS..xlsx" TargetMode="External"/><Relationship Id="rId586" Type="http://schemas.openxmlformats.org/officeDocument/2006/relationships/hyperlink" Target="..\4%20MEMORIAS\CAP%2010%20HVAC.xlsx" TargetMode="External"/><Relationship Id="rId793" Type="http://schemas.openxmlformats.org/officeDocument/2006/relationships/hyperlink" Target="..\5%20ESPECIFICACIONES%20TECNICAS\ESPECIFICACIONES%20TECNICAS%20TEUSAQUILLO..pdf" TargetMode="External"/><Relationship Id="rId7" Type="http://schemas.openxmlformats.org/officeDocument/2006/relationships/hyperlink" Target="..\4%20MEMORIAS\CAP%201%20PRELIMINARES.xlsx" TargetMode="External"/><Relationship Id="rId239" Type="http://schemas.openxmlformats.org/officeDocument/2006/relationships/hyperlink" Target="..\4%20MEMORIAS\CAP%209%20ELECTRICAS..xlsx" TargetMode="External"/><Relationship Id="rId446" Type="http://schemas.openxmlformats.org/officeDocument/2006/relationships/hyperlink" Target="..\4%20MEMORIAS\CAP%208%20HIDRAULICO.xlsx" TargetMode="External"/><Relationship Id="rId653" Type="http://schemas.openxmlformats.org/officeDocument/2006/relationships/hyperlink" Target="..\4%20MEMORIAS\CAP%2010%20HVAC.xlsx" TargetMode="External"/><Relationship Id="rId1076" Type="http://schemas.openxmlformats.org/officeDocument/2006/relationships/hyperlink" Target="..\5%20ESPECIFICACIONES%20TECNICAS\ESPECIFICACIONES%20TECNICAS%20TEUSAQUILLO..pdf" TargetMode="External"/><Relationship Id="rId1283" Type="http://schemas.openxmlformats.org/officeDocument/2006/relationships/hyperlink" Target="..\5%20ESPECIFICACIONES%20TECNICAS\ESPECIFICACIONES%20TECNICAS%20TEUSAQUILLO..pdf" TargetMode="External"/><Relationship Id="rId306" Type="http://schemas.openxmlformats.org/officeDocument/2006/relationships/hyperlink" Target="..\4%20MEMORIAS\CAP%209%20ELECTRICAS..xlsx" TargetMode="External"/><Relationship Id="rId860" Type="http://schemas.openxmlformats.org/officeDocument/2006/relationships/hyperlink" Target="..\5%20ESPECIFICACIONES%20TECNICAS\ESPECIFICACIONES%20TECNICAS%20TEUSAQUILLO..pdf" TargetMode="External"/><Relationship Id="rId958" Type="http://schemas.openxmlformats.org/officeDocument/2006/relationships/hyperlink" Target="..\5%20ESPECIFICACIONES%20TECNICAS\ESPECIFICACIONES%20TECNICAS%20TEUSAQUILLO..pdf" TargetMode="External"/><Relationship Id="rId1143" Type="http://schemas.openxmlformats.org/officeDocument/2006/relationships/hyperlink" Target="..\5%20ESPECIFICACIONES%20TECNICAS\ESPECIFICACIONES%20TECNICAS%20TEUSAQUILLO..pdf" TargetMode="External"/><Relationship Id="rId87" Type="http://schemas.openxmlformats.org/officeDocument/2006/relationships/hyperlink" Target="..\4%20MEMORIAS\CAP%206%20TECHOS%20Y%20CUBIERTAS.xlsx" TargetMode="External"/><Relationship Id="rId513" Type="http://schemas.openxmlformats.org/officeDocument/2006/relationships/hyperlink" Target="..\4%20MEMORIAS\CAP%208%20HIDRAULICO.xlsx" TargetMode="External"/><Relationship Id="rId720" Type="http://schemas.openxmlformats.org/officeDocument/2006/relationships/hyperlink" Target="..\5%20ESPECIFICACIONES%20TECNICAS\ESPECIFICACIONES%20TECNICAS%20TEUSAQUILLO..pdf" TargetMode="External"/><Relationship Id="rId818" Type="http://schemas.openxmlformats.org/officeDocument/2006/relationships/hyperlink" Target="..\5%20ESPECIFICACIONES%20TECNICAS\ESPECIFICACIONES%20TECNICAS%20TEUSAQUILLO..pdf" TargetMode="External"/><Relationship Id="rId1350" Type="http://schemas.openxmlformats.org/officeDocument/2006/relationships/hyperlink" Target="..\5%20ESPECIFICACIONES%20TECNICAS\ESPECIFICACIONES%20TECNICAS%20TEUSAQUILLO..pdf" TargetMode="External"/><Relationship Id="rId1003" Type="http://schemas.openxmlformats.org/officeDocument/2006/relationships/hyperlink" Target="..\5%20ESPECIFICACIONES%20TECNICAS\ESPECIFICACIONES%20TECNICAS%20TEUSAQUILLO..pdf" TargetMode="External"/><Relationship Id="rId1210" Type="http://schemas.openxmlformats.org/officeDocument/2006/relationships/hyperlink" Target="..\5%20ESPECIFICACIONES%20TECNICAS\ESPECIFICACIONES%20TECNICAS%20TEUSAQUILLO..pdf" TargetMode="External"/><Relationship Id="rId1308" Type="http://schemas.openxmlformats.org/officeDocument/2006/relationships/hyperlink" Target="..\5%20ESPECIFICACIONES%20TECNICAS\ESPECIFICACIONES%20TECNICAS%20TEUSAQUILLO..pdf" TargetMode="External"/><Relationship Id="rId14" Type="http://schemas.openxmlformats.org/officeDocument/2006/relationships/hyperlink" Target="..\4%20MEMORIAS\CAP%201%20PRELIMINARES.xlsx" TargetMode="External"/><Relationship Id="rId163" Type="http://schemas.openxmlformats.org/officeDocument/2006/relationships/hyperlink" Target="..\4%20MEMORIAS\CAP%209%20ELECTRICAS..xlsx" TargetMode="External"/><Relationship Id="rId370" Type="http://schemas.openxmlformats.org/officeDocument/2006/relationships/hyperlink" Target="..\4%20MEMORIAS\CAP%209%20ELECTRICAS..xlsx" TargetMode="External"/><Relationship Id="rId230" Type="http://schemas.openxmlformats.org/officeDocument/2006/relationships/hyperlink" Target="..\4%20MEMORIAS\CAP%209%20ELECTRICAS..xlsx" TargetMode="External"/><Relationship Id="rId468" Type="http://schemas.openxmlformats.org/officeDocument/2006/relationships/hyperlink" Target="..\4%20MEMORIAS\CAP%208%20HIDRAULICO.xlsx" TargetMode="External"/><Relationship Id="rId675" Type="http://schemas.openxmlformats.org/officeDocument/2006/relationships/hyperlink" Target="..\4%20MEMORIAS\CAP%2012%20APARATOS%20SAN.xlsx" TargetMode="External"/><Relationship Id="rId882" Type="http://schemas.openxmlformats.org/officeDocument/2006/relationships/hyperlink" Target="..\5%20ESPECIFICACIONES%20TECNICAS\ESPECIFICACIONES%20TECNICAS%20TEUSAQUILLO..pdf" TargetMode="External"/><Relationship Id="rId1098" Type="http://schemas.openxmlformats.org/officeDocument/2006/relationships/hyperlink" Target="..\5%20ESPECIFICACIONES%20TECNICAS\ESPECIFICACIONES%20TECNICAS%20TEUSAQUILLO..pdf" TargetMode="External"/><Relationship Id="rId328" Type="http://schemas.openxmlformats.org/officeDocument/2006/relationships/hyperlink" Target="..\4%20MEMORIAS\CAP%209%20ELECTRICAS..xlsx" TargetMode="External"/><Relationship Id="rId535" Type="http://schemas.openxmlformats.org/officeDocument/2006/relationships/hyperlink" Target="..\4%20MEMORIAS\CAP%2011%20VOZ.xlsx" TargetMode="External"/><Relationship Id="rId742" Type="http://schemas.openxmlformats.org/officeDocument/2006/relationships/hyperlink" Target="..\5%20ESPECIFICACIONES%20TECNICAS\ESPECIFICACIONES%20TECNICAS%20TEUSAQUILLO..pdf" TargetMode="External"/><Relationship Id="rId1165" Type="http://schemas.openxmlformats.org/officeDocument/2006/relationships/hyperlink" Target="..\5%20ESPECIFICACIONES%20TECNICAS\ESPECIFICACIONES%20TECNICAS%20TEUSAQUILLO..pdf" TargetMode="External"/><Relationship Id="rId1372" Type="http://schemas.openxmlformats.org/officeDocument/2006/relationships/hyperlink" Target="..\5%20ESPECIFICACIONES%20TECNICAS\ESPECIFICACIONES%20TECNICAS%20TEUSAQUILLO..pdf" TargetMode="External"/><Relationship Id="rId602" Type="http://schemas.openxmlformats.org/officeDocument/2006/relationships/hyperlink" Target="..\4%20MEMORIAS\CAP%2010%20HVAC.xlsx" TargetMode="External"/><Relationship Id="rId1025" Type="http://schemas.openxmlformats.org/officeDocument/2006/relationships/hyperlink" Target="..\5%20ESPECIFICACIONES%20TECNICAS\ESPECIFICACIONES%20TECNICAS%20TEUSAQUILLO..pdf" TargetMode="External"/><Relationship Id="rId1232" Type="http://schemas.openxmlformats.org/officeDocument/2006/relationships/hyperlink" Target="..\5%20ESPECIFICACIONES%20TECNICAS\ESPECIFICACIONES%20TECNICAS%20TEUSAQUILLO..pdf" TargetMode="External"/><Relationship Id="rId907" Type="http://schemas.openxmlformats.org/officeDocument/2006/relationships/hyperlink" Target="..\5%20ESPECIFICACIONES%20TECNICAS\ESPECIFICACIONES%20TECNICAS%20TEUSAQUILLO..pdf" TargetMode="External"/><Relationship Id="rId36" Type="http://schemas.openxmlformats.org/officeDocument/2006/relationships/hyperlink" Target="..\4%20MEMORIAS\CAP%202%20REFORZAMIENTO..xlsx" TargetMode="External"/><Relationship Id="rId185" Type="http://schemas.openxmlformats.org/officeDocument/2006/relationships/hyperlink" Target="..\4%20MEMORIAS\CAP%209%20ELECTRICAS..xlsx" TargetMode="External"/><Relationship Id="rId392" Type="http://schemas.openxmlformats.org/officeDocument/2006/relationships/hyperlink" Target="..\4%20MEMORIAS\CAP%208%20HIDRAULICO.xlsx" TargetMode="External"/><Relationship Id="rId697" Type="http://schemas.openxmlformats.org/officeDocument/2006/relationships/hyperlink" Target="..\4%20MEMORIAS\CAP%2014%20MOBILIARIO.xlsx" TargetMode="External"/><Relationship Id="rId252" Type="http://schemas.openxmlformats.org/officeDocument/2006/relationships/hyperlink" Target="..\4%20MEMORIAS\CAP%209%20ELECTRICAS..xlsx" TargetMode="External"/><Relationship Id="rId1187" Type="http://schemas.openxmlformats.org/officeDocument/2006/relationships/hyperlink" Target="..\5%20ESPECIFICACIONES%20TECNICAS\ESPECIFICACIONES%20TECNICAS%20TEUSAQUILLO..pdf" TargetMode="External"/><Relationship Id="rId112" Type="http://schemas.openxmlformats.org/officeDocument/2006/relationships/hyperlink" Target="..\4%20MEMORIAS\CAP%209%20ELECTRICAS..xlsx" TargetMode="External"/><Relationship Id="rId557" Type="http://schemas.openxmlformats.org/officeDocument/2006/relationships/hyperlink" Target="..\4%20MEMORIAS\CAP%2011%20VOZ.xlsx" TargetMode="External"/><Relationship Id="rId764" Type="http://schemas.openxmlformats.org/officeDocument/2006/relationships/hyperlink" Target="..\5%20ESPECIFICACIONES%20TECNICAS\ESPECIFICACIONES%20TECNICAS%20TEUSAQUILLO..pdf" TargetMode="External"/><Relationship Id="rId971" Type="http://schemas.openxmlformats.org/officeDocument/2006/relationships/hyperlink" Target="..\5%20ESPECIFICACIONES%20TECNICAS\ESPECIFICACIONES%20TECNICAS%20TEUSAQUILLO..pdf" TargetMode="External"/><Relationship Id="rId1394" Type="http://schemas.openxmlformats.org/officeDocument/2006/relationships/hyperlink" Target="..\5%20ESPECIFICACIONES%20TECNICAS\ESPECIFICACIONES%20TECNICAS%20TEUSAQUILLO..pdf" TargetMode="External"/><Relationship Id="rId417" Type="http://schemas.openxmlformats.org/officeDocument/2006/relationships/hyperlink" Target="..\4%20MEMORIAS\CAP%208%20HIDRAULICO.xlsx" TargetMode="External"/><Relationship Id="rId624" Type="http://schemas.openxmlformats.org/officeDocument/2006/relationships/hyperlink" Target="..\4%20MEMORIAS\CAP%2010%20HVAC.xlsx" TargetMode="External"/><Relationship Id="rId831" Type="http://schemas.openxmlformats.org/officeDocument/2006/relationships/hyperlink" Target="..\5%20ESPECIFICACIONES%20TECNICAS\ESPECIFICACIONES%20TECNICAS%20TEUSAQUILLO..pdf" TargetMode="External"/><Relationship Id="rId1047" Type="http://schemas.openxmlformats.org/officeDocument/2006/relationships/hyperlink" Target="..\5%20ESPECIFICACIONES%20TECNICAS\ESPECIFICACIONES%20TECNICAS%20TEUSAQUILLO..pdf" TargetMode="External"/><Relationship Id="rId1254" Type="http://schemas.openxmlformats.org/officeDocument/2006/relationships/hyperlink" Target="..\5%20ESPECIFICACIONES%20TECNICAS\ESPECIFICACIONES%20TECNICAS%20TEUSAQUILLO..pdf" TargetMode="External"/><Relationship Id="rId929" Type="http://schemas.openxmlformats.org/officeDocument/2006/relationships/hyperlink" Target="..\5%20ESPECIFICACIONES%20TECNICAS\ESPECIFICACIONES%20TECNICAS%20TEUSAQUILLO..pdf" TargetMode="External"/><Relationship Id="rId1114" Type="http://schemas.openxmlformats.org/officeDocument/2006/relationships/hyperlink" Target="..\5%20ESPECIFICACIONES%20TECNICAS\ESPECIFICACIONES%20TECNICAS%20TEUSAQUILLO..pdf" TargetMode="External"/><Relationship Id="rId1321" Type="http://schemas.openxmlformats.org/officeDocument/2006/relationships/hyperlink" Target="..\5%20ESPECIFICACIONES%20TECNICAS\ESPECIFICACIONES%20TECNICAS%20TEUSAQUILLO..pdf" TargetMode="External"/><Relationship Id="rId58" Type="http://schemas.openxmlformats.org/officeDocument/2006/relationships/hyperlink" Target="..\4%20MEMORIAS\CAP%204%20MUROS.xlsx" TargetMode="External"/><Relationship Id="rId274" Type="http://schemas.openxmlformats.org/officeDocument/2006/relationships/hyperlink" Target="..\4%20MEMORIAS\CAP%209%20ELECTRICAS..xlsx" TargetMode="External"/><Relationship Id="rId481" Type="http://schemas.openxmlformats.org/officeDocument/2006/relationships/hyperlink" Target="..\4%20MEMORIAS\CAP%208%20HIDRAULICO.xlsx" TargetMode="External"/><Relationship Id="rId134" Type="http://schemas.openxmlformats.org/officeDocument/2006/relationships/hyperlink" Target="..\4%20MEMORIAS\CAP%209%20ELECTRICAS..xlsx" TargetMode="External"/><Relationship Id="rId579" Type="http://schemas.openxmlformats.org/officeDocument/2006/relationships/hyperlink" Target="..\4%20MEMORIAS\CAP%2010%20HVAC.xlsx" TargetMode="External"/><Relationship Id="rId786" Type="http://schemas.openxmlformats.org/officeDocument/2006/relationships/hyperlink" Target="..\5%20ESPECIFICACIONES%20TECNICAS\ESPECIFICACIONES%20TECNICAS%20TEUSAQUILLO..pdf" TargetMode="External"/><Relationship Id="rId993" Type="http://schemas.openxmlformats.org/officeDocument/2006/relationships/hyperlink" Target="..\5%20ESPECIFICACIONES%20TECNICAS\ESPECIFICACIONES%20TECNICAS%20TEUSAQUILLO..pdf" TargetMode="External"/><Relationship Id="rId341" Type="http://schemas.openxmlformats.org/officeDocument/2006/relationships/hyperlink" Target="..\4%20MEMORIAS\CAP%209%20ELECTRICAS..xlsx" TargetMode="External"/><Relationship Id="rId439" Type="http://schemas.openxmlformats.org/officeDocument/2006/relationships/hyperlink" Target="..\4%20MEMORIAS\CAP%208%20HIDRAULICO.xlsx" TargetMode="External"/><Relationship Id="rId646" Type="http://schemas.openxmlformats.org/officeDocument/2006/relationships/hyperlink" Target="..\4%20MEMORIAS\CAP%2010%20HVAC.xlsx" TargetMode="External"/><Relationship Id="rId1069" Type="http://schemas.openxmlformats.org/officeDocument/2006/relationships/hyperlink" Target="..\5%20ESPECIFICACIONES%20TECNICAS\ESPECIFICACIONES%20TECNICAS%20TEUSAQUILLO..pdf" TargetMode="External"/><Relationship Id="rId1276" Type="http://schemas.openxmlformats.org/officeDocument/2006/relationships/hyperlink" Target="..\5%20ESPECIFICACIONES%20TECNICAS\ESPECIFICACIONES%20TECNICAS%20TEUSAQUILLO..pdf" TargetMode="External"/><Relationship Id="rId201" Type="http://schemas.openxmlformats.org/officeDocument/2006/relationships/hyperlink" Target="..\4%20MEMORIAS\CAP%209%20ELECTRICAS..xlsx" TargetMode="External"/><Relationship Id="rId506" Type="http://schemas.openxmlformats.org/officeDocument/2006/relationships/hyperlink" Target="..\4%20MEMORIAS\CAP%208%20HIDRAULICO.xlsx" TargetMode="External"/><Relationship Id="rId853" Type="http://schemas.openxmlformats.org/officeDocument/2006/relationships/hyperlink" Target="..\5%20ESPECIFICACIONES%20TECNICAS\ESPECIFICACIONES%20TECNICAS%20TEUSAQUILLO..pdf" TargetMode="External"/><Relationship Id="rId1136" Type="http://schemas.openxmlformats.org/officeDocument/2006/relationships/hyperlink" Target="..\5%20ESPECIFICACIONES%20TECNICAS\ESPECIFICACIONES%20TECNICAS%20TEUSAQUILLO..pdf" TargetMode="External"/><Relationship Id="rId713" Type="http://schemas.openxmlformats.org/officeDocument/2006/relationships/hyperlink" Target="..\5%20ESPECIFICACIONES%20TECNICAS\ESPECIFICACIONES%20TECNICAS%20TEUSAQUILLO..pdf" TargetMode="External"/><Relationship Id="rId920" Type="http://schemas.openxmlformats.org/officeDocument/2006/relationships/hyperlink" Target="..\5%20ESPECIFICACIONES%20TECNICAS\ESPECIFICACIONES%20TECNICAS%20TEUSAQUILLO..pdf" TargetMode="External"/><Relationship Id="rId1343" Type="http://schemas.openxmlformats.org/officeDocument/2006/relationships/hyperlink" Target="..\5%20ESPECIFICACIONES%20TECNICAS\ESPECIFICACIONES%20TECNICAS%20TEUSAQUILLO..pdf" TargetMode="External"/><Relationship Id="rId1203" Type="http://schemas.openxmlformats.org/officeDocument/2006/relationships/hyperlink" Target="..\5%20ESPECIFICACIONES%20TECNICAS\ESPECIFICACIONES%20TECNICAS%20TEUSAQUILLO..pdf" TargetMode="External"/><Relationship Id="rId296" Type="http://schemas.openxmlformats.org/officeDocument/2006/relationships/hyperlink" Target="..\4%20MEMORIAS\CAP%209%20ELECTRICAS..xlsx" TargetMode="External"/><Relationship Id="rId156" Type="http://schemas.openxmlformats.org/officeDocument/2006/relationships/hyperlink" Target="..\4%20MEMORIAS\CAP%209%20ELECTRICAS..xlsx" TargetMode="External"/><Relationship Id="rId363" Type="http://schemas.openxmlformats.org/officeDocument/2006/relationships/hyperlink" Target="..\4%20MEMORIAS\CAP%209%20ELECTRICAS..xlsx" TargetMode="External"/><Relationship Id="rId570" Type="http://schemas.openxmlformats.org/officeDocument/2006/relationships/hyperlink" Target="..\4%20MEMORIAS\CAP%2011%20VOZ.xlsx" TargetMode="External"/><Relationship Id="rId223" Type="http://schemas.openxmlformats.org/officeDocument/2006/relationships/hyperlink" Target="..\4%20MEMORIAS\CAP%209%20ELECTRICAS..xlsx" TargetMode="External"/><Relationship Id="rId430" Type="http://schemas.openxmlformats.org/officeDocument/2006/relationships/hyperlink" Target="..\4%20MEMORIAS\CAP%208%20HIDRAULICO.xlsx" TargetMode="External"/><Relationship Id="rId668" Type="http://schemas.openxmlformats.org/officeDocument/2006/relationships/hyperlink" Target="..\4%20MEMORIAS\CAP%2012%20APARATOS%20SAN.xlsx" TargetMode="External"/><Relationship Id="rId875" Type="http://schemas.openxmlformats.org/officeDocument/2006/relationships/hyperlink" Target="..\5%20ESPECIFICACIONES%20TECNICAS\ESPECIFICACIONES%20TECNICAS%20TEUSAQUILLO..pdf" TargetMode="External"/><Relationship Id="rId1060" Type="http://schemas.openxmlformats.org/officeDocument/2006/relationships/hyperlink" Target="..\5%20ESPECIFICACIONES%20TECNICAS\ESPECIFICACIONES%20TECNICAS%20TEUSAQUILLO..pdf" TargetMode="External"/><Relationship Id="rId1298" Type="http://schemas.openxmlformats.org/officeDocument/2006/relationships/hyperlink" Target="..\5%20ESPECIFICACIONES%20TECNICAS\ESPECIFICACIONES%20TECNICAS%20TEUSAQUILLO..pdf" TargetMode="External"/><Relationship Id="rId528" Type="http://schemas.openxmlformats.org/officeDocument/2006/relationships/hyperlink" Target="..\4%20MEMORIAS\CAP%2011%20VOZ.xlsx" TargetMode="External"/><Relationship Id="rId735" Type="http://schemas.openxmlformats.org/officeDocument/2006/relationships/hyperlink" Target="..\5%20ESPECIFICACIONES%20TECNICAS\ESPECIFICACIONES%20TECNICAS%20TEUSAQUILLO..pdf" TargetMode="External"/><Relationship Id="rId942" Type="http://schemas.openxmlformats.org/officeDocument/2006/relationships/hyperlink" Target="..\5%20ESPECIFICACIONES%20TECNICAS\ESPECIFICACIONES%20TECNICAS%20TEUSAQUILLO..pdf" TargetMode="External"/><Relationship Id="rId1158" Type="http://schemas.openxmlformats.org/officeDocument/2006/relationships/hyperlink" Target="..\5%20ESPECIFICACIONES%20TECNICAS\ESPECIFICACIONES%20TECNICAS%20TEUSAQUILLO..pdf" TargetMode="External"/><Relationship Id="rId1365" Type="http://schemas.openxmlformats.org/officeDocument/2006/relationships/hyperlink" Target="..\5%20ESPECIFICACIONES%20TECNICAS\ESPECIFICACIONES%20TECNICAS%20TEUSAQUILLO..pdf" TargetMode="External"/><Relationship Id="rId1018" Type="http://schemas.openxmlformats.org/officeDocument/2006/relationships/hyperlink" Target="..\5%20ESPECIFICACIONES%20TECNICAS\ESPECIFICACIONES%20TECNICAS%20TEUSAQUILLO..pdf" TargetMode="External"/><Relationship Id="rId1225" Type="http://schemas.openxmlformats.org/officeDocument/2006/relationships/hyperlink" Target="..\5%20ESPECIFICACIONES%20TECNICAS\ESPECIFICACIONES%20TECNICAS%20TEUSAQUILLO..pdf" TargetMode="External"/><Relationship Id="rId71" Type="http://schemas.openxmlformats.org/officeDocument/2006/relationships/hyperlink" Target="..\4%20MEMORIAS\CAP%205%20PISOS.xlsx" TargetMode="External"/><Relationship Id="rId802" Type="http://schemas.openxmlformats.org/officeDocument/2006/relationships/hyperlink" Target="..\5%20ESPECIFICACIONES%20TECNICAS\ESPECIFICACIONES%20TECNICAS%20TEUSAQUILLO..pdf" TargetMode="External"/><Relationship Id="rId29" Type="http://schemas.openxmlformats.org/officeDocument/2006/relationships/hyperlink" Target="..\4%20MEMORIAS\CAP%202%20REFORZAMIENTO..xlsx" TargetMode="External"/><Relationship Id="rId178" Type="http://schemas.openxmlformats.org/officeDocument/2006/relationships/hyperlink" Target="..\4%20MEMORIAS\CAP%209%20ELECTRICAS..xlsx" TargetMode="External"/><Relationship Id="rId385" Type="http://schemas.openxmlformats.org/officeDocument/2006/relationships/hyperlink" Target="..\4%20MEMORIAS\CAP%208%20HIDRAULICO.xlsx" TargetMode="External"/><Relationship Id="rId592" Type="http://schemas.openxmlformats.org/officeDocument/2006/relationships/hyperlink" Target="..\4%20MEMORIAS\CAP%2010%20HVAC.xlsx" TargetMode="External"/><Relationship Id="rId245" Type="http://schemas.openxmlformats.org/officeDocument/2006/relationships/hyperlink" Target="..\4%20MEMORIAS\CAP%209%20ELECTRICAS..xlsx" TargetMode="External"/><Relationship Id="rId452" Type="http://schemas.openxmlformats.org/officeDocument/2006/relationships/hyperlink" Target="..\4%20MEMORIAS\CAP%208%20HIDRAULICO.xlsx" TargetMode="External"/><Relationship Id="rId897" Type="http://schemas.openxmlformats.org/officeDocument/2006/relationships/hyperlink" Target="..\5%20ESPECIFICACIONES%20TECNICAS\ESPECIFICACIONES%20TECNICAS%20TEUSAQUILLO..pdf" TargetMode="External"/><Relationship Id="rId1082" Type="http://schemas.openxmlformats.org/officeDocument/2006/relationships/hyperlink" Target="..\5%20ESPECIFICACIONES%20TECNICAS\ESPECIFICACIONES%20TECNICAS%20TEUSAQUILLO..pdf" TargetMode="External"/><Relationship Id="rId105" Type="http://schemas.openxmlformats.org/officeDocument/2006/relationships/hyperlink" Target="..\4%20MEMORIAS\CAP%207%20CARP%20METALICA.xlsx" TargetMode="External"/><Relationship Id="rId312" Type="http://schemas.openxmlformats.org/officeDocument/2006/relationships/hyperlink" Target="..\4%20MEMORIAS\CAP%209%20ELECTRICAS..xlsx" TargetMode="External"/><Relationship Id="rId757" Type="http://schemas.openxmlformats.org/officeDocument/2006/relationships/hyperlink" Target="..\5%20ESPECIFICACIONES%20TECNICAS\ESPECIFICACIONES%20TECNICAS%20TEUSAQUILLO..pdf" TargetMode="External"/><Relationship Id="rId964" Type="http://schemas.openxmlformats.org/officeDocument/2006/relationships/hyperlink" Target="..\5%20ESPECIFICACIONES%20TECNICAS\ESPECIFICACIONES%20TECNICAS%20TEUSAQUILLO..pdf" TargetMode="External"/><Relationship Id="rId1387" Type="http://schemas.openxmlformats.org/officeDocument/2006/relationships/hyperlink" Target="..\5%20ESPECIFICACIONES%20TECNICAS\ESPECIFICACIONES%20TECNICAS%20TEUSAQUILLO..pdf" TargetMode="External"/><Relationship Id="rId93" Type="http://schemas.openxmlformats.org/officeDocument/2006/relationships/hyperlink" Target="..\4%20MEMORIAS\CAP%207%20CARP%20METALICA.xlsx" TargetMode="External"/><Relationship Id="rId617" Type="http://schemas.openxmlformats.org/officeDocument/2006/relationships/hyperlink" Target="..\4%20MEMORIAS\CAP%2010%20HVAC.xlsx" TargetMode="External"/><Relationship Id="rId824" Type="http://schemas.openxmlformats.org/officeDocument/2006/relationships/hyperlink" Target="..\5%20ESPECIFICACIONES%20TECNICAS\ESPECIFICACIONES%20TECNICAS%20TEUSAQUILLO..pdf" TargetMode="External"/><Relationship Id="rId1247" Type="http://schemas.openxmlformats.org/officeDocument/2006/relationships/hyperlink" Target="..\5%20ESPECIFICACIONES%20TECNICAS\ESPECIFICACIONES%20TECNICAS%20TEUSAQUILLO..pdf" TargetMode="External"/><Relationship Id="rId1107" Type="http://schemas.openxmlformats.org/officeDocument/2006/relationships/hyperlink" Target="..\5%20ESPECIFICACIONES%20TECNICAS\ESPECIFICACIONES%20TECNICAS%20TEUSAQUILLO..pdf" TargetMode="External"/><Relationship Id="rId1314" Type="http://schemas.openxmlformats.org/officeDocument/2006/relationships/hyperlink" Target="..\5%20ESPECIFICACIONES%20TECNICAS\ESPECIFICACIONES%20TECNICAS%20TEUSAQUILLO..pdf" TargetMode="External"/><Relationship Id="rId20" Type="http://schemas.openxmlformats.org/officeDocument/2006/relationships/hyperlink" Target="..\4%20MEMORIAS\CAP%202%20REFORZAMIENTO..xlsx" TargetMode="External"/><Relationship Id="rId267" Type="http://schemas.openxmlformats.org/officeDocument/2006/relationships/hyperlink" Target="..\4%20MEMORIAS\CAP%209%20ELECTRICAS..xlsx" TargetMode="External"/><Relationship Id="rId474" Type="http://schemas.openxmlformats.org/officeDocument/2006/relationships/hyperlink" Target="..\4%20MEMORIAS\CAP%208%20HIDRAULICO.xlsx" TargetMode="External"/><Relationship Id="rId127" Type="http://schemas.openxmlformats.org/officeDocument/2006/relationships/hyperlink" Target="..\4%20MEMORIAS\CAP%209%20ELECTRICAS..xlsx" TargetMode="External"/><Relationship Id="rId681" Type="http://schemas.openxmlformats.org/officeDocument/2006/relationships/hyperlink" Target="..\4%20MEMORIAS\CAP%2013%20URBANISMOS.xlsx" TargetMode="External"/><Relationship Id="rId779" Type="http://schemas.openxmlformats.org/officeDocument/2006/relationships/hyperlink" Target="..\5%20ESPECIFICACIONES%20TECNICAS\ESPECIFICACIONES%20TECNICAS%20TEUSAQUILLO..pdf" TargetMode="External"/><Relationship Id="rId986" Type="http://schemas.openxmlformats.org/officeDocument/2006/relationships/hyperlink" Target="..\5%20ESPECIFICACIONES%20TECNICAS\ESPECIFICACIONES%20TECNICAS%20TEUSAQUILLO..pdf" TargetMode="External"/><Relationship Id="rId334" Type="http://schemas.openxmlformats.org/officeDocument/2006/relationships/hyperlink" Target="..\4%20MEMORIAS\CAP%209%20ELECTRICAS..xlsx" TargetMode="External"/><Relationship Id="rId541" Type="http://schemas.openxmlformats.org/officeDocument/2006/relationships/hyperlink" Target="..\4%20MEMORIAS\CAP%2011%20VOZ.xlsx" TargetMode="External"/><Relationship Id="rId639" Type="http://schemas.openxmlformats.org/officeDocument/2006/relationships/hyperlink" Target="..\4%20MEMORIAS\CAP%2010%20HVAC.xlsx" TargetMode="External"/><Relationship Id="rId1171" Type="http://schemas.openxmlformats.org/officeDocument/2006/relationships/hyperlink" Target="..\5%20ESPECIFICACIONES%20TECNICAS\ESPECIFICACIONES%20TECNICAS%20TEUSAQUILLO..pdf" TargetMode="External"/><Relationship Id="rId1269" Type="http://schemas.openxmlformats.org/officeDocument/2006/relationships/hyperlink" Target="..\5%20ESPECIFICACIONES%20TECNICAS\ESPECIFICACIONES%20TECNICAS%20TEUSAQUILLO..pdf" TargetMode="External"/><Relationship Id="rId401" Type="http://schemas.openxmlformats.org/officeDocument/2006/relationships/hyperlink" Target="..\4%20MEMORIAS\CAP%208%20HIDRAULICO.xlsx" TargetMode="External"/><Relationship Id="rId846" Type="http://schemas.openxmlformats.org/officeDocument/2006/relationships/hyperlink" Target="..\5%20ESPECIFICACIONES%20TECNICAS\ESPECIFICACIONES%20TECNICAS%20TEUSAQUILLO..pdf" TargetMode="External"/><Relationship Id="rId1031" Type="http://schemas.openxmlformats.org/officeDocument/2006/relationships/hyperlink" Target="..\5%20ESPECIFICACIONES%20TECNICAS\ESPECIFICACIONES%20TECNICAS%20TEUSAQUILLO..pdf" TargetMode="External"/><Relationship Id="rId1129" Type="http://schemas.openxmlformats.org/officeDocument/2006/relationships/hyperlink" Target="..\5%20ESPECIFICACIONES%20TECNICAS\ESPECIFICACIONES%20TECNICAS%20TEUSAQUILLO..pdf" TargetMode="External"/><Relationship Id="rId706" Type="http://schemas.openxmlformats.org/officeDocument/2006/relationships/hyperlink" Target="..\5%20ESPECIFICACIONES%20TECNICAS\ESPECIFICACIONES%20TECNICAS%20TEUSAQUILLO..pdf" TargetMode="External"/><Relationship Id="rId913" Type="http://schemas.openxmlformats.org/officeDocument/2006/relationships/hyperlink" Target="..\5%20ESPECIFICACIONES%20TECNICAS\ESPECIFICACIONES%20TECNICAS%20TEUSAQUILLO..pdf" TargetMode="External"/><Relationship Id="rId1336" Type="http://schemas.openxmlformats.org/officeDocument/2006/relationships/hyperlink" Target="..\5%20ESPECIFICACIONES%20TECNICAS\ESPECIFICACIONES%20TECNICAS%20TEUSAQUILLO..pdf" TargetMode="External"/><Relationship Id="rId42" Type="http://schemas.openxmlformats.org/officeDocument/2006/relationships/hyperlink" Target="..\4%20MEMORIAS\CAP%202%20REFORZAMIENTO..xlsx" TargetMode="External"/><Relationship Id="rId191" Type="http://schemas.openxmlformats.org/officeDocument/2006/relationships/hyperlink" Target="..\4%20MEMORIAS\CAP%209%20ELECTRICAS..xlsx" TargetMode="External"/><Relationship Id="rId289" Type="http://schemas.openxmlformats.org/officeDocument/2006/relationships/hyperlink" Target="..\4%20MEMORIAS\CAP%209%20ELECTRICAS..xlsx" TargetMode="External"/><Relationship Id="rId496" Type="http://schemas.openxmlformats.org/officeDocument/2006/relationships/hyperlink" Target="..\4%20MEMORIAS\CAP%208%20HIDRAULICO.xlsx" TargetMode="External"/><Relationship Id="rId149" Type="http://schemas.openxmlformats.org/officeDocument/2006/relationships/hyperlink" Target="..\4%20MEMORIAS\CAP%209%20ELECTRICAS..xlsx" TargetMode="External"/><Relationship Id="rId356" Type="http://schemas.openxmlformats.org/officeDocument/2006/relationships/hyperlink" Target="..\4%20MEMORIAS\CAP%209%20ELECTRICAS..xlsx" TargetMode="External"/><Relationship Id="rId563" Type="http://schemas.openxmlformats.org/officeDocument/2006/relationships/hyperlink" Target="..\4%20MEMORIAS\CAP%2011%20VOZ.xlsx" TargetMode="External"/><Relationship Id="rId770" Type="http://schemas.openxmlformats.org/officeDocument/2006/relationships/hyperlink" Target="..\5%20ESPECIFICACIONES%20TECNICAS\ESPECIFICACIONES%20TECNICAS%20TEUSAQUILLO..pdf" TargetMode="External"/><Relationship Id="rId1193" Type="http://schemas.openxmlformats.org/officeDocument/2006/relationships/hyperlink" Target="..\5%20ESPECIFICACIONES%20TECNICAS\ESPECIFICACIONES%20TECNICAS%20TEUSAQUILLO..pdf" TargetMode="External"/><Relationship Id="rId216" Type="http://schemas.openxmlformats.org/officeDocument/2006/relationships/hyperlink" Target="..\4%20MEMORIAS\CAP%209%20ELECTRICAS..xlsx" TargetMode="External"/><Relationship Id="rId423" Type="http://schemas.openxmlformats.org/officeDocument/2006/relationships/hyperlink" Target="..\4%20MEMORIAS\CAP%208%20HIDRAULICO.xlsx" TargetMode="External"/><Relationship Id="rId868" Type="http://schemas.openxmlformats.org/officeDocument/2006/relationships/hyperlink" Target="..\5%20ESPECIFICACIONES%20TECNICAS\ESPECIFICACIONES%20TECNICAS%20TEUSAQUILLO..pdf" TargetMode="External"/><Relationship Id="rId1053" Type="http://schemas.openxmlformats.org/officeDocument/2006/relationships/hyperlink" Target="..\5%20ESPECIFICACIONES%20TECNICAS\ESPECIFICACIONES%20TECNICAS%20TEUSAQUILLO..pdf" TargetMode="External"/><Relationship Id="rId1260" Type="http://schemas.openxmlformats.org/officeDocument/2006/relationships/hyperlink" Target="..\5%20ESPECIFICACIONES%20TECNICAS\ESPECIFICACIONES%20TECNICAS%20TEUSAQUILLO..pdf" TargetMode="External"/><Relationship Id="rId630" Type="http://schemas.openxmlformats.org/officeDocument/2006/relationships/hyperlink" Target="..\4%20MEMORIAS\CAP%2010%20HVAC.xlsx" TargetMode="External"/><Relationship Id="rId728" Type="http://schemas.openxmlformats.org/officeDocument/2006/relationships/hyperlink" Target="..\5%20ESPECIFICACIONES%20TECNICAS\ESPECIFICACIONES%20TECNICAS%20TEUSAQUILLO..pdf" TargetMode="External"/><Relationship Id="rId935" Type="http://schemas.openxmlformats.org/officeDocument/2006/relationships/hyperlink" Target="..\5%20ESPECIFICACIONES%20TECNICAS\ESPECIFICACIONES%20TECNICAS%20TEUSAQUILLO..pdf" TargetMode="External"/><Relationship Id="rId1358" Type="http://schemas.openxmlformats.org/officeDocument/2006/relationships/hyperlink" Target="..\5%20ESPECIFICACIONES%20TECNICAS\ESPECIFICACIONES%20TECNICAS%20TEUSAQUILLO..pdf" TargetMode="External"/><Relationship Id="rId64" Type="http://schemas.openxmlformats.org/officeDocument/2006/relationships/hyperlink" Target="..\4%20MEMORIAS\CAP%204%20MUROS.xlsx" TargetMode="External"/><Relationship Id="rId1120" Type="http://schemas.openxmlformats.org/officeDocument/2006/relationships/hyperlink" Target="..\5%20ESPECIFICACIONES%20TECNICAS\ESPECIFICACIONES%20TECNICAS%20TEUSAQUILLO..pdf" TargetMode="External"/><Relationship Id="rId1218" Type="http://schemas.openxmlformats.org/officeDocument/2006/relationships/hyperlink" Target="..\5%20ESPECIFICACIONES%20TECNICAS\ESPECIFICACIONES%20TECNICAS%20TEUSAQUILLO..pdf" TargetMode="External"/><Relationship Id="rId280" Type="http://schemas.openxmlformats.org/officeDocument/2006/relationships/hyperlink" Target="..\4%20MEMORIAS\CAP%209%20ELECTRICAS..xlsx" TargetMode="External"/><Relationship Id="rId140" Type="http://schemas.openxmlformats.org/officeDocument/2006/relationships/hyperlink" Target="..\4%20MEMORIAS\CAP%209%20ELECTRICAS..xlsx" TargetMode="External"/><Relationship Id="rId378" Type="http://schemas.openxmlformats.org/officeDocument/2006/relationships/hyperlink" Target="..\4%20MEMORIAS\CAP%209%20ELECTRICAS..xlsx" TargetMode="External"/><Relationship Id="rId585" Type="http://schemas.openxmlformats.org/officeDocument/2006/relationships/hyperlink" Target="..\4%20MEMORIAS\CAP%2010%20HVAC.xlsx" TargetMode="External"/><Relationship Id="rId792" Type="http://schemas.openxmlformats.org/officeDocument/2006/relationships/hyperlink" Target="..\5%20ESPECIFICACIONES%20TECNICAS\ESPECIFICACIONES%20TECNICAS%20TEUSAQUILLO..pdf" TargetMode="External"/><Relationship Id="rId6" Type="http://schemas.openxmlformats.org/officeDocument/2006/relationships/hyperlink" Target="..\4%20MEMORIAS\CAP%201%20PRELIMINARES.xlsx" TargetMode="External"/><Relationship Id="rId238" Type="http://schemas.openxmlformats.org/officeDocument/2006/relationships/hyperlink" Target="..\4%20MEMORIAS\CAP%209%20ELECTRICAS..xlsx" TargetMode="External"/><Relationship Id="rId445" Type="http://schemas.openxmlformats.org/officeDocument/2006/relationships/hyperlink" Target="..\4%20MEMORIAS\CAP%208%20HIDRAULICO.xlsx" TargetMode="External"/><Relationship Id="rId652" Type="http://schemas.openxmlformats.org/officeDocument/2006/relationships/hyperlink" Target="..\4%20MEMORIAS\CAP%2010%20HVAC.xlsx" TargetMode="External"/><Relationship Id="rId1075" Type="http://schemas.openxmlformats.org/officeDocument/2006/relationships/hyperlink" Target="..\5%20ESPECIFICACIONES%20TECNICAS\ESPECIFICACIONES%20TECNICAS%20TEUSAQUILLO..pdf" TargetMode="External"/><Relationship Id="rId1282" Type="http://schemas.openxmlformats.org/officeDocument/2006/relationships/hyperlink" Target="..\5%20ESPECIFICACIONES%20TECNICAS\ESPECIFICACIONES%20TECNICAS%20TEUSAQUILLO..pdf" TargetMode="External"/><Relationship Id="rId305" Type="http://schemas.openxmlformats.org/officeDocument/2006/relationships/hyperlink" Target="..\4%20MEMORIAS\CAP%209%20ELECTRICAS..xlsx" TargetMode="External"/><Relationship Id="rId512" Type="http://schemas.openxmlformats.org/officeDocument/2006/relationships/hyperlink" Target="..\4%20MEMORIAS\CAP%208%20HIDRAULICO.xlsx" TargetMode="External"/><Relationship Id="rId957" Type="http://schemas.openxmlformats.org/officeDocument/2006/relationships/hyperlink" Target="..\5%20ESPECIFICACIONES%20TECNICAS\ESPECIFICACIONES%20TECNICAS%20TEUSAQUILLO..pdf" TargetMode="External"/><Relationship Id="rId1142" Type="http://schemas.openxmlformats.org/officeDocument/2006/relationships/hyperlink" Target="..\5%20ESPECIFICACIONES%20TECNICAS\ESPECIFICACIONES%20TECNICAS%20TEUSAQUILLO..pdf" TargetMode="External"/><Relationship Id="rId86" Type="http://schemas.openxmlformats.org/officeDocument/2006/relationships/hyperlink" Target="..\4%20MEMORIAS\CAP%206%20TECHOS%20Y%20CUBIERTAS.xlsx" TargetMode="External"/><Relationship Id="rId817" Type="http://schemas.openxmlformats.org/officeDocument/2006/relationships/hyperlink" Target="..\5%20ESPECIFICACIONES%20TECNICAS\ESPECIFICACIONES%20TECNICAS%20TEUSAQUILLO..pdf" TargetMode="External"/><Relationship Id="rId1002" Type="http://schemas.openxmlformats.org/officeDocument/2006/relationships/hyperlink" Target="..\5%20ESPECIFICACIONES%20TECNICAS\ESPECIFICACIONES%20TECNICAS%20TEUSAQUILLO..pdf" TargetMode="External"/><Relationship Id="rId1307" Type="http://schemas.openxmlformats.org/officeDocument/2006/relationships/hyperlink" Target="..\5%20ESPECIFICACIONES%20TECNICAS\ESPECIFICACIONES%20TECNICAS%20TEUSAQUILLO..pdf" TargetMode="External"/><Relationship Id="rId13" Type="http://schemas.openxmlformats.org/officeDocument/2006/relationships/hyperlink" Target="..\4%20MEMORIAS\CAP%201%20PRELIMINARES.xlsx" TargetMode="External"/><Relationship Id="rId162" Type="http://schemas.openxmlformats.org/officeDocument/2006/relationships/hyperlink" Target="..\4%20MEMORIAS\CAP%209%20ELECTRICAS..xlsx" TargetMode="External"/><Relationship Id="rId467" Type="http://schemas.openxmlformats.org/officeDocument/2006/relationships/hyperlink" Target="..\4%20MEMORIAS\CAP%208%20HIDRAULICO.xlsx" TargetMode="External"/><Relationship Id="rId1097" Type="http://schemas.openxmlformats.org/officeDocument/2006/relationships/hyperlink" Target="..\5%20ESPECIFICACIONES%20TECNICAS\ESPECIFICACIONES%20TECNICAS%20TEUSAQUILLO..pdf" TargetMode="External"/><Relationship Id="rId674" Type="http://schemas.openxmlformats.org/officeDocument/2006/relationships/hyperlink" Target="..\4%20MEMORIAS\CAP%2012%20APARATOS%20SAN.xlsx" TargetMode="External"/><Relationship Id="rId881" Type="http://schemas.openxmlformats.org/officeDocument/2006/relationships/hyperlink" Target="..\5%20ESPECIFICACIONES%20TECNICAS\ESPECIFICACIONES%20TECNICAS%20TEUSAQUILLO..pdf" TargetMode="External"/><Relationship Id="rId979" Type="http://schemas.openxmlformats.org/officeDocument/2006/relationships/hyperlink" Target="..\5%20ESPECIFICACIONES%20TECNICAS\ESPECIFICACIONES%20TECNICAS%20TEUSAQUILLO..pdf" TargetMode="External"/><Relationship Id="rId327" Type="http://schemas.openxmlformats.org/officeDocument/2006/relationships/hyperlink" Target="..\4%20MEMORIAS\CAP%209%20ELECTRICAS..xlsx" TargetMode="External"/><Relationship Id="rId534" Type="http://schemas.openxmlformats.org/officeDocument/2006/relationships/hyperlink" Target="..\4%20MEMORIAS\CAP%2011%20VOZ.xlsx" TargetMode="External"/><Relationship Id="rId741" Type="http://schemas.openxmlformats.org/officeDocument/2006/relationships/hyperlink" Target="..\5%20ESPECIFICACIONES%20TECNICAS\ESPECIFICACIONES%20TECNICAS%20TEUSAQUILLO..pdf" TargetMode="External"/><Relationship Id="rId839" Type="http://schemas.openxmlformats.org/officeDocument/2006/relationships/hyperlink" Target="..\5%20ESPECIFICACIONES%20TECNICAS\ESPECIFICACIONES%20TECNICAS%20TEUSAQUILLO..pdf" TargetMode="External"/><Relationship Id="rId1164" Type="http://schemas.openxmlformats.org/officeDocument/2006/relationships/hyperlink" Target="..\5%20ESPECIFICACIONES%20TECNICAS\ESPECIFICACIONES%20TECNICAS%20TEUSAQUILLO..pdf" TargetMode="External"/><Relationship Id="rId1371" Type="http://schemas.openxmlformats.org/officeDocument/2006/relationships/hyperlink" Target="..\5%20ESPECIFICACIONES%20TECNICAS\ESPECIFICACIONES%20TECNICAS%20TEUSAQUILLO..pdf" TargetMode="External"/><Relationship Id="rId601" Type="http://schemas.openxmlformats.org/officeDocument/2006/relationships/hyperlink" Target="..\4%20MEMORIAS\CAP%2010%20HVAC.xlsx" TargetMode="External"/><Relationship Id="rId1024" Type="http://schemas.openxmlformats.org/officeDocument/2006/relationships/hyperlink" Target="..\5%20ESPECIFICACIONES%20TECNICAS\ESPECIFICACIONES%20TECNICAS%20TEUSAQUILLO..pdf" TargetMode="External"/><Relationship Id="rId1231" Type="http://schemas.openxmlformats.org/officeDocument/2006/relationships/hyperlink" Target="..\5%20ESPECIFICACIONES%20TECNICAS\ESPECIFICACIONES%20TECNICAS%20TEUSAQUILLO..pdf" TargetMode="External"/><Relationship Id="rId906" Type="http://schemas.openxmlformats.org/officeDocument/2006/relationships/hyperlink" Target="..\5%20ESPECIFICACIONES%20TECNICAS\ESPECIFICACIONES%20TECNICAS%20TEUSAQUILLO..pdf" TargetMode="External"/><Relationship Id="rId1329" Type="http://schemas.openxmlformats.org/officeDocument/2006/relationships/hyperlink" Target="..\5%20ESPECIFICACIONES%20TECNICAS\ESPECIFICACIONES%20TECNICAS%20TEUSAQUILLO..pdf" TargetMode="External"/><Relationship Id="rId35" Type="http://schemas.openxmlformats.org/officeDocument/2006/relationships/hyperlink" Target="..\4%20MEMORIAS\CAP%202%20REFORZAMIENTO..xlsx" TargetMode="External"/><Relationship Id="rId184" Type="http://schemas.openxmlformats.org/officeDocument/2006/relationships/hyperlink" Target="..\4%20MEMORIAS\CAP%209%20ELECTRICAS..xlsx" TargetMode="External"/><Relationship Id="rId391" Type="http://schemas.openxmlformats.org/officeDocument/2006/relationships/hyperlink" Target="..\4%20MEMORIAS\CAP%208%20HIDRAULICO.xlsx" TargetMode="External"/><Relationship Id="rId251" Type="http://schemas.openxmlformats.org/officeDocument/2006/relationships/hyperlink" Target="..\4%20MEMORIAS\CAP%209%20ELECTRICAS..xlsx" TargetMode="External"/><Relationship Id="rId489" Type="http://schemas.openxmlformats.org/officeDocument/2006/relationships/hyperlink" Target="..\4%20MEMORIAS\CAP%208%20HIDRAULICO.xlsx" TargetMode="External"/><Relationship Id="rId696" Type="http://schemas.openxmlformats.org/officeDocument/2006/relationships/hyperlink" Target="..\4%20MEMORIAS\CAP%2014%20MOBILIARIO.xlsx" TargetMode="External"/><Relationship Id="rId349" Type="http://schemas.openxmlformats.org/officeDocument/2006/relationships/hyperlink" Target="..\4%20MEMORIAS\CAP%209%20ELECTRICAS..xlsx" TargetMode="External"/><Relationship Id="rId556" Type="http://schemas.openxmlformats.org/officeDocument/2006/relationships/hyperlink" Target="..\4%20MEMORIAS\CAP%2011%20VOZ.xlsx" TargetMode="External"/><Relationship Id="rId763" Type="http://schemas.openxmlformats.org/officeDocument/2006/relationships/hyperlink" Target="..\5%20ESPECIFICACIONES%20TECNICAS\ESPECIFICACIONES%20TECNICAS%20TEUSAQUILLO..pdf" TargetMode="External"/><Relationship Id="rId1186" Type="http://schemas.openxmlformats.org/officeDocument/2006/relationships/hyperlink" Target="..\5%20ESPECIFICACIONES%20TECNICAS\ESPECIFICACIONES%20TECNICAS%20TEUSAQUILLO..pdf" TargetMode="External"/><Relationship Id="rId1393" Type="http://schemas.openxmlformats.org/officeDocument/2006/relationships/hyperlink" Target="..\5%20ESPECIFICACIONES%20TECNICAS\ESPECIFICACIONES%20TECNICAS%20TEUSAQUILLO..pdf" TargetMode="External"/><Relationship Id="rId111" Type="http://schemas.openxmlformats.org/officeDocument/2006/relationships/hyperlink" Target="..\4%20MEMORIAS\CAP%209%20ELECTRICAS..xlsx" TargetMode="External"/><Relationship Id="rId209" Type="http://schemas.openxmlformats.org/officeDocument/2006/relationships/hyperlink" Target="..\4%20MEMORIAS\CAP%209%20ELECTRICAS..xlsx" TargetMode="External"/><Relationship Id="rId416" Type="http://schemas.openxmlformats.org/officeDocument/2006/relationships/hyperlink" Target="..\4%20MEMORIAS\CAP%208%20HIDRAULICO.xlsx" TargetMode="External"/><Relationship Id="rId970" Type="http://schemas.openxmlformats.org/officeDocument/2006/relationships/hyperlink" Target="..\5%20ESPECIFICACIONES%20TECNICAS\ESPECIFICACIONES%20TECNICAS%20TEUSAQUILLO..pdf" TargetMode="External"/><Relationship Id="rId1046" Type="http://schemas.openxmlformats.org/officeDocument/2006/relationships/hyperlink" Target="..\5%20ESPECIFICACIONES%20TECNICAS\ESPECIFICACIONES%20TECNICAS%20TEUSAQUILLO..pdf" TargetMode="External"/><Relationship Id="rId1253" Type="http://schemas.openxmlformats.org/officeDocument/2006/relationships/hyperlink" Target="..\5%20ESPECIFICACIONES%20TECNICAS\ESPECIFICACIONES%20TECNICAS%20TEUSAQUILLO..pdf" TargetMode="External"/><Relationship Id="rId623" Type="http://schemas.openxmlformats.org/officeDocument/2006/relationships/hyperlink" Target="..\4%20MEMORIAS\CAP%2010%20HVAC.xlsx" TargetMode="External"/><Relationship Id="rId830" Type="http://schemas.openxmlformats.org/officeDocument/2006/relationships/hyperlink" Target="..\5%20ESPECIFICACIONES%20TECNICAS\ESPECIFICACIONES%20TECNICAS%20TEUSAQUILLO..pdf" TargetMode="External"/><Relationship Id="rId928" Type="http://schemas.openxmlformats.org/officeDocument/2006/relationships/hyperlink" Target="..\5%20ESPECIFICACIONES%20TECNICAS\ESPECIFICACIONES%20TECNICAS%20TEUSAQUILLO..pdf" TargetMode="External"/><Relationship Id="rId57" Type="http://schemas.openxmlformats.org/officeDocument/2006/relationships/hyperlink" Target="..\4%20MEMORIAS\CAP%204%20MUROS.xlsx" TargetMode="External"/><Relationship Id="rId1113" Type="http://schemas.openxmlformats.org/officeDocument/2006/relationships/hyperlink" Target="..\5%20ESPECIFICACIONES%20TECNICAS\ESPECIFICACIONES%20TECNICAS%20TEUSAQUILLO..pdf" TargetMode="External"/><Relationship Id="rId1320" Type="http://schemas.openxmlformats.org/officeDocument/2006/relationships/hyperlink" Target="..\5%20ESPECIFICACIONES%20TECNICAS\ESPECIFICACIONES%20TECNICAS%20TEUSAQUILLO..pdf" TargetMode="External"/><Relationship Id="rId122" Type="http://schemas.openxmlformats.org/officeDocument/2006/relationships/hyperlink" Target="..\4%20MEMORIAS\CAP%209%20ELECTRICAS..xlsx" TargetMode="External"/><Relationship Id="rId774" Type="http://schemas.openxmlformats.org/officeDocument/2006/relationships/hyperlink" Target="..\5%20ESPECIFICACIONES%20TECNICAS\ESPECIFICACIONES%20TECNICAS%20TEUSAQUILLO..pdf" TargetMode="External"/><Relationship Id="rId981" Type="http://schemas.openxmlformats.org/officeDocument/2006/relationships/hyperlink" Target="..\5%20ESPECIFICACIONES%20TECNICAS\ESPECIFICACIONES%20TECNICAS%20TEUSAQUILLO..pdf" TargetMode="External"/><Relationship Id="rId1057" Type="http://schemas.openxmlformats.org/officeDocument/2006/relationships/hyperlink" Target="..\5%20ESPECIFICACIONES%20TECNICAS\ESPECIFICACIONES%20TECNICAS%20TEUSAQUILLO..pdf" TargetMode="External"/><Relationship Id="rId427" Type="http://schemas.openxmlformats.org/officeDocument/2006/relationships/hyperlink" Target="..\4%20MEMORIAS\CAP%208%20HIDRAULICO.xlsx" TargetMode="External"/><Relationship Id="rId634" Type="http://schemas.openxmlformats.org/officeDocument/2006/relationships/hyperlink" Target="..\4%20MEMORIAS\CAP%2010%20HVAC.xlsx" TargetMode="External"/><Relationship Id="rId841" Type="http://schemas.openxmlformats.org/officeDocument/2006/relationships/hyperlink" Target="..\5%20ESPECIFICACIONES%20TECNICAS\ESPECIFICACIONES%20TECNICAS%20TEUSAQUILLO..pdf" TargetMode="External"/><Relationship Id="rId1264" Type="http://schemas.openxmlformats.org/officeDocument/2006/relationships/hyperlink" Target="..\5%20ESPECIFICACIONES%20TECNICAS\ESPECIFICACIONES%20TECNICAS%20TEUSAQUILLO..pdf" TargetMode="External"/><Relationship Id="rId273" Type="http://schemas.openxmlformats.org/officeDocument/2006/relationships/hyperlink" Target="..\4%20MEMORIAS\CAP%209%20ELECTRICAS..xlsx" TargetMode="External"/><Relationship Id="rId480" Type="http://schemas.openxmlformats.org/officeDocument/2006/relationships/hyperlink" Target="..\4%20MEMORIAS\CAP%208%20HIDRAULICO.xlsx" TargetMode="External"/><Relationship Id="rId701" Type="http://schemas.openxmlformats.org/officeDocument/2006/relationships/hyperlink" Target="..\5%20ESPECIFICACIONES%20TECNICAS\ESPECIFICACIONES%20TECNICAS%20TEUSAQUILLO..pdf" TargetMode="External"/><Relationship Id="rId939" Type="http://schemas.openxmlformats.org/officeDocument/2006/relationships/hyperlink" Target="..\5%20ESPECIFICACIONES%20TECNICAS\ESPECIFICACIONES%20TECNICAS%20TEUSAQUILLO..pdf" TargetMode="External"/><Relationship Id="rId1124" Type="http://schemas.openxmlformats.org/officeDocument/2006/relationships/hyperlink" Target="..\5%20ESPECIFICACIONES%20TECNICAS\ESPECIFICACIONES%20TECNICAS%20TEUSAQUILLO..pdf" TargetMode="External"/><Relationship Id="rId1331" Type="http://schemas.openxmlformats.org/officeDocument/2006/relationships/hyperlink" Target="..\5%20ESPECIFICACIONES%20TECNICAS\ESPECIFICACIONES%20TECNICAS%20TEUSAQUILLO..pdf" TargetMode="External"/><Relationship Id="rId68" Type="http://schemas.openxmlformats.org/officeDocument/2006/relationships/hyperlink" Target="..\4%20MEMORIAS\CAP%205%20PISOS.xlsx" TargetMode="External"/><Relationship Id="rId133" Type="http://schemas.openxmlformats.org/officeDocument/2006/relationships/hyperlink" Target="..\4%20MEMORIAS\CAP%209%20ELECTRICAS..xlsx" TargetMode="External"/><Relationship Id="rId340" Type="http://schemas.openxmlformats.org/officeDocument/2006/relationships/hyperlink" Target="..\4%20MEMORIAS\CAP%209%20ELECTRICAS..xlsx" TargetMode="External"/><Relationship Id="rId578" Type="http://schemas.openxmlformats.org/officeDocument/2006/relationships/hyperlink" Target="..\4%20MEMORIAS\CAP%2010%20HVAC.xlsx" TargetMode="External"/><Relationship Id="rId785" Type="http://schemas.openxmlformats.org/officeDocument/2006/relationships/hyperlink" Target="..\5%20ESPECIFICACIONES%20TECNICAS\ESPECIFICACIONES%20TECNICAS%20TEUSAQUILLO..pdf" TargetMode="External"/><Relationship Id="rId992" Type="http://schemas.openxmlformats.org/officeDocument/2006/relationships/hyperlink" Target="..\5%20ESPECIFICACIONES%20TECNICAS\ESPECIFICACIONES%20TECNICAS%20TEUSAQUILLO..pdf" TargetMode="External"/><Relationship Id="rId200" Type="http://schemas.openxmlformats.org/officeDocument/2006/relationships/hyperlink" Target="..\4%20MEMORIAS\CAP%209%20ELECTRICAS..xlsx" TargetMode="External"/><Relationship Id="rId438" Type="http://schemas.openxmlformats.org/officeDocument/2006/relationships/hyperlink" Target="..\4%20MEMORIAS\CAP%208%20HIDRAULICO.xlsx" TargetMode="External"/><Relationship Id="rId645" Type="http://schemas.openxmlformats.org/officeDocument/2006/relationships/hyperlink" Target="..\4%20MEMORIAS\CAP%2010%20HVAC.xlsx" TargetMode="External"/><Relationship Id="rId852" Type="http://schemas.openxmlformats.org/officeDocument/2006/relationships/hyperlink" Target="..\5%20ESPECIFICACIONES%20TECNICAS\ESPECIFICACIONES%20TECNICAS%20TEUSAQUILLO..pdf" TargetMode="External"/><Relationship Id="rId1068" Type="http://schemas.openxmlformats.org/officeDocument/2006/relationships/hyperlink" Target="..\5%20ESPECIFICACIONES%20TECNICAS\ESPECIFICACIONES%20TECNICAS%20TEUSAQUILLO..pdf" TargetMode="External"/><Relationship Id="rId1275" Type="http://schemas.openxmlformats.org/officeDocument/2006/relationships/hyperlink" Target="..\5%20ESPECIFICACIONES%20TECNICAS\ESPECIFICACIONES%20TECNICAS%20TEUSAQUILLO..pdf" TargetMode="External"/><Relationship Id="rId284" Type="http://schemas.openxmlformats.org/officeDocument/2006/relationships/hyperlink" Target="..\4%20MEMORIAS\CAP%209%20ELECTRICAS..xlsx" TargetMode="External"/><Relationship Id="rId491" Type="http://schemas.openxmlformats.org/officeDocument/2006/relationships/hyperlink" Target="..\4%20MEMORIAS\CAP%208%20HIDRAULICO.xlsx" TargetMode="External"/><Relationship Id="rId505" Type="http://schemas.openxmlformats.org/officeDocument/2006/relationships/hyperlink" Target="..\4%20MEMORIAS\CAP%208%20HIDRAULICO.xlsx" TargetMode="External"/><Relationship Id="rId712" Type="http://schemas.openxmlformats.org/officeDocument/2006/relationships/hyperlink" Target="..\5%20ESPECIFICACIONES%20TECNICAS\ESPECIFICACIONES%20TECNICAS%20TEUSAQUILLO..pdf" TargetMode="External"/><Relationship Id="rId1135" Type="http://schemas.openxmlformats.org/officeDocument/2006/relationships/hyperlink" Target="..\5%20ESPECIFICACIONES%20TECNICAS\ESPECIFICACIONES%20TECNICAS%20TEUSAQUILLO..pdf" TargetMode="External"/><Relationship Id="rId1342" Type="http://schemas.openxmlformats.org/officeDocument/2006/relationships/hyperlink" Target="..\5%20ESPECIFICACIONES%20TECNICAS\ESPECIFICACIONES%20TECNICAS%20TEUSAQUILLO..pdf" TargetMode="External"/><Relationship Id="rId79" Type="http://schemas.openxmlformats.org/officeDocument/2006/relationships/hyperlink" Target="..\4%20MEMORIAS\CAP%205%20PISOS.xlsx" TargetMode="External"/><Relationship Id="rId144" Type="http://schemas.openxmlformats.org/officeDocument/2006/relationships/hyperlink" Target="..\4%20MEMORIAS\CAP%209%20ELECTRICAS..xlsx" TargetMode="External"/><Relationship Id="rId589" Type="http://schemas.openxmlformats.org/officeDocument/2006/relationships/hyperlink" Target="..\4%20MEMORIAS\CAP%2010%20HVAC.xlsx" TargetMode="External"/><Relationship Id="rId796" Type="http://schemas.openxmlformats.org/officeDocument/2006/relationships/hyperlink" Target="..\5%20ESPECIFICACIONES%20TECNICAS\ESPECIFICACIONES%20TECNICAS%20TEUSAQUILLO..pdf" TargetMode="External"/><Relationship Id="rId1202" Type="http://schemas.openxmlformats.org/officeDocument/2006/relationships/hyperlink" Target="..\5%20ESPECIFICACIONES%20TECNICAS\ESPECIFICACIONES%20TECNICAS%20TEUSAQUILLO..pdf" TargetMode="External"/><Relationship Id="rId351" Type="http://schemas.openxmlformats.org/officeDocument/2006/relationships/hyperlink" Target="..\4%20MEMORIAS\CAP%209%20ELECTRICAS..xlsx" TargetMode="External"/><Relationship Id="rId449" Type="http://schemas.openxmlformats.org/officeDocument/2006/relationships/hyperlink" Target="..\4%20MEMORIAS\CAP%208%20HIDRAULICO.xlsx" TargetMode="External"/><Relationship Id="rId656" Type="http://schemas.openxmlformats.org/officeDocument/2006/relationships/hyperlink" Target="..\4%20MEMORIAS\CAP%2010%20HVAC.xlsx" TargetMode="External"/><Relationship Id="rId863" Type="http://schemas.openxmlformats.org/officeDocument/2006/relationships/hyperlink" Target="..\5%20ESPECIFICACIONES%20TECNICAS\ESPECIFICACIONES%20TECNICAS%20TEUSAQUILLO..pdf" TargetMode="External"/><Relationship Id="rId1079" Type="http://schemas.openxmlformats.org/officeDocument/2006/relationships/hyperlink" Target="..\5%20ESPECIFICACIONES%20TECNICAS\ESPECIFICACIONES%20TECNICAS%20TEUSAQUILLO..pdf" TargetMode="External"/><Relationship Id="rId1286" Type="http://schemas.openxmlformats.org/officeDocument/2006/relationships/hyperlink" Target="..\5%20ESPECIFICACIONES%20TECNICAS\ESPECIFICACIONES%20TECNICAS%20TEUSAQUILLO..pdf" TargetMode="External"/><Relationship Id="rId211" Type="http://schemas.openxmlformats.org/officeDocument/2006/relationships/hyperlink" Target="..\4%20MEMORIAS\CAP%209%20ELECTRICAS..xlsx" TargetMode="External"/><Relationship Id="rId295" Type="http://schemas.openxmlformats.org/officeDocument/2006/relationships/hyperlink" Target="..\4%20MEMORIAS\CAP%209%20ELECTRICAS..xlsx" TargetMode="External"/><Relationship Id="rId309" Type="http://schemas.openxmlformats.org/officeDocument/2006/relationships/hyperlink" Target="..\4%20MEMORIAS\CAP%209%20ELECTRICAS..xlsx" TargetMode="External"/><Relationship Id="rId516" Type="http://schemas.openxmlformats.org/officeDocument/2006/relationships/hyperlink" Target="..\4%20MEMORIAS\CAP%208%20HIDRAULICO.xlsx" TargetMode="External"/><Relationship Id="rId1146" Type="http://schemas.openxmlformats.org/officeDocument/2006/relationships/hyperlink" Target="..\5%20ESPECIFICACIONES%20TECNICAS\ESPECIFICACIONES%20TECNICAS%20TEUSAQUILLO..pdf" TargetMode="External"/><Relationship Id="rId723" Type="http://schemas.openxmlformats.org/officeDocument/2006/relationships/hyperlink" Target="..\5%20ESPECIFICACIONES%20TECNICAS\ESPECIFICACIONES%20TECNICAS%20TEUSAQUILLO..pdf" TargetMode="External"/><Relationship Id="rId930" Type="http://schemas.openxmlformats.org/officeDocument/2006/relationships/hyperlink" Target="..\5%20ESPECIFICACIONES%20TECNICAS\ESPECIFICACIONES%20TECNICAS%20TEUSAQUILLO..pdf" TargetMode="External"/><Relationship Id="rId1006" Type="http://schemas.openxmlformats.org/officeDocument/2006/relationships/hyperlink" Target="..\5%20ESPECIFICACIONES%20TECNICAS\ESPECIFICACIONES%20TECNICAS%20TEUSAQUILLO..pdf" TargetMode="External"/><Relationship Id="rId1353" Type="http://schemas.openxmlformats.org/officeDocument/2006/relationships/hyperlink" Target="..\5%20ESPECIFICACIONES%20TECNICAS\ESPECIFICACIONES%20TECNICAS%20TEUSAQUILLO..pdf" TargetMode="External"/><Relationship Id="rId155" Type="http://schemas.openxmlformats.org/officeDocument/2006/relationships/hyperlink" Target="..\4%20MEMORIAS\CAP%209%20ELECTRICAS..xlsx" TargetMode="External"/><Relationship Id="rId362" Type="http://schemas.openxmlformats.org/officeDocument/2006/relationships/hyperlink" Target="..\4%20MEMORIAS\CAP%209%20ELECTRICAS..xlsx" TargetMode="External"/><Relationship Id="rId1213" Type="http://schemas.openxmlformats.org/officeDocument/2006/relationships/hyperlink" Target="..\5%20ESPECIFICACIONES%20TECNICAS\ESPECIFICACIONES%20TECNICAS%20TEUSAQUILLO..pdf" TargetMode="External"/><Relationship Id="rId1297" Type="http://schemas.openxmlformats.org/officeDocument/2006/relationships/hyperlink" Target="..\5%20ESPECIFICACIONES%20TECNICAS\ESPECIFICACIONES%20TECNICAS%20TEUSAQUILLO..pdf" TargetMode="External"/><Relationship Id="rId222" Type="http://schemas.openxmlformats.org/officeDocument/2006/relationships/hyperlink" Target="..\4%20MEMORIAS\CAP%209%20ELECTRICAS..xlsx" TargetMode="External"/><Relationship Id="rId667" Type="http://schemas.openxmlformats.org/officeDocument/2006/relationships/hyperlink" Target="..\4%20MEMORIAS\CAP%2012%20APARATOS%20SAN.xlsx" TargetMode="External"/><Relationship Id="rId874" Type="http://schemas.openxmlformats.org/officeDocument/2006/relationships/hyperlink" Target="..\5%20ESPECIFICACIONES%20TECNICAS\ESPECIFICACIONES%20TECNICAS%20TEUSAQUILLO..pdf" TargetMode="External"/><Relationship Id="rId17" Type="http://schemas.openxmlformats.org/officeDocument/2006/relationships/hyperlink" Target="..\4%20MEMORIAS\CAP%201%20PRELIMINARES.xlsx" TargetMode="External"/><Relationship Id="rId527" Type="http://schemas.openxmlformats.org/officeDocument/2006/relationships/hyperlink" Target="..\4%20MEMORIAS\CAP%208%20HIDRAULICO.xlsx" TargetMode="External"/><Relationship Id="rId734" Type="http://schemas.openxmlformats.org/officeDocument/2006/relationships/hyperlink" Target="..\5%20ESPECIFICACIONES%20TECNICAS\ESPECIFICACIONES%20TECNICAS%20TEUSAQUILLO..pdf" TargetMode="External"/><Relationship Id="rId941" Type="http://schemas.openxmlformats.org/officeDocument/2006/relationships/hyperlink" Target="..\5%20ESPECIFICACIONES%20TECNICAS\ESPECIFICACIONES%20TECNICAS%20TEUSAQUILLO..pdf" TargetMode="External"/><Relationship Id="rId1157" Type="http://schemas.openxmlformats.org/officeDocument/2006/relationships/hyperlink" Target="..\5%20ESPECIFICACIONES%20TECNICAS\ESPECIFICACIONES%20TECNICAS%20TEUSAQUILLO..pdf" TargetMode="External"/><Relationship Id="rId1364" Type="http://schemas.openxmlformats.org/officeDocument/2006/relationships/hyperlink" Target="..\5%20ESPECIFICACIONES%20TECNICAS\ESPECIFICACIONES%20TECNICAS%20TEUSAQUILLO..pdf" TargetMode="External"/><Relationship Id="rId70" Type="http://schemas.openxmlformats.org/officeDocument/2006/relationships/hyperlink" Target="..\4%20MEMORIAS\CAP%205%20PISOS.xlsx" TargetMode="External"/><Relationship Id="rId166" Type="http://schemas.openxmlformats.org/officeDocument/2006/relationships/hyperlink" Target="..\4%20MEMORIAS\CAP%209%20ELECTRICAS..xlsx" TargetMode="External"/><Relationship Id="rId373" Type="http://schemas.openxmlformats.org/officeDocument/2006/relationships/hyperlink" Target="..\4%20MEMORIAS\CAP%209%20ELECTRICAS..xlsx" TargetMode="External"/><Relationship Id="rId580" Type="http://schemas.openxmlformats.org/officeDocument/2006/relationships/hyperlink" Target="..\4%20MEMORIAS\CAP%2010%20HVAC.xlsx" TargetMode="External"/><Relationship Id="rId801" Type="http://schemas.openxmlformats.org/officeDocument/2006/relationships/hyperlink" Target="..\5%20ESPECIFICACIONES%20TECNICAS\ESPECIFICACIONES%20TECNICAS%20TEUSAQUILLO..pdf" TargetMode="External"/><Relationship Id="rId1017" Type="http://schemas.openxmlformats.org/officeDocument/2006/relationships/hyperlink" Target="..\5%20ESPECIFICACIONES%20TECNICAS\ESPECIFICACIONES%20TECNICAS%20TEUSAQUILLO..pdf" TargetMode="External"/><Relationship Id="rId1224" Type="http://schemas.openxmlformats.org/officeDocument/2006/relationships/hyperlink" Target="..\5%20ESPECIFICACIONES%20TECNICAS\ESPECIFICACIONES%20TECNICAS%20TEUSAQUILLO..pdf" TargetMode="External"/><Relationship Id="rId1" Type="http://schemas.openxmlformats.org/officeDocument/2006/relationships/hyperlink" Target="..\4%20MEMORIAS\CAP%201%20PRELIMINARES.xlsx" TargetMode="External"/><Relationship Id="rId233" Type="http://schemas.openxmlformats.org/officeDocument/2006/relationships/hyperlink" Target="..\4%20MEMORIAS\CAP%209%20ELECTRICAS..xlsx" TargetMode="External"/><Relationship Id="rId440" Type="http://schemas.openxmlformats.org/officeDocument/2006/relationships/hyperlink" Target="..\4%20MEMORIAS\CAP%208%20HIDRAULICO.xlsx" TargetMode="External"/><Relationship Id="rId678" Type="http://schemas.openxmlformats.org/officeDocument/2006/relationships/hyperlink" Target="..\4%20MEMORIAS\CAP%2013%20URBANISMOS.xlsx" TargetMode="External"/><Relationship Id="rId885" Type="http://schemas.openxmlformats.org/officeDocument/2006/relationships/hyperlink" Target="..\5%20ESPECIFICACIONES%20TECNICAS\ESPECIFICACIONES%20TECNICAS%20TEUSAQUILLO..pdf" TargetMode="External"/><Relationship Id="rId1070" Type="http://schemas.openxmlformats.org/officeDocument/2006/relationships/hyperlink" Target="..\5%20ESPECIFICACIONES%20TECNICAS\ESPECIFICACIONES%20TECNICAS%20TEUSAQUILLO..pdf" TargetMode="External"/><Relationship Id="rId28" Type="http://schemas.openxmlformats.org/officeDocument/2006/relationships/hyperlink" Target="..\4%20MEMORIAS\CAP%202%20REFORZAMIENTO..xlsx" TargetMode="External"/><Relationship Id="rId300" Type="http://schemas.openxmlformats.org/officeDocument/2006/relationships/hyperlink" Target="..\4%20MEMORIAS\CAP%209%20ELECTRICAS..xlsx" TargetMode="External"/><Relationship Id="rId538" Type="http://schemas.openxmlformats.org/officeDocument/2006/relationships/hyperlink" Target="..\4%20MEMORIAS\CAP%2011%20VOZ.xlsx" TargetMode="External"/><Relationship Id="rId745" Type="http://schemas.openxmlformats.org/officeDocument/2006/relationships/hyperlink" Target="..\5%20ESPECIFICACIONES%20TECNICAS\ESPECIFICACIONES%20TECNICAS%20TEUSAQUILLO..pdf" TargetMode="External"/><Relationship Id="rId952" Type="http://schemas.openxmlformats.org/officeDocument/2006/relationships/hyperlink" Target="..\5%20ESPECIFICACIONES%20TECNICAS\ESPECIFICACIONES%20TECNICAS%20TEUSAQUILLO..pdf" TargetMode="External"/><Relationship Id="rId1168" Type="http://schemas.openxmlformats.org/officeDocument/2006/relationships/hyperlink" Target="..\5%20ESPECIFICACIONES%20TECNICAS\ESPECIFICACIONES%20TECNICAS%20TEUSAQUILLO..pdf" TargetMode="External"/><Relationship Id="rId1375" Type="http://schemas.openxmlformats.org/officeDocument/2006/relationships/hyperlink" Target="..\5%20ESPECIFICACIONES%20TECNICAS\ESPECIFICACIONES%20TECNICAS%20TEUSAQUILLO..pdf" TargetMode="External"/><Relationship Id="rId81" Type="http://schemas.openxmlformats.org/officeDocument/2006/relationships/hyperlink" Target="..\4%20MEMORIAS\CAP%205%20PISOS.xlsx" TargetMode="External"/><Relationship Id="rId177" Type="http://schemas.openxmlformats.org/officeDocument/2006/relationships/hyperlink" Target="..\4%20MEMORIAS\CAP%209%20ELECTRICAS..xlsx" TargetMode="External"/><Relationship Id="rId384" Type="http://schemas.openxmlformats.org/officeDocument/2006/relationships/hyperlink" Target="..\4%20MEMORIAS\CAP%209%20ELECTRICAS..xlsx" TargetMode="External"/><Relationship Id="rId591" Type="http://schemas.openxmlformats.org/officeDocument/2006/relationships/hyperlink" Target="..\4%20MEMORIAS\CAP%2010%20HVAC.xlsx" TargetMode="External"/><Relationship Id="rId605" Type="http://schemas.openxmlformats.org/officeDocument/2006/relationships/hyperlink" Target="..\4%20MEMORIAS\CAP%2010%20HVAC.xlsx" TargetMode="External"/><Relationship Id="rId812" Type="http://schemas.openxmlformats.org/officeDocument/2006/relationships/hyperlink" Target="..\5%20ESPECIFICACIONES%20TECNICAS\ESPECIFICACIONES%20TECNICAS%20TEUSAQUILLO..pdf" TargetMode="External"/><Relationship Id="rId1028" Type="http://schemas.openxmlformats.org/officeDocument/2006/relationships/hyperlink" Target="..\5%20ESPECIFICACIONES%20TECNICAS\ESPECIFICACIONES%20TECNICAS%20TEUSAQUILLO..pdf" TargetMode="External"/><Relationship Id="rId1235" Type="http://schemas.openxmlformats.org/officeDocument/2006/relationships/hyperlink" Target="..\5%20ESPECIFICACIONES%20TECNICAS\ESPECIFICACIONES%20TECNICAS%20TEUSAQUILLO..pdf" TargetMode="External"/><Relationship Id="rId244" Type="http://schemas.openxmlformats.org/officeDocument/2006/relationships/hyperlink" Target="..\4%20MEMORIAS\CAP%209%20ELECTRICAS..xlsx" TargetMode="External"/><Relationship Id="rId689" Type="http://schemas.openxmlformats.org/officeDocument/2006/relationships/hyperlink" Target="..\4%20MEMORIAS\CAP%2014%20MOBILIARIO.xlsx" TargetMode="External"/><Relationship Id="rId896" Type="http://schemas.openxmlformats.org/officeDocument/2006/relationships/hyperlink" Target="..\5%20ESPECIFICACIONES%20TECNICAS\ESPECIFICACIONES%20TECNICAS%20TEUSAQUILLO..pdf" TargetMode="External"/><Relationship Id="rId1081" Type="http://schemas.openxmlformats.org/officeDocument/2006/relationships/hyperlink" Target="..\5%20ESPECIFICACIONES%20TECNICAS\ESPECIFICACIONES%20TECNICAS%20TEUSAQUILLO..pdf" TargetMode="External"/><Relationship Id="rId1302" Type="http://schemas.openxmlformats.org/officeDocument/2006/relationships/hyperlink" Target="..\5%20ESPECIFICACIONES%20TECNICAS\ESPECIFICACIONES%20TECNICAS%20TEUSAQUILLO..pdf" TargetMode="External"/><Relationship Id="rId39" Type="http://schemas.openxmlformats.org/officeDocument/2006/relationships/hyperlink" Target="..\4%20MEMORIAS\CAP%202%20REFORZAMIENTO..xlsx" TargetMode="External"/><Relationship Id="rId451" Type="http://schemas.openxmlformats.org/officeDocument/2006/relationships/hyperlink" Target="..\4%20MEMORIAS\CAP%208%20HIDRAULICO.xlsx" TargetMode="External"/><Relationship Id="rId549" Type="http://schemas.openxmlformats.org/officeDocument/2006/relationships/hyperlink" Target="..\4%20MEMORIAS\CAP%2011%20VOZ.xlsx" TargetMode="External"/><Relationship Id="rId756" Type="http://schemas.openxmlformats.org/officeDocument/2006/relationships/hyperlink" Target="..\5%20ESPECIFICACIONES%20TECNICAS\ESPECIFICACIONES%20TECNICAS%20TEUSAQUILLO..pdf" TargetMode="External"/><Relationship Id="rId1179" Type="http://schemas.openxmlformats.org/officeDocument/2006/relationships/hyperlink" Target="..\5%20ESPECIFICACIONES%20TECNICAS\ESPECIFICACIONES%20TECNICAS%20TEUSAQUILLO..pdf" TargetMode="External"/><Relationship Id="rId1386" Type="http://schemas.openxmlformats.org/officeDocument/2006/relationships/hyperlink" Target="..\5%20ESPECIFICACIONES%20TECNICAS\ESPECIFICACIONES%20TECNICAS%20TEUSAQUILLO..pdf" TargetMode="External"/><Relationship Id="rId104" Type="http://schemas.openxmlformats.org/officeDocument/2006/relationships/hyperlink" Target="..\4%20MEMORIAS\CAP%207%20CARP%20METALICA.xlsx" TargetMode="External"/><Relationship Id="rId188" Type="http://schemas.openxmlformats.org/officeDocument/2006/relationships/hyperlink" Target="..\4%20MEMORIAS\CAP%209%20ELECTRICAS..xlsx" TargetMode="External"/><Relationship Id="rId311" Type="http://schemas.openxmlformats.org/officeDocument/2006/relationships/hyperlink" Target="..\4%20MEMORIAS\CAP%209%20ELECTRICAS..xlsx" TargetMode="External"/><Relationship Id="rId395" Type="http://schemas.openxmlformats.org/officeDocument/2006/relationships/hyperlink" Target="..\4%20MEMORIAS\CAP%208%20HIDRAULICO.xlsx" TargetMode="External"/><Relationship Id="rId409" Type="http://schemas.openxmlformats.org/officeDocument/2006/relationships/hyperlink" Target="..\4%20MEMORIAS\CAP%208%20HIDRAULICO.xlsx" TargetMode="External"/><Relationship Id="rId963" Type="http://schemas.openxmlformats.org/officeDocument/2006/relationships/hyperlink" Target="..\5%20ESPECIFICACIONES%20TECNICAS\ESPECIFICACIONES%20TECNICAS%20TEUSAQUILLO..pdf" TargetMode="External"/><Relationship Id="rId1039" Type="http://schemas.openxmlformats.org/officeDocument/2006/relationships/hyperlink" Target="..\5%20ESPECIFICACIONES%20TECNICAS\ESPECIFICACIONES%20TECNICAS%20TEUSAQUILLO..pdf" TargetMode="External"/><Relationship Id="rId1246" Type="http://schemas.openxmlformats.org/officeDocument/2006/relationships/hyperlink" Target="..\5%20ESPECIFICACIONES%20TECNICAS\ESPECIFICACIONES%20TECNICAS%20TEUSAQUILLO..pdf" TargetMode="External"/><Relationship Id="rId92" Type="http://schemas.openxmlformats.org/officeDocument/2006/relationships/hyperlink" Target="..\4%20MEMORIAS\CAP%207%20CARP%20METALICA.xlsx" TargetMode="External"/><Relationship Id="rId616" Type="http://schemas.openxmlformats.org/officeDocument/2006/relationships/hyperlink" Target="..\4%20MEMORIAS\CAP%2010%20HVAC.xlsx" TargetMode="External"/><Relationship Id="rId823" Type="http://schemas.openxmlformats.org/officeDocument/2006/relationships/hyperlink" Target="..\5%20ESPECIFICACIONES%20TECNICAS\ESPECIFICACIONES%20TECNICAS%20TEUSAQUILLO..pdf" TargetMode="External"/><Relationship Id="rId255" Type="http://schemas.openxmlformats.org/officeDocument/2006/relationships/hyperlink" Target="..\4%20MEMORIAS\CAP%209%20ELECTRICAS..xlsx" TargetMode="External"/><Relationship Id="rId462" Type="http://schemas.openxmlformats.org/officeDocument/2006/relationships/hyperlink" Target="..\4%20MEMORIAS\CAP%208%20HIDRAULICO.xlsx" TargetMode="External"/><Relationship Id="rId1092" Type="http://schemas.openxmlformats.org/officeDocument/2006/relationships/hyperlink" Target="..\5%20ESPECIFICACIONES%20TECNICAS\ESPECIFICACIONES%20TECNICAS%20TEUSAQUILLO..pdf" TargetMode="External"/><Relationship Id="rId1106" Type="http://schemas.openxmlformats.org/officeDocument/2006/relationships/hyperlink" Target="..\5%20ESPECIFICACIONES%20TECNICAS\ESPECIFICACIONES%20TECNICAS%20TEUSAQUILLO..pdf" TargetMode="External"/><Relationship Id="rId1313" Type="http://schemas.openxmlformats.org/officeDocument/2006/relationships/hyperlink" Target="..\5%20ESPECIFICACIONES%20TECNICAS\ESPECIFICACIONES%20TECNICAS%20TEUSAQUILLO..pdf" TargetMode="External"/><Relationship Id="rId1397" Type="http://schemas.openxmlformats.org/officeDocument/2006/relationships/hyperlink" Target="..\5%20ESPECIFICACIONES%20TECNICAS\ESPECIFICACIONES%20TECNICAS%20TEUSAQUILLO..pdf" TargetMode="External"/><Relationship Id="rId115" Type="http://schemas.openxmlformats.org/officeDocument/2006/relationships/hyperlink" Target="..\4%20MEMORIAS\CAP%209%20ELECTRICAS..xlsx" TargetMode="External"/><Relationship Id="rId322" Type="http://schemas.openxmlformats.org/officeDocument/2006/relationships/hyperlink" Target="..\4%20MEMORIAS\CAP%209%20ELECTRICAS..xlsx" TargetMode="External"/><Relationship Id="rId767" Type="http://schemas.openxmlformats.org/officeDocument/2006/relationships/hyperlink" Target="..\5%20ESPECIFICACIONES%20TECNICAS\ESPECIFICACIONES%20TECNICAS%20TEUSAQUILLO..pdf" TargetMode="External"/><Relationship Id="rId974" Type="http://schemas.openxmlformats.org/officeDocument/2006/relationships/hyperlink" Target="..\5%20ESPECIFICACIONES%20TECNICAS\ESPECIFICACIONES%20TECNICAS%20TEUSAQUILLO..pdf" TargetMode="External"/><Relationship Id="rId199" Type="http://schemas.openxmlformats.org/officeDocument/2006/relationships/hyperlink" Target="..\4%20MEMORIAS\CAP%209%20ELECTRICAS..xlsx" TargetMode="External"/><Relationship Id="rId627" Type="http://schemas.openxmlformats.org/officeDocument/2006/relationships/hyperlink" Target="..\4%20MEMORIAS\CAP%2010%20HVAC.xlsx" TargetMode="External"/><Relationship Id="rId834" Type="http://schemas.openxmlformats.org/officeDocument/2006/relationships/hyperlink" Target="..\5%20ESPECIFICACIONES%20TECNICAS\ESPECIFICACIONES%20TECNICAS%20TEUSAQUILLO..pdf" TargetMode="External"/><Relationship Id="rId1257" Type="http://schemas.openxmlformats.org/officeDocument/2006/relationships/hyperlink" Target="..\5%20ESPECIFICACIONES%20TECNICAS\ESPECIFICACIONES%20TECNICAS%20TEUSAQUILLO..pdf" TargetMode="External"/><Relationship Id="rId266" Type="http://schemas.openxmlformats.org/officeDocument/2006/relationships/hyperlink" Target="..\4%20MEMORIAS\CAP%209%20ELECTRICAS..xlsx" TargetMode="External"/><Relationship Id="rId473" Type="http://schemas.openxmlformats.org/officeDocument/2006/relationships/hyperlink" Target="..\4%20MEMORIAS\CAP%208%20HIDRAULICO.xlsx" TargetMode="External"/><Relationship Id="rId680" Type="http://schemas.openxmlformats.org/officeDocument/2006/relationships/hyperlink" Target="..\4%20MEMORIAS\CAP%2013%20URBANISMOS.xlsx" TargetMode="External"/><Relationship Id="rId901" Type="http://schemas.openxmlformats.org/officeDocument/2006/relationships/hyperlink" Target="..\5%20ESPECIFICACIONES%20TECNICAS\ESPECIFICACIONES%20TECNICAS%20TEUSAQUILLO..pdf" TargetMode="External"/><Relationship Id="rId1117" Type="http://schemas.openxmlformats.org/officeDocument/2006/relationships/hyperlink" Target="..\5%20ESPECIFICACIONES%20TECNICAS\ESPECIFICACIONES%20TECNICAS%20TEUSAQUILLO..pdf" TargetMode="External"/><Relationship Id="rId1324" Type="http://schemas.openxmlformats.org/officeDocument/2006/relationships/hyperlink" Target="..\5%20ESPECIFICACIONES%20TECNICAS\ESPECIFICACIONES%20TECNICAS%20TEUSAQUILLO..pdf" TargetMode="External"/><Relationship Id="rId30" Type="http://schemas.openxmlformats.org/officeDocument/2006/relationships/hyperlink" Target="..\4%20MEMORIAS\CAP%202%20REFORZAMIENTO..xlsx" TargetMode="External"/><Relationship Id="rId126" Type="http://schemas.openxmlformats.org/officeDocument/2006/relationships/hyperlink" Target="..\4%20MEMORIAS\CAP%209%20ELECTRICAS..xlsx" TargetMode="External"/><Relationship Id="rId333" Type="http://schemas.openxmlformats.org/officeDocument/2006/relationships/hyperlink" Target="..\4%20MEMORIAS\CAP%209%20ELECTRICAS..xlsx" TargetMode="External"/><Relationship Id="rId540" Type="http://schemas.openxmlformats.org/officeDocument/2006/relationships/hyperlink" Target="..\4%20MEMORIAS\CAP%2011%20VOZ.xlsx" TargetMode="External"/><Relationship Id="rId778" Type="http://schemas.openxmlformats.org/officeDocument/2006/relationships/hyperlink" Target="..\5%20ESPECIFICACIONES%20TECNICAS\ESPECIFICACIONES%20TECNICAS%20TEUSAQUILLO..pdf" TargetMode="External"/><Relationship Id="rId985" Type="http://schemas.openxmlformats.org/officeDocument/2006/relationships/hyperlink" Target="..\5%20ESPECIFICACIONES%20TECNICAS\ESPECIFICACIONES%20TECNICAS%20TEUSAQUILLO..pdf" TargetMode="External"/><Relationship Id="rId1170" Type="http://schemas.openxmlformats.org/officeDocument/2006/relationships/hyperlink" Target="..\5%20ESPECIFICACIONES%20TECNICAS\ESPECIFICACIONES%20TECNICAS%20TEUSAQUILLO..pdf" TargetMode="External"/><Relationship Id="rId638" Type="http://schemas.openxmlformats.org/officeDocument/2006/relationships/hyperlink" Target="..\4%20MEMORIAS\CAP%2010%20HVAC.xlsx" TargetMode="External"/><Relationship Id="rId845" Type="http://schemas.openxmlformats.org/officeDocument/2006/relationships/hyperlink" Target="..\5%20ESPECIFICACIONES%20TECNICAS\ESPECIFICACIONES%20TECNICAS%20TEUSAQUILLO..pdf" TargetMode="External"/><Relationship Id="rId1030" Type="http://schemas.openxmlformats.org/officeDocument/2006/relationships/hyperlink" Target="..\5%20ESPECIFICACIONES%20TECNICAS\ESPECIFICACIONES%20TECNICAS%20TEUSAQUILLO..pdf" TargetMode="External"/><Relationship Id="rId1268" Type="http://schemas.openxmlformats.org/officeDocument/2006/relationships/hyperlink" Target="..\5%20ESPECIFICACIONES%20TECNICAS\ESPECIFICACIONES%20TECNICAS%20TEUSAQUILLO..pdf" TargetMode="External"/><Relationship Id="rId277" Type="http://schemas.openxmlformats.org/officeDocument/2006/relationships/hyperlink" Target="..\4%20MEMORIAS\CAP%209%20ELECTRICAS..xlsx" TargetMode="External"/><Relationship Id="rId400" Type="http://schemas.openxmlformats.org/officeDocument/2006/relationships/hyperlink" Target="..\4%20MEMORIAS\CAP%208%20HIDRAULICO.xlsx" TargetMode="External"/><Relationship Id="rId484" Type="http://schemas.openxmlformats.org/officeDocument/2006/relationships/hyperlink" Target="..\4%20MEMORIAS\CAP%208%20HIDRAULICO.xlsx" TargetMode="External"/><Relationship Id="rId705" Type="http://schemas.openxmlformats.org/officeDocument/2006/relationships/hyperlink" Target="..\5%20ESPECIFICACIONES%20TECNICAS\ESPECIFICACIONES%20TECNICAS%20TEUSAQUILLO..pdf" TargetMode="External"/><Relationship Id="rId1128" Type="http://schemas.openxmlformats.org/officeDocument/2006/relationships/hyperlink" Target="..\5%20ESPECIFICACIONES%20TECNICAS\ESPECIFICACIONES%20TECNICAS%20TEUSAQUILLO..pdf" TargetMode="External"/><Relationship Id="rId1335" Type="http://schemas.openxmlformats.org/officeDocument/2006/relationships/hyperlink" Target="..\5%20ESPECIFICACIONES%20TECNICAS\ESPECIFICACIONES%20TECNICAS%20TEUSAQUILLO..pdf" TargetMode="External"/><Relationship Id="rId137" Type="http://schemas.openxmlformats.org/officeDocument/2006/relationships/hyperlink" Target="..\4%20MEMORIAS\CAP%209%20ELECTRICAS..xlsx" TargetMode="External"/><Relationship Id="rId344" Type="http://schemas.openxmlformats.org/officeDocument/2006/relationships/hyperlink" Target="..\4%20MEMORIAS\CAP%209%20ELECTRICAS..xlsx" TargetMode="External"/><Relationship Id="rId691" Type="http://schemas.openxmlformats.org/officeDocument/2006/relationships/hyperlink" Target="..\4%20MEMORIAS\CAP%2014%20MOBILIARIO.xlsx" TargetMode="External"/><Relationship Id="rId789" Type="http://schemas.openxmlformats.org/officeDocument/2006/relationships/hyperlink" Target="..\5%20ESPECIFICACIONES%20TECNICAS\ESPECIFICACIONES%20TECNICAS%20TEUSAQUILLO..pdf" TargetMode="External"/><Relationship Id="rId912" Type="http://schemas.openxmlformats.org/officeDocument/2006/relationships/hyperlink" Target="..\5%20ESPECIFICACIONES%20TECNICAS\ESPECIFICACIONES%20TECNICAS%20TEUSAQUILLO..pdf" TargetMode="External"/><Relationship Id="rId996" Type="http://schemas.openxmlformats.org/officeDocument/2006/relationships/hyperlink" Target="..\5%20ESPECIFICACIONES%20TECNICAS\ESPECIFICACIONES%20TECNICAS%20TEUSAQUILLO..pdf" TargetMode="External"/><Relationship Id="rId41" Type="http://schemas.openxmlformats.org/officeDocument/2006/relationships/hyperlink" Target="..\4%20MEMORIAS\CAP%202%20REFORZAMIENTO..xlsx" TargetMode="External"/><Relationship Id="rId551" Type="http://schemas.openxmlformats.org/officeDocument/2006/relationships/hyperlink" Target="..\4%20MEMORIAS\CAP%2011%20VOZ.xlsx" TargetMode="External"/><Relationship Id="rId649" Type="http://schemas.openxmlformats.org/officeDocument/2006/relationships/hyperlink" Target="..\4%20MEMORIAS\CAP%2010%20HVAC.xlsx" TargetMode="External"/><Relationship Id="rId856" Type="http://schemas.openxmlformats.org/officeDocument/2006/relationships/hyperlink" Target="..\5%20ESPECIFICACIONES%20TECNICAS\ESPECIFICACIONES%20TECNICAS%20TEUSAQUILLO..pdf" TargetMode="External"/><Relationship Id="rId1181" Type="http://schemas.openxmlformats.org/officeDocument/2006/relationships/hyperlink" Target="..\5%20ESPECIFICACIONES%20TECNICAS\ESPECIFICACIONES%20TECNICAS%20TEUSAQUILLO..pdf" TargetMode="External"/><Relationship Id="rId1279" Type="http://schemas.openxmlformats.org/officeDocument/2006/relationships/hyperlink" Target="..\5%20ESPECIFICACIONES%20TECNICAS\ESPECIFICACIONES%20TECNICAS%20TEUSAQUILLO..pdf" TargetMode="External"/><Relationship Id="rId190" Type="http://schemas.openxmlformats.org/officeDocument/2006/relationships/hyperlink" Target="..\4%20MEMORIAS\CAP%209%20ELECTRICAS..xlsx" TargetMode="External"/><Relationship Id="rId204" Type="http://schemas.openxmlformats.org/officeDocument/2006/relationships/hyperlink" Target="..\4%20MEMORIAS\CAP%209%20ELECTRICAS..xlsx" TargetMode="External"/><Relationship Id="rId288" Type="http://schemas.openxmlformats.org/officeDocument/2006/relationships/hyperlink" Target="..\4%20MEMORIAS\CAP%209%20ELECTRICAS..xlsx" TargetMode="External"/><Relationship Id="rId411" Type="http://schemas.openxmlformats.org/officeDocument/2006/relationships/hyperlink" Target="..\4%20MEMORIAS\CAP%208%20HIDRAULICO.xlsx" TargetMode="External"/><Relationship Id="rId509" Type="http://schemas.openxmlformats.org/officeDocument/2006/relationships/hyperlink" Target="..\4%20MEMORIAS\CAP%208%20HIDRAULICO.xlsx" TargetMode="External"/><Relationship Id="rId1041" Type="http://schemas.openxmlformats.org/officeDocument/2006/relationships/hyperlink" Target="..\5%20ESPECIFICACIONES%20TECNICAS\ESPECIFICACIONES%20TECNICAS%20TEUSAQUILLO..pdf" TargetMode="External"/><Relationship Id="rId1139" Type="http://schemas.openxmlformats.org/officeDocument/2006/relationships/hyperlink" Target="..\5%20ESPECIFICACIONES%20TECNICAS\ESPECIFICACIONES%20TECNICAS%20TEUSAQUILLO..pdf" TargetMode="External"/><Relationship Id="rId1346" Type="http://schemas.openxmlformats.org/officeDocument/2006/relationships/hyperlink" Target="..\5%20ESPECIFICACIONES%20TECNICAS\ESPECIFICACIONES%20TECNICAS%20TEUSAQUILLO..pdf" TargetMode="External"/><Relationship Id="rId495" Type="http://schemas.openxmlformats.org/officeDocument/2006/relationships/hyperlink" Target="..\4%20MEMORIAS\CAP%208%20HIDRAULICO.xlsx" TargetMode="External"/><Relationship Id="rId716" Type="http://schemas.openxmlformats.org/officeDocument/2006/relationships/hyperlink" Target="..\5%20ESPECIFICACIONES%20TECNICAS\ESPECIFICACIONES%20TECNICAS%20TEUSAQUILLO..pdf" TargetMode="External"/><Relationship Id="rId923" Type="http://schemas.openxmlformats.org/officeDocument/2006/relationships/hyperlink" Target="..\5%20ESPECIFICACIONES%20TECNICAS\ESPECIFICACIONES%20TECNICAS%20TEUSAQUILLO..pdf" TargetMode="External"/><Relationship Id="rId52" Type="http://schemas.openxmlformats.org/officeDocument/2006/relationships/hyperlink" Target="..\4%20MEMORIAS\CAP%204%20MUROS.xlsx" TargetMode="External"/><Relationship Id="rId148" Type="http://schemas.openxmlformats.org/officeDocument/2006/relationships/hyperlink" Target="..\4%20MEMORIAS\CAP%209%20ELECTRICAS..xlsx" TargetMode="External"/><Relationship Id="rId355" Type="http://schemas.openxmlformats.org/officeDocument/2006/relationships/hyperlink" Target="..\4%20MEMORIAS\CAP%209%20ELECTRICAS..xlsx" TargetMode="External"/><Relationship Id="rId562" Type="http://schemas.openxmlformats.org/officeDocument/2006/relationships/hyperlink" Target="..\4%20MEMORIAS\CAP%2011%20VOZ.xlsx" TargetMode="External"/><Relationship Id="rId1192" Type="http://schemas.openxmlformats.org/officeDocument/2006/relationships/hyperlink" Target="..\5%20ESPECIFICACIONES%20TECNICAS\ESPECIFICACIONES%20TECNICAS%20TEUSAQUILLO..pdf" TargetMode="External"/><Relationship Id="rId1206" Type="http://schemas.openxmlformats.org/officeDocument/2006/relationships/hyperlink" Target="..\5%20ESPECIFICACIONES%20TECNICAS\ESPECIFICACIONES%20TECNICAS%20TEUSAQUILLO..pdf" TargetMode="External"/><Relationship Id="rId215" Type="http://schemas.openxmlformats.org/officeDocument/2006/relationships/hyperlink" Target="..\4%20MEMORIAS\CAP%209%20ELECTRICAS..xlsx" TargetMode="External"/><Relationship Id="rId422" Type="http://schemas.openxmlformats.org/officeDocument/2006/relationships/hyperlink" Target="..\4%20MEMORIAS\CAP%208%20HIDRAULICO.xlsx" TargetMode="External"/><Relationship Id="rId867" Type="http://schemas.openxmlformats.org/officeDocument/2006/relationships/hyperlink" Target="..\5%20ESPECIFICACIONES%20TECNICAS\ESPECIFICACIONES%20TECNICAS%20TEUSAQUILLO..pdf" TargetMode="External"/><Relationship Id="rId1052" Type="http://schemas.openxmlformats.org/officeDocument/2006/relationships/hyperlink" Target="..\5%20ESPECIFICACIONES%20TECNICAS\ESPECIFICACIONES%20TECNICAS%20TEUSAQUILLO..pdf" TargetMode="External"/><Relationship Id="rId299" Type="http://schemas.openxmlformats.org/officeDocument/2006/relationships/hyperlink" Target="..\4%20MEMORIAS\CAP%209%20ELECTRICAS..xlsx" TargetMode="External"/><Relationship Id="rId727" Type="http://schemas.openxmlformats.org/officeDocument/2006/relationships/hyperlink" Target="..\5%20ESPECIFICACIONES%20TECNICAS\ESPECIFICACIONES%20TECNICAS%20TEUSAQUILLO..pdf" TargetMode="External"/><Relationship Id="rId934" Type="http://schemas.openxmlformats.org/officeDocument/2006/relationships/hyperlink" Target="..\5%20ESPECIFICACIONES%20TECNICAS\ESPECIFICACIONES%20TECNICAS%20TEUSAQUILLO..pdf" TargetMode="External"/><Relationship Id="rId1357" Type="http://schemas.openxmlformats.org/officeDocument/2006/relationships/hyperlink" Target="..\5%20ESPECIFICACIONES%20TECNICAS\ESPECIFICACIONES%20TECNICAS%20TEUSAQUILLO..pdf" TargetMode="External"/><Relationship Id="rId63" Type="http://schemas.openxmlformats.org/officeDocument/2006/relationships/hyperlink" Target="..\4%20MEMORIAS\CAP%204%20MUROS.xlsx" TargetMode="External"/><Relationship Id="rId159" Type="http://schemas.openxmlformats.org/officeDocument/2006/relationships/hyperlink" Target="..\4%20MEMORIAS\CAP%209%20ELECTRICAS..xlsx" TargetMode="External"/><Relationship Id="rId366" Type="http://schemas.openxmlformats.org/officeDocument/2006/relationships/hyperlink" Target="..\4%20MEMORIAS\CAP%209%20ELECTRICAS..xlsx" TargetMode="External"/><Relationship Id="rId573" Type="http://schemas.openxmlformats.org/officeDocument/2006/relationships/hyperlink" Target="..\4%20MEMORIAS\CAP%2011%20VOZ.xlsx" TargetMode="External"/><Relationship Id="rId780" Type="http://schemas.openxmlformats.org/officeDocument/2006/relationships/hyperlink" Target="..\5%20ESPECIFICACIONES%20TECNICAS\ESPECIFICACIONES%20TECNICAS%20TEUSAQUILLO..pdf" TargetMode="External"/><Relationship Id="rId1217" Type="http://schemas.openxmlformats.org/officeDocument/2006/relationships/hyperlink" Target="..\5%20ESPECIFICACIONES%20TECNICAS\ESPECIFICACIONES%20TECNICAS%20TEUSAQUILLO..pdf" TargetMode="External"/><Relationship Id="rId226" Type="http://schemas.openxmlformats.org/officeDocument/2006/relationships/hyperlink" Target="..\4%20MEMORIAS\CAP%209%20ELECTRICAS..xlsx" TargetMode="External"/><Relationship Id="rId433" Type="http://schemas.openxmlformats.org/officeDocument/2006/relationships/hyperlink" Target="..\4%20MEMORIAS\CAP%208%20HIDRAULICO.xlsx" TargetMode="External"/><Relationship Id="rId878" Type="http://schemas.openxmlformats.org/officeDocument/2006/relationships/hyperlink" Target="..\5%20ESPECIFICACIONES%20TECNICAS\ESPECIFICACIONES%20TECNICAS%20TEUSAQUILLO..pdf" TargetMode="External"/><Relationship Id="rId1063" Type="http://schemas.openxmlformats.org/officeDocument/2006/relationships/hyperlink" Target="..\5%20ESPECIFICACIONES%20TECNICAS\ESPECIFICACIONES%20TECNICAS%20TEUSAQUILLO..pdf" TargetMode="External"/><Relationship Id="rId1270" Type="http://schemas.openxmlformats.org/officeDocument/2006/relationships/hyperlink" Target="..\5%20ESPECIFICACIONES%20TECNICAS\ESPECIFICACIONES%20TECNICAS%20TEUSAQUILLO..pdf" TargetMode="External"/><Relationship Id="rId640" Type="http://schemas.openxmlformats.org/officeDocument/2006/relationships/hyperlink" Target="..\4%20MEMORIAS\CAP%2010%20HVAC.xlsx" TargetMode="External"/><Relationship Id="rId738" Type="http://schemas.openxmlformats.org/officeDocument/2006/relationships/hyperlink" Target="..\5%20ESPECIFICACIONES%20TECNICAS\ESPECIFICACIONES%20TECNICAS%20TEUSAQUILLO..pdf" TargetMode="External"/><Relationship Id="rId945" Type="http://schemas.openxmlformats.org/officeDocument/2006/relationships/hyperlink" Target="..\5%20ESPECIFICACIONES%20TECNICAS\ESPECIFICACIONES%20TECNICAS%20TEUSAQUILLO..pdf" TargetMode="External"/><Relationship Id="rId1368" Type="http://schemas.openxmlformats.org/officeDocument/2006/relationships/hyperlink" Target="..\5%20ESPECIFICACIONES%20TECNICAS\ESPECIFICACIONES%20TECNICAS%20TEUSAQUILLO..pdf" TargetMode="External"/><Relationship Id="rId74" Type="http://schemas.openxmlformats.org/officeDocument/2006/relationships/hyperlink" Target="..\4%20MEMORIAS\CAP%205%20PISOS.xlsx" TargetMode="External"/><Relationship Id="rId377" Type="http://schemas.openxmlformats.org/officeDocument/2006/relationships/hyperlink" Target="..\4%20MEMORIAS\CAP%209%20ELECTRICAS..xlsx" TargetMode="External"/><Relationship Id="rId500" Type="http://schemas.openxmlformats.org/officeDocument/2006/relationships/hyperlink" Target="..\4%20MEMORIAS\CAP%208%20HIDRAULICO.xlsx" TargetMode="External"/><Relationship Id="rId584" Type="http://schemas.openxmlformats.org/officeDocument/2006/relationships/hyperlink" Target="..\4%20MEMORIAS\CAP%2010%20HVAC.xlsx" TargetMode="External"/><Relationship Id="rId805" Type="http://schemas.openxmlformats.org/officeDocument/2006/relationships/hyperlink" Target="..\5%20ESPECIFICACIONES%20TECNICAS\ESPECIFICACIONES%20TECNICAS%20TEUSAQUILLO..pdf" TargetMode="External"/><Relationship Id="rId1130" Type="http://schemas.openxmlformats.org/officeDocument/2006/relationships/hyperlink" Target="..\5%20ESPECIFICACIONES%20TECNICAS\ESPECIFICACIONES%20TECNICAS%20TEUSAQUILLO..pdf" TargetMode="External"/><Relationship Id="rId1228" Type="http://schemas.openxmlformats.org/officeDocument/2006/relationships/hyperlink" Target="..\5%20ESPECIFICACIONES%20TECNICAS\ESPECIFICACIONES%20TECNICAS%20TEUSAQUILLO..pdf" TargetMode="External"/><Relationship Id="rId5" Type="http://schemas.openxmlformats.org/officeDocument/2006/relationships/hyperlink" Target="..\4%20MEMORIAS\CAP%201%20PRELIMINARES.xlsx" TargetMode="External"/><Relationship Id="rId237" Type="http://schemas.openxmlformats.org/officeDocument/2006/relationships/hyperlink" Target="..\4%20MEMORIAS\CAP%209%20ELECTRICAS..xlsx" TargetMode="External"/><Relationship Id="rId791" Type="http://schemas.openxmlformats.org/officeDocument/2006/relationships/hyperlink" Target="..\5%20ESPECIFICACIONES%20TECNICAS\ESPECIFICACIONES%20TECNICAS%20TEUSAQUILLO..pdf" TargetMode="External"/><Relationship Id="rId889" Type="http://schemas.openxmlformats.org/officeDocument/2006/relationships/hyperlink" Target="..\5%20ESPECIFICACIONES%20TECNICAS\ESPECIFICACIONES%20TECNICAS%20TEUSAQUILLO..pdf" TargetMode="External"/><Relationship Id="rId1074" Type="http://schemas.openxmlformats.org/officeDocument/2006/relationships/hyperlink" Target="..\5%20ESPECIFICACIONES%20TECNICAS\ESPECIFICACIONES%20TECNICAS%20TEUSAQUILLO..pdf" TargetMode="External"/><Relationship Id="rId444" Type="http://schemas.openxmlformats.org/officeDocument/2006/relationships/hyperlink" Target="..\4%20MEMORIAS\CAP%208%20HIDRAULICO.xlsx" TargetMode="External"/><Relationship Id="rId651" Type="http://schemas.openxmlformats.org/officeDocument/2006/relationships/hyperlink" Target="..\4%20MEMORIAS\CAP%2010%20HVAC.xlsx" TargetMode="External"/><Relationship Id="rId749" Type="http://schemas.openxmlformats.org/officeDocument/2006/relationships/hyperlink" Target="..\5%20ESPECIFICACIONES%20TECNICAS\ESPECIFICACIONES%20TECNICAS%20TEUSAQUILLO..pdf" TargetMode="External"/><Relationship Id="rId1281" Type="http://schemas.openxmlformats.org/officeDocument/2006/relationships/hyperlink" Target="..\5%20ESPECIFICACIONES%20TECNICAS\ESPECIFICACIONES%20TECNICAS%20TEUSAQUILLO..pdf" TargetMode="External"/><Relationship Id="rId1379" Type="http://schemas.openxmlformats.org/officeDocument/2006/relationships/hyperlink" Target="..\5%20ESPECIFICACIONES%20TECNICAS\ESPECIFICACIONES%20TECNICAS%20TEUSAQUILLO..pdf" TargetMode="External"/><Relationship Id="rId290" Type="http://schemas.openxmlformats.org/officeDocument/2006/relationships/hyperlink" Target="..\4%20MEMORIAS\CAP%209%20ELECTRICAS..xlsx" TargetMode="External"/><Relationship Id="rId304" Type="http://schemas.openxmlformats.org/officeDocument/2006/relationships/hyperlink" Target="..\4%20MEMORIAS\CAP%209%20ELECTRICAS..xlsx" TargetMode="External"/><Relationship Id="rId388" Type="http://schemas.openxmlformats.org/officeDocument/2006/relationships/hyperlink" Target="..\4%20MEMORIAS\CAP%208%20HIDRAULICO.xlsx" TargetMode="External"/><Relationship Id="rId511" Type="http://schemas.openxmlformats.org/officeDocument/2006/relationships/hyperlink" Target="..\4%20MEMORIAS\CAP%208%20HIDRAULICO.xlsx" TargetMode="External"/><Relationship Id="rId609" Type="http://schemas.openxmlformats.org/officeDocument/2006/relationships/hyperlink" Target="..\4%20MEMORIAS\CAP%2010%20HVAC.xlsx" TargetMode="External"/><Relationship Id="rId956" Type="http://schemas.openxmlformats.org/officeDocument/2006/relationships/hyperlink" Target="..\5%20ESPECIFICACIONES%20TECNICAS\ESPECIFICACIONES%20TECNICAS%20TEUSAQUILLO..pdf" TargetMode="External"/><Relationship Id="rId1141" Type="http://schemas.openxmlformats.org/officeDocument/2006/relationships/hyperlink" Target="..\5%20ESPECIFICACIONES%20TECNICAS\ESPECIFICACIONES%20TECNICAS%20TEUSAQUILLO..pdf" TargetMode="External"/><Relationship Id="rId1239" Type="http://schemas.openxmlformats.org/officeDocument/2006/relationships/hyperlink" Target="..\5%20ESPECIFICACIONES%20TECNICAS\ESPECIFICACIONES%20TECNICAS%20TEUSAQUILLO..pdf" TargetMode="External"/><Relationship Id="rId85" Type="http://schemas.openxmlformats.org/officeDocument/2006/relationships/hyperlink" Target="..\4%20MEMORIAS\CAP%206%20TECHOS%20Y%20CUBIERTAS.xlsx" TargetMode="External"/><Relationship Id="rId150" Type="http://schemas.openxmlformats.org/officeDocument/2006/relationships/hyperlink" Target="..\4%20MEMORIAS\CAP%209%20ELECTRICAS..xlsx" TargetMode="External"/><Relationship Id="rId595" Type="http://schemas.openxmlformats.org/officeDocument/2006/relationships/hyperlink" Target="..\4%20MEMORIAS\CAP%2010%20HVAC.xlsx" TargetMode="External"/><Relationship Id="rId816" Type="http://schemas.openxmlformats.org/officeDocument/2006/relationships/hyperlink" Target="..\5%20ESPECIFICACIONES%20TECNICAS\ESPECIFICACIONES%20TECNICAS%20TEUSAQUILLO..pdf" TargetMode="External"/><Relationship Id="rId1001" Type="http://schemas.openxmlformats.org/officeDocument/2006/relationships/hyperlink" Target="..\5%20ESPECIFICACIONES%20TECNICAS\ESPECIFICACIONES%20TECNICAS%20TEUSAQUILLO..pdf" TargetMode="External"/><Relationship Id="rId248" Type="http://schemas.openxmlformats.org/officeDocument/2006/relationships/hyperlink" Target="..\4%20MEMORIAS\CAP%209%20ELECTRICAS..xlsx" TargetMode="External"/><Relationship Id="rId455" Type="http://schemas.openxmlformats.org/officeDocument/2006/relationships/hyperlink" Target="..\4%20MEMORIAS\CAP%208%20HIDRAULICO.xlsx" TargetMode="External"/><Relationship Id="rId662" Type="http://schemas.openxmlformats.org/officeDocument/2006/relationships/hyperlink" Target="..\4%20MEMORIAS\CAP%2012%20APARATOS%20SAN.xlsx" TargetMode="External"/><Relationship Id="rId1085" Type="http://schemas.openxmlformats.org/officeDocument/2006/relationships/hyperlink" Target="..\5%20ESPECIFICACIONES%20TECNICAS\ESPECIFICACIONES%20TECNICAS%20TEUSAQUILLO..pdf" TargetMode="External"/><Relationship Id="rId1292" Type="http://schemas.openxmlformats.org/officeDocument/2006/relationships/hyperlink" Target="..\5%20ESPECIFICACIONES%20TECNICAS\ESPECIFICACIONES%20TECNICAS%20TEUSAQUILLO..pdf" TargetMode="External"/><Relationship Id="rId1306" Type="http://schemas.openxmlformats.org/officeDocument/2006/relationships/hyperlink" Target="..\5%20ESPECIFICACIONES%20TECNICAS\ESPECIFICACIONES%20TECNICAS%20TEUSAQUILLO..pdf" TargetMode="External"/><Relationship Id="rId12" Type="http://schemas.openxmlformats.org/officeDocument/2006/relationships/hyperlink" Target="..\4%20MEMORIAS\CAP%201%20PRELIMINARES.xlsx" TargetMode="External"/><Relationship Id="rId108" Type="http://schemas.openxmlformats.org/officeDocument/2006/relationships/hyperlink" Target="..\4%20MEMORIAS\CAP%207%20CARP%20METALICA.xlsx" TargetMode="External"/><Relationship Id="rId315" Type="http://schemas.openxmlformats.org/officeDocument/2006/relationships/hyperlink" Target="..\4%20MEMORIAS\CAP%209%20ELECTRICAS..xlsx" TargetMode="External"/><Relationship Id="rId522" Type="http://schemas.openxmlformats.org/officeDocument/2006/relationships/hyperlink" Target="..\4%20MEMORIAS\CAP%208%20HIDRAULICO.xlsx" TargetMode="External"/><Relationship Id="rId967" Type="http://schemas.openxmlformats.org/officeDocument/2006/relationships/hyperlink" Target="..\5%20ESPECIFICACIONES%20TECNICAS\ESPECIFICACIONES%20TECNICAS%20TEUSAQUILLO..pdf" TargetMode="External"/><Relationship Id="rId1152" Type="http://schemas.openxmlformats.org/officeDocument/2006/relationships/hyperlink" Target="..\5%20ESPECIFICACIONES%20TECNICAS\ESPECIFICACIONES%20TECNICAS%20TEUSAQUILLO..pdf" TargetMode="External"/><Relationship Id="rId96" Type="http://schemas.openxmlformats.org/officeDocument/2006/relationships/hyperlink" Target="..\4%20MEMORIAS\CAP%207%20CARP%20METALICA.xlsx" TargetMode="External"/><Relationship Id="rId161" Type="http://schemas.openxmlformats.org/officeDocument/2006/relationships/hyperlink" Target="..\4%20MEMORIAS\CAP%209%20ELECTRICAS..xlsx" TargetMode="External"/><Relationship Id="rId399" Type="http://schemas.openxmlformats.org/officeDocument/2006/relationships/hyperlink" Target="..\4%20MEMORIAS\CAP%208%20HIDRAULICO.xlsx" TargetMode="External"/><Relationship Id="rId827" Type="http://schemas.openxmlformats.org/officeDocument/2006/relationships/hyperlink" Target="..\5%20ESPECIFICACIONES%20TECNICAS\ESPECIFICACIONES%20TECNICAS%20TEUSAQUILLO..pdf" TargetMode="External"/><Relationship Id="rId1012" Type="http://schemas.openxmlformats.org/officeDocument/2006/relationships/hyperlink" Target="..\5%20ESPECIFICACIONES%20TECNICAS\ESPECIFICACIONES%20TECNICAS%20TEUSAQUILLO..pdf" TargetMode="External"/><Relationship Id="rId259" Type="http://schemas.openxmlformats.org/officeDocument/2006/relationships/hyperlink" Target="..\4%20MEMORIAS\CAP%209%20ELECTRICAS..xlsx" TargetMode="External"/><Relationship Id="rId466" Type="http://schemas.openxmlformats.org/officeDocument/2006/relationships/hyperlink" Target="..\4%20MEMORIAS\CAP%208%20HIDRAULICO.xlsx" TargetMode="External"/><Relationship Id="rId673" Type="http://schemas.openxmlformats.org/officeDocument/2006/relationships/hyperlink" Target="..\4%20MEMORIAS\CAP%2012%20APARATOS%20SAN.xlsx" TargetMode="External"/><Relationship Id="rId880" Type="http://schemas.openxmlformats.org/officeDocument/2006/relationships/hyperlink" Target="..\5%20ESPECIFICACIONES%20TECNICAS\ESPECIFICACIONES%20TECNICAS%20TEUSAQUILLO..pdf" TargetMode="External"/><Relationship Id="rId1096" Type="http://schemas.openxmlformats.org/officeDocument/2006/relationships/hyperlink" Target="..\5%20ESPECIFICACIONES%20TECNICAS\ESPECIFICACIONES%20TECNICAS%20TEUSAQUILLO..pdf" TargetMode="External"/><Relationship Id="rId1317" Type="http://schemas.openxmlformats.org/officeDocument/2006/relationships/hyperlink" Target="..\5%20ESPECIFICACIONES%20TECNICAS\ESPECIFICACIONES%20TECNICAS%20TEUSAQUILLO..pdf" TargetMode="External"/><Relationship Id="rId23" Type="http://schemas.openxmlformats.org/officeDocument/2006/relationships/hyperlink" Target="..\4%20MEMORIAS\CAP%202%20REFORZAMIENTO..xlsx" TargetMode="External"/><Relationship Id="rId119" Type="http://schemas.openxmlformats.org/officeDocument/2006/relationships/hyperlink" Target="..\4%20MEMORIAS\CAP%209%20ELECTRICAS..xlsx" TargetMode="External"/><Relationship Id="rId326" Type="http://schemas.openxmlformats.org/officeDocument/2006/relationships/hyperlink" Target="..\4%20MEMORIAS\CAP%209%20ELECTRICAS..xlsx" TargetMode="External"/><Relationship Id="rId533" Type="http://schemas.openxmlformats.org/officeDocument/2006/relationships/hyperlink" Target="..\4%20MEMORIAS\CAP%2011%20VOZ.xlsx" TargetMode="External"/><Relationship Id="rId978" Type="http://schemas.openxmlformats.org/officeDocument/2006/relationships/hyperlink" Target="..\5%20ESPECIFICACIONES%20TECNICAS\ESPECIFICACIONES%20TECNICAS%20TEUSAQUILLO..pdf" TargetMode="External"/><Relationship Id="rId1163" Type="http://schemas.openxmlformats.org/officeDocument/2006/relationships/hyperlink" Target="..\5%20ESPECIFICACIONES%20TECNICAS\ESPECIFICACIONES%20TECNICAS%20TEUSAQUILLO..pdf" TargetMode="External"/><Relationship Id="rId1370" Type="http://schemas.openxmlformats.org/officeDocument/2006/relationships/hyperlink" Target="..\5%20ESPECIFICACIONES%20TECNICAS\ESPECIFICACIONES%20TECNICAS%20TEUSAQUILLO..pdf" TargetMode="External"/><Relationship Id="rId740" Type="http://schemas.openxmlformats.org/officeDocument/2006/relationships/hyperlink" Target="..\5%20ESPECIFICACIONES%20TECNICAS\ESPECIFICACIONES%20TECNICAS%20TEUSAQUILLO..pdf" TargetMode="External"/><Relationship Id="rId838" Type="http://schemas.openxmlformats.org/officeDocument/2006/relationships/hyperlink" Target="..\5%20ESPECIFICACIONES%20TECNICAS\ESPECIFICACIONES%20TECNICAS%20TEUSAQUILLO..pdf" TargetMode="External"/><Relationship Id="rId1023" Type="http://schemas.openxmlformats.org/officeDocument/2006/relationships/hyperlink" Target="..\5%20ESPECIFICACIONES%20TECNICAS\ESPECIFICACIONES%20TECNICAS%20TEUSAQUILLO..pdf" TargetMode="External"/><Relationship Id="rId172" Type="http://schemas.openxmlformats.org/officeDocument/2006/relationships/hyperlink" Target="..\4%20MEMORIAS\CAP%209%20ELECTRICAS..xlsx" TargetMode="External"/><Relationship Id="rId477" Type="http://schemas.openxmlformats.org/officeDocument/2006/relationships/hyperlink" Target="..\4%20MEMORIAS\CAP%208%20HIDRAULICO.xlsx" TargetMode="External"/><Relationship Id="rId600" Type="http://schemas.openxmlformats.org/officeDocument/2006/relationships/hyperlink" Target="..\4%20MEMORIAS\CAP%2010%20HVAC.xlsx" TargetMode="External"/><Relationship Id="rId684" Type="http://schemas.openxmlformats.org/officeDocument/2006/relationships/hyperlink" Target="..\4%20MEMORIAS\CAP%2013%20URBANISMOS.xlsx" TargetMode="External"/><Relationship Id="rId1230" Type="http://schemas.openxmlformats.org/officeDocument/2006/relationships/hyperlink" Target="..\5%20ESPECIFICACIONES%20TECNICAS\ESPECIFICACIONES%20TECNICAS%20TEUSAQUILLO..pdf" TargetMode="External"/><Relationship Id="rId1328" Type="http://schemas.openxmlformats.org/officeDocument/2006/relationships/hyperlink" Target="..\5%20ESPECIFICACIONES%20TECNICAS\ESPECIFICACIONES%20TECNICAS%20TEUSAQUILLO..pdf" TargetMode="External"/><Relationship Id="rId337" Type="http://schemas.openxmlformats.org/officeDocument/2006/relationships/hyperlink" Target="..\4%20MEMORIAS\CAP%209%20ELECTRICAS..xlsx" TargetMode="External"/><Relationship Id="rId891" Type="http://schemas.openxmlformats.org/officeDocument/2006/relationships/hyperlink" Target="..\5%20ESPECIFICACIONES%20TECNICAS\ESPECIFICACIONES%20TECNICAS%20TEUSAQUILLO..pdf" TargetMode="External"/><Relationship Id="rId905" Type="http://schemas.openxmlformats.org/officeDocument/2006/relationships/hyperlink" Target="..\5%20ESPECIFICACIONES%20TECNICAS\ESPECIFICACIONES%20TECNICAS%20TEUSAQUILLO..pdf" TargetMode="External"/><Relationship Id="rId989" Type="http://schemas.openxmlformats.org/officeDocument/2006/relationships/hyperlink" Target="..\5%20ESPECIFICACIONES%20TECNICAS\ESPECIFICACIONES%20TECNICAS%20TEUSAQUILLO..pdf" TargetMode="External"/><Relationship Id="rId34" Type="http://schemas.openxmlformats.org/officeDocument/2006/relationships/hyperlink" Target="..\4%20MEMORIAS\CAP%202%20REFORZAMIENTO..xlsx" TargetMode="External"/><Relationship Id="rId544" Type="http://schemas.openxmlformats.org/officeDocument/2006/relationships/hyperlink" Target="..\4%20MEMORIAS\CAP%2011%20VOZ.xlsx" TargetMode="External"/><Relationship Id="rId751" Type="http://schemas.openxmlformats.org/officeDocument/2006/relationships/hyperlink" Target="..\5%20ESPECIFICACIONES%20TECNICAS\ESPECIFICACIONES%20TECNICAS%20TEUSAQUILLO..pdf" TargetMode="External"/><Relationship Id="rId849" Type="http://schemas.openxmlformats.org/officeDocument/2006/relationships/hyperlink" Target="..\5%20ESPECIFICACIONES%20TECNICAS\ESPECIFICACIONES%20TECNICAS%20TEUSAQUILLO..pdf" TargetMode="External"/><Relationship Id="rId1174" Type="http://schemas.openxmlformats.org/officeDocument/2006/relationships/hyperlink" Target="..\5%20ESPECIFICACIONES%20TECNICAS\ESPECIFICACIONES%20TECNICAS%20TEUSAQUILLO..pdf" TargetMode="External"/><Relationship Id="rId1381" Type="http://schemas.openxmlformats.org/officeDocument/2006/relationships/hyperlink" Target="..\5%20ESPECIFICACIONES%20TECNICAS\ESPECIFICACIONES%20TECNICAS%20TEUSAQUILLO..pdf" TargetMode="External"/><Relationship Id="rId183" Type="http://schemas.openxmlformats.org/officeDocument/2006/relationships/hyperlink" Target="..\4%20MEMORIAS\CAP%209%20ELECTRICAS..xlsx" TargetMode="External"/><Relationship Id="rId390" Type="http://schemas.openxmlformats.org/officeDocument/2006/relationships/hyperlink" Target="..\4%20MEMORIAS\CAP%208%20HIDRAULICO.xlsx" TargetMode="External"/><Relationship Id="rId404" Type="http://schemas.openxmlformats.org/officeDocument/2006/relationships/hyperlink" Target="..\4%20MEMORIAS\CAP%208%20HIDRAULICO.xlsx" TargetMode="External"/><Relationship Id="rId611" Type="http://schemas.openxmlformats.org/officeDocument/2006/relationships/hyperlink" Target="..\4%20MEMORIAS\CAP%2010%20HVAC.xlsx" TargetMode="External"/><Relationship Id="rId1034" Type="http://schemas.openxmlformats.org/officeDocument/2006/relationships/hyperlink" Target="..\5%20ESPECIFICACIONES%20TECNICAS\ESPECIFICACIONES%20TECNICAS%20TEUSAQUILLO..pdf" TargetMode="External"/><Relationship Id="rId1241" Type="http://schemas.openxmlformats.org/officeDocument/2006/relationships/hyperlink" Target="..\5%20ESPECIFICACIONES%20TECNICAS\ESPECIFICACIONES%20TECNICAS%20TEUSAQUILLO..pdf" TargetMode="External"/><Relationship Id="rId1339" Type="http://schemas.openxmlformats.org/officeDocument/2006/relationships/hyperlink" Target="..\5%20ESPECIFICACIONES%20TECNICAS\ESPECIFICACIONES%20TECNICAS%20TEUSAQUILLO..pdf" TargetMode="External"/><Relationship Id="rId250" Type="http://schemas.openxmlformats.org/officeDocument/2006/relationships/hyperlink" Target="..\4%20MEMORIAS\CAP%209%20ELECTRICAS..xlsx" TargetMode="External"/><Relationship Id="rId488" Type="http://schemas.openxmlformats.org/officeDocument/2006/relationships/hyperlink" Target="..\4%20MEMORIAS\CAP%208%20HIDRAULICO.xlsx" TargetMode="External"/><Relationship Id="rId695" Type="http://schemas.openxmlformats.org/officeDocument/2006/relationships/hyperlink" Target="..\4%20MEMORIAS\CAP%2014%20MOBILIARIO.xlsx" TargetMode="External"/><Relationship Id="rId709" Type="http://schemas.openxmlformats.org/officeDocument/2006/relationships/hyperlink" Target="..\5%20ESPECIFICACIONES%20TECNICAS\ESPECIFICACIONES%20TECNICAS%20TEUSAQUILLO..pdf" TargetMode="External"/><Relationship Id="rId916" Type="http://schemas.openxmlformats.org/officeDocument/2006/relationships/hyperlink" Target="..\5%20ESPECIFICACIONES%20TECNICAS\ESPECIFICACIONES%20TECNICAS%20TEUSAQUILLO..pdf" TargetMode="External"/><Relationship Id="rId1101" Type="http://schemas.openxmlformats.org/officeDocument/2006/relationships/hyperlink" Target="..\5%20ESPECIFICACIONES%20TECNICAS\ESPECIFICACIONES%20TECNICAS%20TEUSAQUILLO..pdf" TargetMode="External"/><Relationship Id="rId45" Type="http://schemas.openxmlformats.org/officeDocument/2006/relationships/hyperlink" Target="..\4%20MEMORIAS\CAP%202%20REFORZAMIENTO..xlsx" TargetMode="External"/><Relationship Id="rId110" Type="http://schemas.openxmlformats.org/officeDocument/2006/relationships/hyperlink" Target="..\4%20MEMORIAS\CAP%209%20ELECTRICAS..xlsx" TargetMode="External"/><Relationship Id="rId348" Type="http://schemas.openxmlformats.org/officeDocument/2006/relationships/hyperlink" Target="..\4%20MEMORIAS\CAP%209%20ELECTRICAS..xlsx" TargetMode="External"/><Relationship Id="rId555" Type="http://schemas.openxmlformats.org/officeDocument/2006/relationships/hyperlink" Target="..\4%20MEMORIAS\CAP%2011%20VOZ.xlsx" TargetMode="External"/><Relationship Id="rId762" Type="http://schemas.openxmlformats.org/officeDocument/2006/relationships/hyperlink" Target="..\5%20ESPECIFICACIONES%20TECNICAS\ESPECIFICACIONES%20TECNICAS%20TEUSAQUILLO..pdf" TargetMode="External"/><Relationship Id="rId1185" Type="http://schemas.openxmlformats.org/officeDocument/2006/relationships/hyperlink" Target="..\5%20ESPECIFICACIONES%20TECNICAS\ESPECIFICACIONES%20TECNICAS%20TEUSAQUILLO..pdf" TargetMode="External"/><Relationship Id="rId1392" Type="http://schemas.openxmlformats.org/officeDocument/2006/relationships/hyperlink" Target="..\5%20ESPECIFICACIONES%20TECNICAS\ESPECIFICACIONES%20TECNICAS%20TEUSAQUILLO..pdf" TargetMode="External"/><Relationship Id="rId194" Type="http://schemas.openxmlformats.org/officeDocument/2006/relationships/hyperlink" Target="..\4%20MEMORIAS\CAP%209%20ELECTRICAS..xlsx" TargetMode="External"/><Relationship Id="rId208" Type="http://schemas.openxmlformats.org/officeDocument/2006/relationships/hyperlink" Target="..\4%20MEMORIAS\CAP%209%20ELECTRICAS..xlsx" TargetMode="External"/><Relationship Id="rId415" Type="http://schemas.openxmlformats.org/officeDocument/2006/relationships/hyperlink" Target="..\4%20MEMORIAS\CAP%208%20HIDRAULICO.xlsx" TargetMode="External"/><Relationship Id="rId622" Type="http://schemas.openxmlformats.org/officeDocument/2006/relationships/hyperlink" Target="..\4%20MEMORIAS\CAP%2010%20HVAC.xlsx" TargetMode="External"/><Relationship Id="rId1045" Type="http://schemas.openxmlformats.org/officeDocument/2006/relationships/hyperlink" Target="..\5%20ESPECIFICACIONES%20TECNICAS\ESPECIFICACIONES%20TECNICAS%20TEUSAQUILLO..pdf" TargetMode="External"/><Relationship Id="rId1252" Type="http://schemas.openxmlformats.org/officeDocument/2006/relationships/hyperlink" Target="..\5%20ESPECIFICACIONES%20TECNICAS\ESPECIFICACIONES%20TECNICAS%20TEUSAQUILLO..pdf" TargetMode="External"/><Relationship Id="rId261" Type="http://schemas.openxmlformats.org/officeDocument/2006/relationships/hyperlink" Target="..\4%20MEMORIAS\CAP%209%20ELECTRICAS..xlsx" TargetMode="External"/><Relationship Id="rId499" Type="http://schemas.openxmlformats.org/officeDocument/2006/relationships/hyperlink" Target="..\4%20MEMORIAS\CAP%208%20HIDRAULICO.xlsx" TargetMode="External"/><Relationship Id="rId927" Type="http://schemas.openxmlformats.org/officeDocument/2006/relationships/hyperlink" Target="..\5%20ESPECIFICACIONES%20TECNICAS\ESPECIFICACIONES%20TECNICAS%20TEUSAQUILLO..pdf" TargetMode="External"/><Relationship Id="rId1112" Type="http://schemas.openxmlformats.org/officeDocument/2006/relationships/hyperlink" Target="..\5%20ESPECIFICACIONES%20TECNICAS\ESPECIFICACIONES%20TECNICAS%20TEUSAQUILLO..pdf" TargetMode="External"/><Relationship Id="rId56" Type="http://schemas.openxmlformats.org/officeDocument/2006/relationships/hyperlink" Target="..\4%20MEMORIAS\CAP%204%20MUROS.xlsx" TargetMode="External"/><Relationship Id="rId359" Type="http://schemas.openxmlformats.org/officeDocument/2006/relationships/hyperlink" Target="..\4%20MEMORIAS\CAP%209%20ELECTRICAS..xlsx" TargetMode="External"/><Relationship Id="rId566" Type="http://schemas.openxmlformats.org/officeDocument/2006/relationships/hyperlink" Target="..\4%20MEMORIAS\CAP%2011%20VOZ.xlsx" TargetMode="External"/><Relationship Id="rId773" Type="http://schemas.openxmlformats.org/officeDocument/2006/relationships/hyperlink" Target="..\5%20ESPECIFICACIONES%20TECNICAS\ESPECIFICACIONES%20TECNICAS%20TEUSAQUILLO..pdf" TargetMode="External"/><Relationship Id="rId1196" Type="http://schemas.openxmlformats.org/officeDocument/2006/relationships/hyperlink" Target="..\5%20ESPECIFICACIONES%20TECNICAS\ESPECIFICACIONES%20TECNICAS%20TEUSAQUILLO..pdf" TargetMode="External"/><Relationship Id="rId121" Type="http://schemas.openxmlformats.org/officeDocument/2006/relationships/hyperlink" Target="..\4%20MEMORIAS\CAP%209%20ELECTRICAS..xlsx" TargetMode="External"/><Relationship Id="rId219" Type="http://schemas.openxmlformats.org/officeDocument/2006/relationships/hyperlink" Target="..\4%20MEMORIAS\CAP%209%20ELECTRICAS..xlsx" TargetMode="External"/><Relationship Id="rId426" Type="http://schemas.openxmlformats.org/officeDocument/2006/relationships/hyperlink" Target="..\4%20MEMORIAS\CAP%208%20HIDRAULICO.xlsx" TargetMode="External"/><Relationship Id="rId633" Type="http://schemas.openxmlformats.org/officeDocument/2006/relationships/hyperlink" Target="..\4%20MEMORIAS\CAP%2010%20HVAC.xlsx" TargetMode="External"/><Relationship Id="rId980" Type="http://schemas.openxmlformats.org/officeDocument/2006/relationships/hyperlink" Target="..\5%20ESPECIFICACIONES%20TECNICAS\ESPECIFICACIONES%20TECNICAS%20TEUSAQUILLO..pdf" TargetMode="External"/><Relationship Id="rId1056" Type="http://schemas.openxmlformats.org/officeDocument/2006/relationships/hyperlink" Target="..\5%20ESPECIFICACIONES%20TECNICAS\ESPECIFICACIONES%20TECNICAS%20TEUSAQUILLO..pdf" TargetMode="External"/><Relationship Id="rId1263" Type="http://schemas.openxmlformats.org/officeDocument/2006/relationships/hyperlink" Target="..\5%20ESPECIFICACIONES%20TECNICAS\ESPECIFICACIONES%20TECNICAS%20TEUSAQUILLO..pdf" TargetMode="External"/><Relationship Id="rId840" Type="http://schemas.openxmlformats.org/officeDocument/2006/relationships/hyperlink" Target="..\5%20ESPECIFICACIONES%20TECNICAS\ESPECIFICACIONES%20TECNICAS%20TEUSAQUILLO..pdf" TargetMode="External"/><Relationship Id="rId938" Type="http://schemas.openxmlformats.org/officeDocument/2006/relationships/hyperlink" Target="..\5%20ESPECIFICACIONES%20TECNICAS\ESPECIFICACIONES%20TECNICAS%20TEUSAQUILLO..pdf" TargetMode="External"/><Relationship Id="rId67" Type="http://schemas.openxmlformats.org/officeDocument/2006/relationships/hyperlink" Target="..\4%20MEMORIAS\CAP%204%20MUROS.xlsx" TargetMode="External"/><Relationship Id="rId272" Type="http://schemas.openxmlformats.org/officeDocument/2006/relationships/hyperlink" Target="..\4%20MEMORIAS\CAP%209%20ELECTRICAS..xlsx" TargetMode="External"/><Relationship Id="rId577" Type="http://schemas.openxmlformats.org/officeDocument/2006/relationships/hyperlink" Target="..\4%20MEMORIAS\CAP%2010%20HVAC.xlsx" TargetMode="External"/><Relationship Id="rId700" Type="http://schemas.openxmlformats.org/officeDocument/2006/relationships/hyperlink" Target="..\5%20ESPECIFICACIONES%20TECNICAS\ESPECIFICACIONES%20TECNICAS%20TEUSAQUILLO..pdf" TargetMode="External"/><Relationship Id="rId1123" Type="http://schemas.openxmlformats.org/officeDocument/2006/relationships/hyperlink" Target="..\5%20ESPECIFICACIONES%20TECNICAS\ESPECIFICACIONES%20TECNICAS%20TEUSAQUILLO..pdf" TargetMode="External"/><Relationship Id="rId1330" Type="http://schemas.openxmlformats.org/officeDocument/2006/relationships/hyperlink" Target="..\5%20ESPECIFICACIONES%20TECNICAS\ESPECIFICACIONES%20TECNICAS%20TEUSAQUILLO..pdf" TargetMode="External"/><Relationship Id="rId132" Type="http://schemas.openxmlformats.org/officeDocument/2006/relationships/hyperlink" Target="..\4%20MEMORIAS\CAP%209%20ELECTRICAS..xlsx" TargetMode="External"/><Relationship Id="rId784" Type="http://schemas.openxmlformats.org/officeDocument/2006/relationships/hyperlink" Target="..\5%20ESPECIFICACIONES%20TECNICAS\ESPECIFICACIONES%20TECNICAS%20TEUSAQUILLO..pdf" TargetMode="External"/><Relationship Id="rId991" Type="http://schemas.openxmlformats.org/officeDocument/2006/relationships/hyperlink" Target="..\5%20ESPECIFICACIONES%20TECNICAS\ESPECIFICACIONES%20TECNICAS%20TEUSAQUILLO..pdf" TargetMode="External"/><Relationship Id="rId1067" Type="http://schemas.openxmlformats.org/officeDocument/2006/relationships/hyperlink" Target="..\5%20ESPECIFICACIONES%20TECNICAS\ESPECIFICACIONES%20TECNICAS%20TEUSAQUILLO..pdf" TargetMode="External"/><Relationship Id="rId437" Type="http://schemas.openxmlformats.org/officeDocument/2006/relationships/hyperlink" Target="..\4%20MEMORIAS\CAP%208%20HIDRAULICO.xlsx" TargetMode="External"/><Relationship Id="rId644" Type="http://schemas.openxmlformats.org/officeDocument/2006/relationships/hyperlink" Target="..\4%20MEMORIAS\CAP%2010%20HVAC.xlsx" TargetMode="External"/><Relationship Id="rId851" Type="http://schemas.openxmlformats.org/officeDocument/2006/relationships/hyperlink" Target="..\5%20ESPECIFICACIONES%20TECNICAS\ESPECIFICACIONES%20TECNICAS%20TEUSAQUILLO..pdf" TargetMode="External"/><Relationship Id="rId1274" Type="http://schemas.openxmlformats.org/officeDocument/2006/relationships/hyperlink" Target="..\5%20ESPECIFICACIONES%20TECNICAS\ESPECIFICACIONES%20TECNICAS%20TEUSAQUILLO..pdf" TargetMode="External"/><Relationship Id="rId283" Type="http://schemas.openxmlformats.org/officeDocument/2006/relationships/hyperlink" Target="..\4%20MEMORIAS\CAP%209%20ELECTRICAS..xlsx" TargetMode="External"/><Relationship Id="rId490" Type="http://schemas.openxmlformats.org/officeDocument/2006/relationships/hyperlink" Target="..\4%20MEMORIAS\CAP%208%20HIDRAULICO.xlsx" TargetMode="External"/><Relationship Id="rId504" Type="http://schemas.openxmlformats.org/officeDocument/2006/relationships/hyperlink" Target="..\4%20MEMORIAS\CAP%208%20HIDRAULICO.xlsx" TargetMode="External"/><Relationship Id="rId711" Type="http://schemas.openxmlformats.org/officeDocument/2006/relationships/hyperlink" Target="..\5%20ESPECIFICACIONES%20TECNICAS\ESPECIFICACIONES%20TECNICAS%20TEUSAQUILLO..pdf" TargetMode="External"/><Relationship Id="rId949" Type="http://schemas.openxmlformats.org/officeDocument/2006/relationships/hyperlink" Target="..\5%20ESPECIFICACIONES%20TECNICAS\ESPECIFICACIONES%20TECNICAS%20TEUSAQUILLO..pdf" TargetMode="External"/><Relationship Id="rId1134" Type="http://schemas.openxmlformats.org/officeDocument/2006/relationships/hyperlink" Target="..\5%20ESPECIFICACIONES%20TECNICAS\ESPECIFICACIONES%20TECNICAS%20TEUSAQUILLO..pdf" TargetMode="External"/><Relationship Id="rId1341" Type="http://schemas.openxmlformats.org/officeDocument/2006/relationships/hyperlink" Target="..\5%20ESPECIFICACIONES%20TECNICAS\ESPECIFICACIONES%20TECNICAS%20TEUSAQUILLO..pdf" TargetMode="External"/><Relationship Id="rId78" Type="http://schemas.openxmlformats.org/officeDocument/2006/relationships/hyperlink" Target="..\4%20MEMORIAS\CAP%205%20PISOS.xlsx" TargetMode="External"/><Relationship Id="rId143" Type="http://schemas.openxmlformats.org/officeDocument/2006/relationships/hyperlink" Target="..\4%20MEMORIAS\CAP%209%20ELECTRICAS..xlsx" TargetMode="External"/><Relationship Id="rId350" Type="http://schemas.openxmlformats.org/officeDocument/2006/relationships/hyperlink" Target="..\4%20MEMORIAS\CAP%209%20ELECTRICAS..xlsx" TargetMode="External"/><Relationship Id="rId588" Type="http://schemas.openxmlformats.org/officeDocument/2006/relationships/hyperlink" Target="..\4%20MEMORIAS\CAP%2010%20HVAC.xlsx" TargetMode="External"/><Relationship Id="rId795" Type="http://schemas.openxmlformats.org/officeDocument/2006/relationships/hyperlink" Target="..\5%20ESPECIFICACIONES%20TECNICAS\ESPECIFICACIONES%20TECNICAS%20TEUSAQUILLO..pdf" TargetMode="External"/><Relationship Id="rId809" Type="http://schemas.openxmlformats.org/officeDocument/2006/relationships/hyperlink" Target="..\5%20ESPECIFICACIONES%20TECNICAS\ESPECIFICACIONES%20TECNICAS%20TEUSAQUILLO..pdf" TargetMode="External"/><Relationship Id="rId1201" Type="http://schemas.openxmlformats.org/officeDocument/2006/relationships/hyperlink" Target="..\5%20ESPECIFICACIONES%20TECNICAS\ESPECIFICACIONES%20TECNICAS%20TEUSAQUILLO..pdf" TargetMode="External"/><Relationship Id="rId9" Type="http://schemas.openxmlformats.org/officeDocument/2006/relationships/hyperlink" Target="..\4%20MEMORIAS\CAP%201%20PRELIMINARES.xlsx" TargetMode="External"/><Relationship Id="rId210" Type="http://schemas.openxmlformats.org/officeDocument/2006/relationships/hyperlink" Target="..\4%20MEMORIAS\CAP%209%20ELECTRICAS..xlsx" TargetMode="External"/><Relationship Id="rId448" Type="http://schemas.openxmlformats.org/officeDocument/2006/relationships/hyperlink" Target="..\4%20MEMORIAS\CAP%208%20HIDRAULICO.xlsx" TargetMode="External"/><Relationship Id="rId655" Type="http://schemas.openxmlformats.org/officeDocument/2006/relationships/hyperlink" Target="..\4%20MEMORIAS\CAP%2010%20HVAC.xlsx" TargetMode="External"/><Relationship Id="rId862" Type="http://schemas.openxmlformats.org/officeDocument/2006/relationships/hyperlink" Target="..\5%20ESPECIFICACIONES%20TECNICAS\ESPECIFICACIONES%20TECNICAS%20TEUSAQUILLO..pdf" TargetMode="External"/><Relationship Id="rId1078" Type="http://schemas.openxmlformats.org/officeDocument/2006/relationships/hyperlink" Target="..\5%20ESPECIFICACIONES%20TECNICAS\ESPECIFICACIONES%20TECNICAS%20TEUSAQUILLO..pdf" TargetMode="External"/><Relationship Id="rId1285" Type="http://schemas.openxmlformats.org/officeDocument/2006/relationships/hyperlink" Target="..\5%20ESPECIFICACIONES%20TECNICAS\ESPECIFICACIONES%20TECNICAS%20TEUSAQUILLO..pdf" TargetMode="External"/><Relationship Id="rId294" Type="http://schemas.openxmlformats.org/officeDocument/2006/relationships/hyperlink" Target="..\4%20MEMORIAS\CAP%209%20ELECTRICAS..xlsx" TargetMode="External"/><Relationship Id="rId308" Type="http://schemas.openxmlformats.org/officeDocument/2006/relationships/hyperlink" Target="..\4%20MEMORIAS\CAP%209%20ELECTRICAS..xlsx" TargetMode="External"/><Relationship Id="rId515" Type="http://schemas.openxmlformats.org/officeDocument/2006/relationships/hyperlink" Target="..\4%20MEMORIAS\CAP%208%20HIDRAULICO.xlsx" TargetMode="External"/><Relationship Id="rId722" Type="http://schemas.openxmlformats.org/officeDocument/2006/relationships/hyperlink" Target="..\5%20ESPECIFICACIONES%20TECNICAS\ESPECIFICACIONES%20TECNICAS%20TEUSAQUILLO..pdf" TargetMode="External"/><Relationship Id="rId1145" Type="http://schemas.openxmlformats.org/officeDocument/2006/relationships/hyperlink" Target="..\5%20ESPECIFICACIONES%20TECNICAS\ESPECIFICACIONES%20TECNICAS%20TEUSAQUILLO..pdf" TargetMode="External"/><Relationship Id="rId1352" Type="http://schemas.openxmlformats.org/officeDocument/2006/relationships/hyperlink" Target="..\5%20ESPECIFICACIONES%20TECNICAS\ESPECIFICACIONES%20TECNICAS%20TEUSAQUILLO..pdf" TargetMode="External"/><Relationship Id="rId89" Type="http://schemas.openxmlformats.org/officeDocument/2006/relationships/hyperlink" Target="..\4%20MEMORIAS\CAP%206%20TECHOS%20Y%20CUBIERTAS.xlsx" TargetMode="External"/><Relationship Id="rId154" Type="http://schemas.openxmlformats.org/officeDocument/2006/relationships/hyperlink" Target="..\4%20MEMORIAS\CAP%209%20ELECTRICAS..xlsx" TargetMode="External"/><Relationship Id="rId361" Type="http://schemas.openxmlformats.org/officeDocument/2006/relationships/hyperlink" Target="..\4%20MEMORIAS\CAP%209%20ELECTRICAS..xlsx" TargetMode="External"/><Relationship Id="rId599" Type="http://schemas.openxmlformats.org/officeDocument/2006/relationships/hyperlink" Target="..\4%20MEMORIAS\CAP%2010%20HVAC.xlsx" TargetMode="External"/><Relationship Id="rId1005" Type="http://schemas.openxmlformats.org/officeDocument/2006/relationships/hyperlink" Target="..\5%20ESPECIFICACIONES%20TECNICAS\ESPECIFICACIONES%20TECNICAS%20TEUSAQUILLO..pdf" TargetMode="External"/><Relationship Id="rId1212" Type="http://schemas.openxmlformats.org/officeDocument/2006/relationships/hyperlink" Target="..\5%20ESPECIFICACIONES%20TECNICAS\ESPECIFICACIONES%20TECNICAS%20TEUSAQUILLO..pdf" TargetMode="External"/><Relationship Id="rId459" Type="http://schemas.openxmlformats.org/officeDocument/2006/relationships/hyperlink" Target="..\4%20MEMORIAS\CAP%208%20HIDRAULICO.xlsx" TargetMode="External"/><Relationship Id="rId666" Type="http://schemas.openxmlformats.org/officeDocument/2006/relationships/hyperlink" Target="..\4%20MEMORIAS\CAP%2012%20APARATOS%20SAN.xlsx" TargetMode="External"/><Relationship Id="rId873" Type="http://schemas.openxmlformats.org/officeDocument/2006/relationships/hyperlink" Target="..\5%20ESPECIFICACIONES%20TECNICAS\ESPECIFICACIONES%20TECNICAS%20TEUSAQUILLO..pdf" TargetMode="External"/><Relationship Id="rId1089" Type="http://schemas.openxmlformats.org/officeDocument/2006/relationships/hyperlink" Target="..\5%20ESPECIFICACIONES%20TECNICAS\ESPECIFICACIONES%20TECNICAS%20TEUSAQUILLO..pdf" TargetMode="External"/><Relationship Id="rId1296" Type="http://schemas.openxmlformats.org/officeDocument/2006/relationships/hyperlink" Target="..\5%20ESPECIFICACIONES%20TECNICAS\ESPECIFICACIONES%20TECNICAS%20TEUSAQUILLO..pdf" TargetMode="External"/><Relationship Id="rId16" Type="http://schemas.openxmlformats.org/officeDocument/2006/relationships/hyperlink" Target="..\4%20MEMORIAS\CAP%201%20PRELIMINARES.xlsx" TargetMode="External"/><Relationship Id="rId221" Type="http://schemas.openxmlformats.org/officeDocument/2006/relationships/hyperlink" Target="..\4%20MEMORIAS\CAP%209%20ELECTRICAS..xlsx" TargetMode="External"/><Relationship Id="rId319" Type="http://schemas.openxmlformats.org/officeDocument/2006/relationships/hyperlink" Target="..\4%20MEMORIAS\CAP%209%20ELECTRICAS..xlsx" TargetMode="External"/><Relationship Id="rId526" Type="http://schemas.openxmlformats.org/officeDocument/2006/relationships/hyperlink" Target="..\4%20MEMORIAS\CAP%208%20HIDRAULICO.xlsx" TargetMode="External"/><Relationship Id="rId1156" Type="http://schemas.openxmlformats.org/officeDocument/2006/relationships/hyperlink" Target="..\5%20ESPECIFICACIONES%20TECNICAS\ESPECIFICACIONES%20TECNICAS%20TEUSAQUILLO..pdf" TargetMode="External"/><Relationship Id="rId1363" Type="http://schemas.openxmlformats.org/officeDocument/2006/relationships/hyperlink" Target="..\5%20ESPECIFICACIONES%20TECNICAS\ESPECIFICACIONES%20TECNICAS%20TEUSAQUILLO..pdf" TargetMode="External"/><Relationship Id="rId733" Type="http://schemas.openxmlformats.org/officeDocument/2006/relationships/hyperlink" Target="..\5%20ESPECIFICACIONES%20TECNICAS\ESPECIFICACIONES%20TECNICAS%20TEUSAQUILLO..pdf" TargetMode="External"/><Relationship Id="rId940" Type="http://schemas.openxmlformats.org/officeDocument/2006/relationships/hyperlink" Target="..\5%20ESPECIFICACIONES%20TECNICAS\ESPECIFICACIONES%20TECNICAS%20TEUSAQUILLO..pdf" TargetMode="External"/><Relationship Id="rId1016" Type="http://schemas.openxmlformats.org/officeDocument/2006/relationships/hyperlink" Target="..\5%20ESPECIFICACIONES%20TECNICAS\ESPECIFICACIONES%20TECNICAS%20TEUSAQUILLO..pdf" TargetMode="External"/><Relationship Id="rId165" Type="http://schemas.openxmlformats.org/officeDocument/2006/relationships/hyperlink" Target="..\4%20MEMORIAS\CAP%209%20ELECTRICAS..xlsx" TargetMode="External"/><Relationship Id="rId372" Type="http://schemas.openxmlformats.org/officeDocument/2006/relationships/hyperlink" Target="..\4%20MEMORIAS\CAP%209%20ELECTRICAS..xlsx" TargetMode="External"/><Relationship Id="rId677" Type="http://schemas.openxmlformats.org/officeDocument/2006/relationships/hyperlink" Target="..\4%20MEMORIAS\CAP%2012%20APARATOS%20SAN.xlsx" TargetMode="External"/><Relationship Id="rId800" Type="http://schemas.openxmlformats.org/officeDocument/2006/relationships/hyperlink" Target="..\5%20ESPECIFICACIONES%20TECNICAS\ESPECIFICACIONES%20TECNICAS%20TEUSAQUILLO..pdf" TargetMode="External"/><Relationship Id="rId1223" Type="http://schemas.openxmlformats.org/officeDocument/2006/relationships/hyperlink" Target="..\5%20ESPECIFICACIONES%20TECNICAS\ESPECIFICACIONES%20TECNICAS%20TEUSAQUILLO..pdf" TargetMode="External"/><Relationship Id="rId232" Type="http://schemas.openxmlformats.org/officeDocument/2006/relationships/hyperlink" Target="..\4%20MEMORIAS\CAP%209%20ELECTRICAS..xlsx" TargetMode="External"/><Relationship Id="rId884" Type="http://schemas.openxmlformats.org/officeDocument/2006/relationships/hyperlink" Target="..\5%20ESPECIFICACIONES%20TECNICAS\ESPECIFICACIONES%20TECNICAS%20TEUSAQUILLO..pdf" TargetMode="External"/><Relationship Id="rId27" Type="http://schemas.openxmlformats.org/officeDocument/2006/relationships/hyperlink" Target="..\4%20MEMORIAS\CAP%202%20REFORZAMIENTO..xlsx" TargetMode="External"/><Relationship Id="rId537" Type="http://schemas.openxmlformats.org/officeDocument/2006/relationships/hyperlink" Target="..\4%20MEMORIAS\CAP%2011%20VOZ.xlsx" TargetMode="External"/><Relationship Id="rId744" Type="http://schemas.openxmlformats.org/officeDocument/2006/relationships/hyperlink" Target="..\5%20ESPECIFICACIONES%20TECNICAS\ESPECIFICACIONES%20TECNICAS%20TEUSAQUILLO..pdf" TargetMode="External"/><Relationship Id="rId951" Type="http://schemas.openxmlformats.org/officeDocument/2006/relationships/hyperlink" Target="..\5%20ESPECIFICACIONES%20TECNICAS\ESPECIFICACIONES%20TECNICAS%20TEUSAQUILLO..pdf" TargetMode="External"/><Relationship Id="rId1167" Type="http://schemas.openxmlformats.org/officeDocument/2006/relationships/hyperlink" Target="..\5%20ESPECIFICACIONES%20TECNICAS\ESPECIFICACIONES%20TECNICAS%20TEUSAQUILLO..pdf" TargetMode="External"/><Relationship Id="rId1374" Type="http://schemas.openxmlformats.org/officeDocument/2006/relationships/hyperlink" Target="..\5%20ESPECIFICACIONES%20TECNICAS\ESPECIFICACIONES%20TECNICAS%20TEUSAQUILLO..pdf" TargetMode="External"/><Relationship Id="rId80" Type="http://schemas.openxmlformats.org/officeDocument/2006/relationships/hyperlink" Target="..\4%20MEMORIAS\CAP%205%20PISOS.xlsx" TargetMode="External"/><Relationship Id="rId176" Type="http://schemas.openxmlformats.org/officeDocument/2006/relationships/hyperlink" Target="..\4%20MEMORIAS\CAP%209%20ELECTRICAS..xlsx" TargetMode="External"/><Relationship Id="rId383" Type="http://schemas.openxmlformats.org/officeDocument/2006/relationships/hyperlink" Target="..\4%20MEMORIAS\CAP%209%20ELECTRICAS..xlsx" TargetMode="External"/><Relationship Id="rId590" Type="http://schemas.openxmlformats.org/officeDocument/2006/relationships/hyperlink" Target="..\4%20MEMORIAS\CAP%2010%20HVAC.xlsx" TargetMode="External"/><Relationship Id="rId604" Type="http://schemas.openxmlformats.org/officeDocument/2006/relationships/hyperlink" Target="..\4%20MEMORIAS\CAP%2010%20HVAC.xlsx" TargetMode="External"/><Relationship Id="rId811" Type="http://schemas.openxmlformats.org/officeDocument/2006/relationships/hyperlink" Target="..\5%20ESPECIFICACIONES%20TECNICAS\ESPECIFICACIONES%20TECNICAS%20TEUSAQUILLO..pdf" TargetMode="External"/><Relationship Id="rId1027" Type="http://schemas.openxmlformats.org/officeDocument/2006/relationships/hyperlink" Target="..\5%20ESPECIFICACIONES%20TECNICAS\ESPECIFICACIONES%20TECNICAS%20TEUSAQUILLO..pdf" TargetMode="External"/><Relationship Id="rId1234" Type="http://schemas.openxmlformats.org/officeDocument/2006/relationships/hyperlink" Target="..\5%20ESPECIFICACIONES%20TECNICAS\ESPECIFICACIONES%20TECNICAS%20TEUSAQUILLO..pdf" TargetMode="External"/><Relationship Id="rId243" Type="http://schemas.openxmlformats.org/officeDocument/2006/relationships/hyperlink" Target="..\4%20MEMORIAS\CAP%209%20ELECTRICAS..xlsx" TargetMode="External"/><Relationship Id="rId450" Type="http://schemas.openxmlformats.org/officeDocument/2006/relationships/hyperlink" Target="..\4%20MEMORIAS\CAP%208%20HIDRAULICO.xlsx" TargetMode="External"/><Relationship Id="rId688" Type="http://schemas.openxmlformats.org/officeDocument/2006/relationships/hyperlink" Target="..\4%20MEMORIAS\CAP%2014%20MOBILIARIO.xlsx" TargetMode="External"/><Relationship Id="rId895" Type="http://schemas.openxmlformats.org/officeDocument/2006/relationships/hyperlink" Target="..\5%20ESPECIFICACIONES%20TECNICAS\ESPECIFICACIONES%20TECNICAS%20TEUSAQUILLO..pdf" TargetMode="External"/><Relationship Id="rId909" Type="http://schemas.openxmlformats.org/officeDocument/2006/relationships/hyperlink" Target="..\5%20ESPECIFICACIONES%20TECNICAS\ESPECIFICACIONES%20TECNICAS%20TEUSAQUILLO..pdf" TargetMode="External"/><Relationship Id="rId1080" Type="http://schemas.openxmlformats.org/officeDocument/2006/relationships/hyperlink" Target="..\5%20ESPECIFICACIONES%20TECNICAS\ESPECIFICACIONES%20TECNICAS%20TEUSAQUILLO..pdf" TargetMode="External"/><Relationship Id="rId1301" Type="http://schemas.openxmlformats.org/officeDocument/2006/relationships/hyperlink" Target="..\5%20ESPECIFICACIONES%20TECNICAS\ESPECIFICACIONES%20TECNICAS%20TEUSAQUILLO..pdf" TargetMode="External"/><Relationship Id="rId38" Type="http://schemas.openxmlformats.org/officeDocument/2006/relationships/hyperlink" Target="..\4%20MEMORIAS\CAP%202%20REFORZAMIENTO..xlsx" TargetMode="External"/><Relationship Id="rId103" Type="http://schemas.openxmlformats.org/officeDocument/2006/relationships/hyperlink" Target="..\4%20MEMORIAS\CAP%207%20CARP%20METALICA.xlsx" TargetMode="External"/><Relationship Id="rId310" Type="http://schemas.openxmlformats.org/officeDocument/2006/relationships/hyperlink" Target="..\4%20MEMORIAS\CAP%209%20ELECTRICAS..xlsx" TargetMode="External"/><Relationship Id="rId548" Type="http://schemas.openxmlformats.org/officeDocument/2006/relationships/hyperlink" Target="..\4%20MEMORIAS\CAP%2011%20VOZ.xlsx" TargetMode="External"/><Relationship Id="rId755" Type="http://schemas.openxmlformats.org/officeDocument/2006/relationships/hyperlink" Target="..\5%20ESPECIFICACIONES%20TECNICAS\ESPECIFICACIONES%20TECNICAS%20TEUSAQUILLO..pdf" TargetMode="External"/><Relationship Id="rId962" Type="http://schemas.openxmlformats.org/officeDocument/2006/relationships/hyperlink" Target="..\5%20ESPECIFICACIONES%20TECNICAS\ESPECIFICACIONES%20TECNICAS%20TEUSAQUILLO..pdf" TargetMode="External"/><Relationship Id="rId1178" Type="http://schemas.openxmlformats.org/officeDocument/2006/relationships/hyperlink" Target="..\5%20ESPECIFICACIONES%20TECNICAS\ESPECIFICACIONES%20TECNICAS%20TEUSAQUILLO..pdf" TargetMode="External"/><Relationship Id="rId1385" Type="http://schemas.openxmlformats.org/officeDocument/2006/relationships/hyperlink" Target="..\5%20ESPECIFICACIONES%20TECNICAS\ESPECIFICACIONES%20TECNICAS%20TEUSAQUILLO..pdf" TargetMode="External"/><Relationship Id="rId91" Type="http://schemas.openxmlformats.org/officeDocument/2006/relationships/hyperlink" Target="..\4%20MEMORIAS\CAP%207%20CARP%20METALICA.xlsx" TargetMode="External"/><Relationship Id="rId187" Type="http://schemas.openxmlformats.org/officeDocument/2006/relationships/hyperlink" Target="..\4%20MEMORIAS\CAP%209%20ELECTRICAS..xlsx" TargetMode="External"/><Relationship Id="rId394" Type="http://schemas.openxmlformats.org/officeDocument/2006/relationships/hyperlink" Target="..\4%20MEMORIAS\CAP%208%20HIDRAULICO.xlsx" TargetMode="External"/><Relationship Id="rId408" Type="http://schemas.openxmlformats.org/officeDocument/2006/relationships/hyperlink" Target="..\4%20MEMORIAS\CAP%208%20HIDRAULICO.xlsx" TargetMode="External"/><Relationship Id="rId615" Type="http://schemas.openxmlformats.org/officeDocument/2006/relationships/hyperlink" Target="..\4%20MEMORIAS\CAP%2010%20HVAC.xlsx" TargetMode="External"/><Relationship Id="rId822" Type="http://schemas.openxmlformats.org/officeDocument/2006/relationships/hyperlink" Target="..\5%20ESPECIFICACIONES%20TECNICAS\ESPECIFICACIONES%20TECNICAS%20TEUSAQUILLO..pdf" TargetMode="External"/><Relationship Id="rId1038" Type="http://schemas.openxmlformats.org/officeDocument/2006/relationships/hyperlink" Target="..\5%20ESPECIFICACIONES%20TECNICAS\ESPECIFICACIONES%20TECNICAS%20TEUSAQUILLO..pdf" TargetMode="External"/><Relationship Id="rId1245" Type="http://schemas.openxmlformats.org/officeDocument/2006/relationships/hyperlink" Target="..\5%20ESPECIFICACIONES%20TECNICAS\ESPECIFICACIONES%20TECNICAS%20TEUSAQUILLO..pdf" TargetMode="External"/><Relationship Id="rId254" Type="http://schemas.openxmlformats.org/officeDocument/2006/relationships/hyperlink" Target="..\4%20MEMORIAS\CAP%209%20ELECTRICAS..xlsx" TargetMode="External"/><Relationship Id="rId699" Type="http://schemas.openxmlformats.org/officeDocument/2006/relationships/hyperlink" Target="..\5%20ESPECIFICACIONES%20TECNICAS\ESPECIFICACIONES%20TECNICAS%20TEUSAQUILLO..pdf" TargetMode="External"/><Relationship Id="rId1091" Type="http://schemas.openxmlformats.org/officeDocument/2006/relationships/hyperlink" Target="..\5%20ESPECIFICACIONES%20TECNICAS\ESPECIFICACIONES%20TECNICAS%20TEUSAQUILLO..pdf" TargetMode="External"/><Relationship Id="rId1105" Type="http://schemas.openxmlformats.org/officeDocument/2006/relationships/hyperlink" Target="..\5%20ESPECIFICACIONES%20TECNICAS\ESPECIFICACIONES%20TECNICAS%20TEUSAQUILLO..pdf" TargetMode="External"/><Relationship Id="rId1312" Type="http://schemas.openxmlformats.org/officeDocument/2006/relationships/hyperlink" Target="..\5%20ESPECIFICACIONES%20TECNICAS\ESPECIFICACIONES%20TECNICAS%20TEUSAQUILLO..pdf" TargetMode="External"/><Relationship Id="rId49" Type="http://schemas.openxmlformats.org/officeDocument/2006/relationships/hyperlink" Target="..\4%20MEMORIAS\CAP%203%20ELEMENTOS.xlsx" TargetMode="External"/><Relationship Id="rId114" Type="http://schemas.openxmlformats.org/officeDocument/2006/relationships/hyperlink" Target="..\4%20MEMORIAS\CAP%209%20ELECTRICAS..xlsx" TargetMode="External"/><Relationship Id="rId461" Type="http://schemas.openxmlformats.org/officeDocument/2006/relationships/hyperlink" Target="..\4%20MEMORIAS\CAP%208%20HIDRAULICO.xlsx" TargetMode="External"/><Relationship Id="rId559" Type="http://schemas.openxmlformats.org/officeDocument/2006/relationships/hyperlink" Target="..\4%20MEMORIAS\CAP%2011%20VOZ.xlsx" TargetMode="External"/><Relationship Id="rId766" Type="http://schemas.openxmlformats.org/officeDocument/2006/relationships/hyperlink" Target="..\5%20ESPECIFICACIONES%20TECNICAS\ESPECIFICACIONES%20TECNICAS%20TEUSAQUILLO..pdf" TargetMode="External"/><Relationship Id="rId1189" Type="http://schemas.openxmlformats.org/officeDocument/2006/relationships/hyperlink" Target="..\5%20ESPECIFICACIONES%20TECNICAS\ESPECIFICACIONES%20TECNICAS%20TEUSAQUILLO..pdf" TargetMode="External"/><Relationship Id="rId1396" Type="http://schemas.openxmlformats.org/officeDocument/2006/relationships/hyperlink" Target="..\5%20ESPECIFICACIONES%20TECNICAS\ESPECIFICACIONES%20TECNICAS%20TEUSAQUILLO..pdf" TargetMode="External"/><Relationship Id="rId198" Type="http://schemas.openxmlformats.org/officeDocument/2006/relationships/hyperlink" Target="..\4%20MEMORIAS\CAP%209%20ELECTRICAS..xlsx" TargetMode="External"/><Relationship Id="rId321" Type="http://schemas.openxmlformats.org/officeDocument/2006/relationships/hyperlink" Target="..\4%20MEMORIAS\CAP%209%20ELECTRICAS..xlsx" TargetMode="External"/><Relationship Id="rId419" Type="http://schemas.openxmlformats.org/officeDocument/2006/relationships/hyperlink" Target="..\4%20MEMORIAS\CAP%208%20HIDRAULICO.xlsx" TargetMode="External"/><Relationship Id="rId626" Type="http://schemas.openxmlformats.org/officeDocument/2006/relationships/hyperlink" Target="..\4%20MEMORIAS\CAP%2010%20HVAC.xlsx" TargetMode="External"/><Relationship Id="rId973" Type="http://schemas.openxmlformats.org/officeDocument/2006/relationships/hyperlink" Target="..\5%20ESPECIFICACIONES%20TECNICAS\ESPECIFICACIONES%20TECNICAS%20TEUSAQUILLO..pdf" TargetMode="External"/><Relationship Id="rId1049" Type="http://schemas.openxmlformats.org/officeDocument/2006/relationships/hyperlink" Target="..\5%20ESPECIFICACIONES%20TECNICAS\ESPECIFICACIONES%20TECNICAS%20TEUSAQUILLO..pdf" TargetMode="External"/><Relationship Id="rId1256" Type="http://schemas.openxmlformats.org/officeDocument/2006/relationships/hyperlink" Target="..\5%20ESPECIFICACIONES%20TECNICAS\ESPECIFICACIONES%20TECNICAS%20TEUSAQUILLO..pdf" TargetMode="External"/><Relationship Id="rId833" Type="http://schemas.openxmlformats.org/officeDocument/2006/relationships/hyperlink" Target="..\5%20ESPECIFICACIONES%20TECNICAS\ESPECIFICACIONES%20TECNICAS%20TEUSAQUILLO..pdf" TargetMode="External"/><Relationship Id="rId1116" Type="http://schemas.openxmlformats.org/officeDocument/2006/relationships/hyperlink" Target="..\5%20ESPECIFICACIONES%20TECNICAS\ESPECIFICACIONES%20TECNICAS%20TEUSAQUILLO..pdf" TargetMode="External"/><Relationship Id="rId265" Type="http://schemas.openxmlformats.org/officeDocument/2006/relationships/hyperlink" Target="..\4%20MEMORIAS\CAP%209%20ELECTRICAS..xlsx" TargetMode="External"/><Relationship Id="rId472" Type="http://schemas.openxmlformats.org/officeDocument/2006/relationships/hyperlink" Target="..\4%20MEMORIAS\CAP%208%20HIDRAULICO.xlsx" TargetMode="External"/><Relationship Id="rId900" Type="http://schemas.openxmlformats.org/officeDocument/2006/relationships/hyperlink" Target="..\5%20ESPECIFICACIONES%20TECNICAS\ESPECIFICACIONES%20TECNICAS%20TEUSAQUILLO..pdf" TargetMode="External"/><Relationship Id="rId1323" Type="http://schemas.openxmlformats.org/officeDocument/2006/relationships/hyperlink" Target="..\5%20ESPECIFICACIONES%20TECNICAS\ESPECIFICACIONES%20TECNICAS%20TEUSAQUILLO..pdf" TargetMode="External"/><Relationship Id="rId125" Type="http://schemas.openxmlformats.org/officeDocument/2006/relationships/hyperlink" Target="..\4%20MEMORIAS\CAP%209%20ELECTRICAS..xlsx" TargetMode="External"/><Relationship Id="rId332" Type="http://schemas.openxmlformats.org/officeDocument/2006/relationships/hyperlink" Target="..\4%20MEMORIAS\CAP%209%20ELECTRICAS..xlsx" TargetMode="External"/><Relationship Id="rId777" Type="http://schemas.openxmlformats.org/officeDocument/2006/relationships/hyperlink" Target="..\5%20ESPECIFICACIONES%20TECNICAS\ESPECIFICACIONES%20TECNICAS%20TEUSAQUILLO..pdf" TargetMode="External"/><Relationship Id="rId984" Type="http://schemas.openxmlformats.org/officeDocument/2006/relationships/hyperlink" Target="..\5%20ESPECIFICACIONES%20TECNICAS\ESPECIFICACIONES%20TECNICAS%20TEUSAQUILLO..pdf" TargetMode="External"/><Relationship Id="rId637" Type="http://schemas.openxmlformats.org/officeDocument/2006/relationships/hyperlink" Target="..\4%20MEMORIAS\CAP%2010%20HVAC.xlsx" TargetMode="External"/><Relationship Id="rId844" Type="http://schemas.openxmlformats.org/officeDocument/2006/relationships/hyperlink" Target="..\5%20ESPECIFICACIONES%20TECNICAS\ESPECIFICACIONES%20TECNICAS%20TEUSAQUILLO..pdf" TargetMode="External"/><Relationship Id="rId1267" Type="http://schemas.openxmlformats.org/officeDocument/2006/relationships/hyperlink" Target="..\5%20ESPECIFICACIONES%20TECNICAS\ESPECIFICACIONES%20TECNICAS%20TEUSAQUILLO..pdf" TargetMode="External"/><Relationship Id="rId276" Type="http://schemas.openxmlformats.org/officeDocument/2006/relationships/hyperlink" Target="..\4%20MEMORIAS\CAP%209%20ELECTRICAS..xlsx" TargetMode="External"/><Relationship Id="rId483" Type="http://schemas.openxmlformats.org/officeDocument/2006/relationships/hyperlink" Target="..\4%20MEMORIAS\CAP%208%20HIDRAULICO.xlsx" TargetMode="External"/><Relationship Id="rId690" Type="http://schemas.openxmlformats.org/officeDocument/2006/relationships/hyperlink" Target="..\4%20MEMORIAS\CAP%2014%20MOBILIARIO.xlsx" TargetMode="External"/><Relationship Id="rId704" Type="http://schemas.openxmlformats.org/officeDocument/2006/relationships/hyperlink" Target="..\5%20ESPECIFICACIONES%20TECNICAS\ESPECIFICACIONES%20TECNICAS%20TEUSAQUILLO..pdf" TargetMode="External"/><Relationship Id="rId911" Type="http://schemas.openxmlformats.org/officeDocument/2006/relationships/hyperlink" Target="..\5%20ESPECIFICACIONES%20TECNICAS\ESPECIFICACIONES%20TECNICAS%20TEUSAQUILLO..pdf" TargetMode="External"/><Relationship Id="rId1127" Type="http://schemas.openxmlformats.org/officeDocument/2006/relationships/hyperlink" Target="..\5%20ESPECIFICACIONES%20TECNICAS\ESPECIFICACIONES%20TECNICAS%20TEUSAQUILLO..pdf" TargetMode="External"/><Relationship Id="rId1334" Type="http://schemas.openxmlformats.org/officeDocument/2006/relationships/hyperlink" Target="..\5%20ESPECIFICACIONES%20TECNICAS\ESPECIFICACIONES%20TECNICAS%20TEUSAQUILLO..pdf" TargetMode="External"/><Relationship Id="rId40" Type="http://schemas.openxmlformats.org/officeDocument/2006/relationships/hyperlink" Target="..\4%20MEMORIAS\CAP%202%20REFORZAMIENTO..xlsx" TargetMode="External"/><Relationship Id="rId136" Type="http://schemas.openxmlformats.org/officeDocument/2006/relationships/hyperlink" Target="..\4%20MEMORIAS\CAP%209%20ELECTRICAS..xlsx" TargetMode="External"/><Relationship Id="rId343" Type="http://schemas.openxmlformats.org/officeDocument/2006/relationships/hyperlink" Target="..\4%20MEMORIAS\CAP%209%20ELECTRICAS..xlsx" TargetMode="External"/><Relationship Id="rId550" Type="http://schemas.openxmlformats.org/officeDocument/2006/relationships/hyperlink" Target="..\4%20MEMORIAS\CAP%2011%20VOZ.xlsx" TargetMode="External"/><Relationship Id="rId788" Type="http://schemas.openxmlformats.org/officeDocument/2006/relationships/hyperlink" Target="..\5%20ESPECIFICACIONES%20TECNICAS\ESPECIFICACIONES%20TECNICAS%20TEUSAQUILLO..pdf" TargetMode="External"/><Relationship Id="rId995" Type="http://schemas.openxmlformats.org/officeDocument/2006/relationships/hyperlink" Target="..\5%20ESPECIFICACIONES%20TECNICAS\ESPECIFICACIONES%20TECNICAS%20TEUSAQUILLO..pdf" TargetMode="External"/><Relationship Id="rId1180" Type="http://schemas.openxmlformats.org/officeDocument/2006/relationships/hyperlink" Target="..\5%20ESPECIFICACIONES%20TECNICAS\ESPECIFICACIONES%20TECNICAS%20TEUSAQUILLO..pdf" TargetMode="External"/><Relationship Id="rId203" Type="http://schemas.openxmlformats.org/officeDocument/2006/relationships/hyperlink" Target="..\4%20MEMORIAS\CAP%209%20ELECTRICAS..xlsx" TargetMode="External"/><Relationship Id="rId648" Type="http://schemas.openxmlformats.org/officeDocument/2006/relationships/hyperlink" Target="..\4%20MEMORIAS\CAP%2010%20HVAC.xlsx" TargetMode="External"/><Relationship Id="rId855" Type="http://schemas.openxmlformats.org/officeDocument/2006/relationships/hyperlink" Target="..\5%20ESPECIFICACIONES%20TECNICAS\ESPECIFICACIONES%20TECNICAS%20TEUSAQUILLO..pdf" TargetMode="External"/><Relationship Id="rId1040" Type="http://schemas.openxmlformats.org/officeDocument/2006/relationships/hyperlink" Target="..\5%20ESPECIFICACIONES%20TECNICAS\ESPECIFICACIONES%20TECNICAS%20TEUSAQUILLO..pdf" TargetMode="External"/><Relationship Id="rId1278" Type="http://schemas.openxmlformats.org/officeDocument/2006/relationships/hyperlink" Target="..\5%20ESPECIFICACIONES%20TECNICAS\ESPECIFICACIONES%20TECNICAS%20TEUSAQUILLO..pdf" TargetMode="External"/><Relationship Id="rId287" Type="http://schemas.openxmlformats.org/officeDocument/2006/relationships/hyperlink" Target="..\4%20MEMORIAS\CAP%209%20ELECTRICAS..xlsx" TargetMode="External"/><Relationship Id="rId410" Type="http://schemas.openxmlformats.org/officeDocument/2006/relationships/hyperlink" Target="..\4%20MEMORIAS\CAP%208%20HIDRAULICO.xlsx" TargetMode="External"/><Relationship Id="rId494" Type="http://schemas.openxmlformats.org/officeDocument/2006/relationships/hyperlink" Target="..\4%20MEMORIAS\CAP%208%20HIDRAULICO.xlsx" TargetMode="External"/><Relationship Id="rId508" Type="http://schemas.openxmlformats.org/officeDocument/2006/relationships/hyperlink" Target="..\4%20MEMORIAS\CAP%208%20HIDRAULICO.xlsx" TargetMode="External"/><Relationship Id="rId715" Type="http://schemas.openxmlformats.org/officeDocument/2006/relationships/hyperlink" Target="..\5%20ESPECIFICACIONES%20TECNICAS\ESPECIFICACIONES%20TECNICAS%20TEUSAQUILLO..pdf" TargetMode="External"/><Relationship Id="rId922" Type="http://schemas.openxmlformats.org/officeDocument/2006/relationships/hyperlink" Target="..\5%20ESPECIFICACIONES%20TECNICAS\ESPECIFICACIONES%20TECNICAS%20TEUSAQUILLO..pdf" TargetMode="External"/><Relationship Id="rId1138" Type="http://schemas.openxmlformats.org/officeDocument/2006/relationships/hyperlink" Target="..\5%20ESPECIFICACIONES%20TECNICAS\ESPECIFICACIONES%20TECNICAS%20TEUSAQUILLO..pdf" TargetMode="External"/><Relationship Id="rId1345" Type="http://schemas.openxmlformats.org/officeDocument/2006/relationships/hyperlink" Target="..\5%20ESPECIFICACIONES%20TECNICAS\ESPECIFICACIONES%20TECNICAS%20TEUSAQUILLO..pdf" TargetMode="External"/><Relationship Id="rId147" Type="http://schemas.openxmlformats.org/officeDocument/2006/relationships/hyperlink" Target="..\4%20MEMORIAS\CAP%209%20ELECTRICAS..xlsx" TargetMode="External"/><Relationship Id="rId354" Type="http://schemas.openxmlformats.org/officeDocument/2006/relationships/hyperlink" Target="..\4%20MEMORIAS\CAP%209%20ELECTRICAS..xlsx" TargetMode="External"/><Relationship Id="rId799" Type="http://schemas.openxmlformats.org/officeDocument/2006/relationships/hyperlink" Target="..\5%20ESPECIFICACIONES%20TECNICAS\ESPECIFICACIONES%20TECNICAS%20TEUSAQUILLO..pdf" TargetMode="External"/><Relationship Id="rId1191" Type="http://schemas.openxmlformats.org/officeDocument/2006/relationships/hyperlink" Target="..\5%20ESPECIFICACIONES%20TECNICAS\ESPECIFICACIONES%20TECNICAS%20TEUSAQUILLO..pdf" TargetMode="External"/><Relationship Id="rId1205" Type="http://schemas.openxmlformats.org/officeDocument/2006/relationships/hyperlink" Target="..\5%20ESPECIFICACIONES%20TECNICAS\ESPECIFICACIONES%20TECNICAS%20TEUSAQUILLO..pdf" TargetMode="External"/><Relationship Id="rId51" Type="http://schemas.openxmlformats.org/officeDocument/2006/relationships/hyperlink" Target="..\4%20MEMORIAS\CAP%203%20ELEMENTOS.xlsx" TargetMode="External"/><Relationship Id="rId561" Type="http://schemas.openxmlformats.org/officeDocument/2006/relationships/hyperlink" Target="..\4%20MEMORIAS\CAP%2011%20VOZ.xlsx" TargetMode="External"/><Relationship Id="rId659" Type="http://schemas.openxmlformats.org/officeDocument/2006/relationships/hyperlink" Target="..\4%20MEMORIAS\CAP%2010%20HVAC.xlsx" TargetMode="External"/><Relationship Id="rId866" Type="http://schemas.openxmlformats.org/officeDocument/2006/relationships/hyperlink" Target="..\5%20ESPECIFICACIONES%20TECNICAS\ESPECIFICACIONES%20TECNICAS%20TEUSAQUILLO..pdf" TargetMode="External"/><Relationship Id="rId1289" Type="http://schemas.openxmlformats.org/officeDocument/2006/relationships/hyperlink" Target="..\5%20ESPECIFICACIONES%20TECNICAS\ESPECIFICACIONES%20TECNICAS%20TEUSAQUILLO..pdf" TargetMode="External"/><Relationship Id="rId214" Type="http://schemas.openxmlformats.org/officeDocument/2006/relationships/hyperlink" Target="..\4%20MEMORIAS\CAP%209%20ELECTRICAS..xlsx" TargetMode="External"/><Relationship Id="rId298" Type="http://schemas.openxmlformats.org/officeDocument/2006/relationships/hyperlink" Target="..\4%20MEMORIAS\CAP%209%20ELECTRICAS..xlsx" TargetMode="External"/><Relationship Id="rId421" Type="http://schemas.openxmlformats.org/officeDocument/2006/relationships/hyperlink" Target="..\4%20MEMORIAS\CAP%208%20HIDRAULICO.xlsx" TargetMode="External"/><Relationship Id="rId519" Type="http://schemas.openxmlformats.org/officeDocument/2006/relationships/hyperlink" Target="..\4%20MEMORIAS\CAP%208%20HIDRAULICO.xlsx" TargetMode="External"/><Relationship Id="rId1051" Type="http://schemas.openxmlformats.org/officeDocument/2006/relationships/hyperlink" Target="..\5%20ESPECIFICACIONES%20TECNICAS\ESPECIFICACIONES%20TECNICAS%20TEUSAQUILLO..pdf" TargetMode="External"/><Relationship Id="rId1149" Type="http://schemas.openxmlformats.org/officeDocument/2006/relationships/hyperlink" Target="..\5%20ESPECIFICACIONES%20TECNICAS\ESPECIFICACIONES%20TECNICAS%20TEUSAQUILLO..pdf" TargetMode="External"/><Relationship Id="rId1356" Type="http://schemas.openxmlformats.org/officeDocument/2006/relationships/hyperlink" Target="..\5%20ESPECIFICACIONES%20TECNICAS\ESPECIFICACIONES%20TECNICAS%20TEUSAQUILLO..pdf" TargetMode="External"/><Relationship Id="rId158" Type="http://schemas.openxmlformats.org/officeDocument/2006/relationships/hyperlink" Target="..\4%20MEMORIAS\CAP%209%20ELECTRICAS..xlsx" TargetMode="External"/><Relationship Id="rId726" Type="http://schemas.openxmlformats.org/officeDocument/2006/relationships/hyperlink" Target="..\5%20ESPECIFICACIONES%20TECNICAS\ESPECIFICACIONES%20TECNICAS%20TEUSAQUILLO..pdf" TargetMode="External"/><Relationship Id="rId933" Type="http://schemas.openxmlformats.org/officeDocument/2006/relationships/hyperlink" Target="..\5%20ESPECIFICACIONES%20TECNICAS\ESPECIFICACIONES%20TECNICAS%20TEUSAQUILLO..pdf" TargetMode="External"/><Relationship Id="rId1009" Type="http://schemas.openxmlformats.org/officeDocument/2006/relationships/hyperlink" Target="..\5%20ESPECIFICACIONES%20TECNICAS\ESPECIFICACIONES%20TECNICAS%20TEUSAQUILLO..pdf" TargetMode="External"/><Relationship Id="rId62" Type="http://schemas.openxmlformats.org/officeDocument/2006/relationships/hyperlink" Target="..\4%20MEMORIAS\CAP%204%20MUROS.xlsx" TargetMode="External"/><Relationship Id="rId365" Type="http://schemas.openxmlformats.org/officeDocument/2006/relationships/hyperlink" Target="..\4%20MEMORIAS\CAP%209%20ELECTRICAS..xlsx" TargetMode="External"/><Relationship Id="rId572" Type="http://schemas.openxmlformats.org/officeDocument/2006/relationships/hyperlink" Target="..\4%20MEMORIAS\CAP%2011%20VOZ.xlsx" TargetMode="External"/><Relationship Id="rId1216" Type="http://schemas.openxmlformats.org/officeDocument/2006/relationships/hyperlink" Target="..\5%20ESPECIFICACIONES%20TECNICAS\ESPECIFICACIONES%20TECNICAS%20TEUSAQUILLO..pdf" TargetMode="External"/><Relationship Id="rId225" Type="http://schemas.openxmlformats.org/officeDocument/2006/relationships/hyperlink" Target="..\4%20MEMORIAS\CAP%209%20ELECTRICAS..xlsx" TargetMode="External"/><Relationship Id="rId432" Type="http://schemas.openxmlformats.org/officeDocument/2006/relationships/hyperlink" Target="..\4%20MEMORIAS\CAP%208%20HIDRAULICO.xlsx" TargetMode="External"/><Relationship Id="rId877" Type="http://schemas.openxmlformats.org/officeDocument/2006/relationships/hyperlink" Target="..\5%20ESPECIFICACIONES%20TECNICAS\ESPECIFICACIONES%20TECNICAS%20TEUSAQUILLO..pdf" TargetMode="External"/><Relationship Id="rId1062" Type="http://schemas.openxmlformats.org/officeDocument/2006/relationships/hyperlink" Target="..\5%20ESPECIFICACIONES%20TECNICAS\ESPECIFICACIONES%20TECNICAS%20TEUSAQUILLO..pdf" TargetMode="External"/><Relationship Id="rId737" Type="http://schemas.openxmlformats.org/officeDocument/2006/relationships/hyperlink" Target="..\5%20ESPECIFICACIONES%20TECNICAS\ESPECIFICACIONES%20TECNICAS%20TEUSAQUILLO..pdf" TargetMode="External"/><Relationship Id="rId944" Type="http://schemas.openxmlformats.org/officeDocument/2006/relationships/hyperlink" Target="..\5%20ESPECIFICACIONES%20TECNICAS\ESPECIFICACIONES%20TECNICAS%20TEUSAQUILLO..pdf" TargetMode="External"/><Relationship Id="rId1367" Type="http://schemas.openxmlformats.org/officeDocument/2006/relationships/hyperlink" Target="..\5%20ESPECIFICACIONES%20TECNICAS\ESPECIFICACIONES%20TECNICAS%20TEUSAQUILLO..pdf" TargetMode="External"/><Relationship Id="rId73" Type="http://schemas.openxmlformats.org/officeDocument/2006/relationships/hyperlink" Target="..\4%20MEMORIAS\CAP%205%20PISOS.xlsx" TargetMode="External"/><Relationship Id="rId169" Type="http://schemas.openxmlformats.org/officeDocument/2006/relationships/hyperlink" Target="..\4%20MEMORIAS\CAP%209%20ELECTRICAS..xlsx" TargetMode="External"/><Relationship Id="rId376" Type="http://schemas.openxmlformats.org/officeDocument/2006/relationships/hyperlink" Target="..\4%20MEMORIAS\CAP%209%20ELECTRICAS..xlsx" TargetMode="External"/><Relationship Id="rId583" Type="http://schemas.openxmlformats.org/officeDocument/2006/relationships/hyperlink" Target="..\4%20MEMORIAS\CAP%2010%20HVAC.xlsx" TargetMode="External"/><Relationship Id="rId790" Type="http://schemas.openxmlformats.org/officeDocument/2006/relationships/hyperlink" Target="..\5%20ESPECIFICACIONES%20TECNICAS\ESPECIFICACIONES%20TECNICAS%20TEUSAQUILLO..pdf" TargetMode="External"/><Relationship Id="rId804" Type="http://schemas.openxmlformats.org/officeDocument/2006/relationships/hyperlink" Target="..\5%20ESPECIFICACIONES%20TECNICAS\ESPECIFICACIONES%20TECNICAS%20TEUSAQUILLO..pdf" TargetMode="External"/><Relationship Id="rId1227" Type="http://schemas.openxmlformats.org/officeDocument/2006/relationships/hyperlink" Target="..\5%20ESPECIFICACIONES%20TECNICAS\ESPECIFICACIONES%20TECNICAS%20TEUSAQUILLO..pdf" TargetMode="External"/><Relationship Id="rId4" Type="http://schemas.openxmlformats.org/officeDocument/2006/relationships/hyperlink" Target="..\4%20MEMORIAS\CAP%201%20PRELIMINARES.xlsx" TargetMode="External"/><Relationship Id="rId236" Type="http://schemas.openxmlformats.org/officeDocument/2006/relationships/hyperlink" Target="..\4%20MEMORIAS\CAP%209%20ELECTRICAS..xlsx" TargetMode="External"/><Relationship Id="rId443" Type="http://schemas.openxmlformats.org/officeDocument/2006/relationships/hyperlink" Target="..\4%20MEMORIAS\CAP%208%20HIDRAULICO.xlsx" TargetMode="External"/><Relationship Id="rId650" Type="http://schemas.openxmlformats.org/officeDocument/2006/relationships/hyperlink" Target="..\4%20MEMORIAS\CAP%2010%20HVAC.xlsx" TargetMode="External"/><Relationship Id="rId888" Type="http://schemas.openxmlformats.org/officeDocument/2006/relationships/hyperlink" Target="..\5%20ESPECIFICACIONES%20TECNICAS\ESPECIFICACIONES%20TECNICAS%20TEUSAQUILLO..pdf" TargetMode="External"/><Relationship Id="rId1073" Type="http://schemas.openxmlformats.org/officeDocument/2006/relationships/hyperlink" Target="..\5%20ESPECIFICACIONES%20TECNICAS\ESPECIFICACIONES%20TECNICAS%20TEUSAQUILLO..pdf" TargetMode="External"/><Relationship Id="rId1280" Type="http://schemas.openxmlformats.org/officeDocument/2006/relationships/hyperlink" Target="..\5%20ESPECIFICACIONES%20TECNICAS\ESPECIFICACIONES%20TECNICAS%20TEUSAQUILLO..pdf" TargetMode="External"/><Relationship Id="rId303" Type="http://schemas.openxmlformats.org/officeDocument/2006/relationships/hyperlink" Target="..\4%20MEMORIAS\CAP%209%20ELECTRICAS..xlsx" TargetMode="External"/><Relationship Id="rId748" Type="http://schemas.openxmlformats.org/officeDocument/2006/relationships/hyperlink" Target="..\5%20ESPECIFICACIONES%20TECNICAS\ESPECIFICACIONES%20TECNICAS%20TEUSAQUILLO..pdf" TargetMode="External"/><Relationship Id="rId955" Type="http://schemas.openxmlformats.org/officeDocument/2006/relationships/hyperlink" Target="..\5%20ESPECIFICACIONES%20TECNICAS\ESPECIFICACIONES%20TECNICAS%20TEUSAQUILLO..pdf" TargetMode="External"/><Relationship Id="rId1140" Type="http://schemas.openxmlformats.org/officeDocument/2006/relationships/hyperlink" Target="..\5%20ESPECIFICACIONES%20TECNICAS\ESPECIFICACIONES%20TECNICAS%20TEUSAQUILLO..pdf" TargetMode="External"/><Relationship Id="rId1378" Type="http://schemas.openxmlformats.org/officeDocument/2006/relationships/hyperlink" Target="..\5%20ESPECIFICACIONES%20TECNICAS\ESPECIFICACIONES%20TECNICAS%20TEUSAQUILLO..pdf" TargetMode="External"/><Relationship Id="rId84" Type="http://schemas.openxmlformats.org/officeDocument/2006/relationships/hyperlink" Target="..\4%20MEMORIAS\CAP%206%20TECHOS%20Y%20CUBIERTAS.xlsx" TargetMode="External"/><Relationship Id="rId387" Type="http://schemas.openxmlformats.org/officeDocument/2006/relationships/hyperlink" Target="..\4%20MEMORIAS\CAP%208%20HIDRAULICO.xlsx" TargetMode="External"/><Relationship Id="rId510" Type="http://schemas.openxmlformats.org/officeDocument/2006/relationships/hyperlink" Target="..\4%20MEMORIAS\CAP%208%20HIDRAULICO.xlsx" TargetMode="External"/><Relationship Id="rId594" Type="http://schemas.openxmlformats.org/officeDocument/2006/relationships/hyperlink" Target="..\4%20MEMORIAS\CAP%2010%20HVAC.xlsx" TargetMode="External"/><Relationship Id="rId608" Type="http://schemas.openxmlformats.org/officeDocument/2006/relationships/hyperlink" Target="..\4%20MEMORIAS\CAP%2010%20HVAC.xlsx" TargetMode="External"/><Relationship Id="rId815" Type="http://schemas.openxmlformats.org/officeDocument/2006/relationships/hyperlink" Target="..\5%20ESPECIFICACIONES%20TECNICAS\ESPECIFICACIONES%20TECNICAS%20TEUSAQUILLO..pdf" TargetMode="External"/><Relationship Id="rId1238" Type="http://schemas.openxmlformats.org/officeDocument/2006/relationships/hyperlink" Target="..\5%20ESPECIFICACIONES%20TECNICAS\ESPECIFICACIONES%20TECNICAS%20TEUSAQUILLO..pdf" TargetMode="External"/><Relationship Id="rId247" Type="http://schemas.openxmlformats.org/officeDocument/2006/relationships/hyperlink" Target="..\4%20MEMORIAS\CAP%209%20ELECTRICAS..xlsx" TargetMode="External"/><Relationship Id="rId899" Type="http://schemas.openxmlformats.org/officeDocument/2006/relationships/hyperlink" Target="..\5%20ESPECIFICACIONES%20TECNICAS\ESPECIFICACIONES%20TECNICAS%20TEUSAQUILLO..pdf" TargetMode="External"/><Relationship Id="rId1000" Type="http://schemas.openxmlformats.org/officeDocument/2006/relationships/hyperlink" Target="..\5%20ESPECIFICACIONES%20TECNICAS\ESPECIFICACIONES%20TECNICAS%20TEUSAQUILLO..pdf" TargetMode="External"/><Relationship Id="rId1084" Type="http://schemas.openxmlformats.org/officeDocument/2006/relationships/hyperlink" Target="..\5%20ESPECIFICACIONES%20TECNICAS\ESPECIFICACIONES%20TECNICAS%20TEUSAQUILLO..pdf" TargetMode="External"/><Relationship Id="rId1305" Type="http://schemas.openxmlformats.org/officeDocument/2006/relationships/hyperlink" Target="..\5%20ESPECIFICACIONES%20TECNICAS\ESPECIFICACIONES%20TECNICAS%20TEUSAQUILLO..pdf" TargetMode="External"/><Relationship Id="rId107" Type="http://schemas.openxmlformats.org/officeDocument/2006/relationships/hyperlink" Target="..\4%20MEMORIAS\CAP%207%20CARP%20METALICA.xlsx" TargetMode="External"/><Relationship Id="rId454" Type="http://schemas.openxmlformats.org/officeDocument/2006/relationships/hyperlink" Target="..\4%20MEMORIAS\CAP%208%20HIDRAULICO.xlsx" TargetMode="External"/><Relationship Id="rId661" Type="http://schemas.openxmlformats.org/officeDocument/2006/relationships/hyperlink" Target="..\4%20MEMORIAS\CAP%2012%20APARATOS%20SAN.xlsx" TargetMode="External"/><Relationship Id="rId759" Type="http://schemas.openxmlformats.org/officeDocument/2006/relationships/hyperlink" Target="..\5%20ESPECIFICACIONES%20TECNICAS\ESPECIFICACIONES%20TECNICAS%20TEUSAQUILLO..pdf" TargetMode="External"/><Relationship Id="rId966" Type="http://schemas.openxmlformats.org/officeDocument/2006/relationships/hyperlink" Target="..\5%20ESPECIFICACIONES%20TECNICAS\ESPECIFICACIONES%20TECNICAS%20TEUSAQUILLO..pdf" TargetMode="External"/><Relationship Id="rId1291" Type="http://schemas.openxmlformats.org/officeDocument/2006/relationships/hyperlink" Target="..\5%20ESPECIFICACIONES%20TECNICAS\ESPECIFICACIONES%20TECNICAS%20TEUSAQUILLO..pdf" TargetMode="External"/><Relationship Id="rId1389" Type="http://schemas.openxmlformats.org/officeDocument/2006/relationships/hyperlink" Target="..\5%20ESPECIFICACIONES%20TECNICAS\ESPECIFICACIONES%20TECNICAS%20TEUSAQUILLO..pdf" TargetMode="External"/><Relationship Id="rId11" Type="http://schemas.openxmlformats.org/officeDocument/2006/relationships/hyperlink" Target="..\4%20MEMORIAS\CAP%201%20PRELIMINARES.xlsx" TargetMode="External"/><Relationship Id="rId314" Type="http://schemas.openxmlformats.org/officeDocument/2006/relationships/hyperlink" Target="..\4%20MEMORIAS\CAP%209%20ELECTRICAS..xlsx" TargetMode="External"/><Relationship Id="rId398" Type="http://schemas.openxmlformats.org/officeDocument/2006/relationships/hyperlink" Target="..\4%20MEMORIAS\CAP%208%20HIDRAULICO.xlsx" TargetMode="External"/><Relationship Id="rId521" Type="http://schemas.openxmlformats.org/officeDocument/2006/relationships/hyperlink" Target="..\4%20MEMORIAS\CAP%208%20HIDRAULICO.xlsx" TargetMode="External"/><Relationship Id="rId619" Type="http://schemas.openxmlformats.org/officeDocument/2006/relationships/hyperlink" Target="..\4%20MEMORIAS\CAP%2010%20HVAC.xlsx" TargetMode="External"/><Relationship Id="rId1151" Type="http://schemas.openxmlformats.org/officeDocument/2006/relationships/hyperlink" Target="..\5%20ESPECIFICACIONES%20TECNICAS\ESPECIFICACIONES%20TECNICAS%20TEUSAQUILLO..pdf" TargetMode="External"/><Relationship Id="rId1249" Type="http://schemas.openxmlformats.org/officeDocument/2006/relationships/hyperlink" Target="..\5%20ESPECIFICACIONES%20TECNICAS\ESPECIFICACIONES%20TECNICAS%20TEUSAQUILLO..pdf" TargetMode="External"/><Relationship Id="rId95" Type="http://schemas.openxmlformats.org/officeDocument/2006/relationships/hyperlink" Target="..\4%20MEMORIAS\CAP%207%20CARP%20METALICA.xlsx" TargetMode="External"/><Relationship Id="rId160" Type="http://schemas.openxmlformats.org/officeDocument/2006/relationships/hyperlink" Target="..\4%20MEMORIAS\CAP%209%20ELECTRICAS..xlsx" TargetMode="External"/><Relationship Id="rId826" Type="http://schemas.openxmlformats.org/officeDocument/2006/relationships/hyperlink" Target="..\5%20ESPECIFICACIONES%20TECNICAS\ESPECIFICACIONES%20TECNICAS%20TEUSAQUILLO..pdf" TargetMode="External"/><Relationship Id="rId1011" Type="http://schemas.openxmlformats.org/officeDocument/2006/relationships/hyperlink" Target="..\5%20ESPECIFICACIONES%20TECNICAS\ESPECIFICACIONES%20TECNICAS%20TEUSAQUILLO..pdf" TargetMode="External"/><Relationship Id="rId1109" Type="http://schemas.openxmlformats.org/officeDocument/2006/relationships/hyperlink" Target="..\5%20ESPECIFICACIONES%20TECNICAS\ESPECIFICACIONES%20TECNICAS%20TEUSAQUILLO..pdf" TargetMode="External"/><Relationship Id="rId258" Type="http://schemas.openxmlformats.org/officeDocument/2006/relationships/hyperlink" Target="..\4%20MEMORIAS\CAP%209%20ELECTRICAS..xlsx" TargetMode="External"/><Relationship Id="rId465" Type="http://schemas.openxmlformats.org/officeDocument/2006/relationships/hyperlink" Target="..\4%20MEMORIAS\CAP%208%20HIDRAULICO.xlsx" TargetMode="External"/><Relationship Id="rId672" Type="http://schemas.openxmlformats.org/officeDocument/2006/relationships/hyperlink" Target="..\4%20MEMORIAS\CAP%2012%20APARATOS%20SAN.xlsx" TargetMode="External"/><Relationship Id="rId1095" Type="http://schemas.openxmlformats.org/officeDocument/2006/relationships/hyperlink" Target="..\5%20ESPECIFICACIONES%20TECNICAS\ESPECIFICACIONES%20TECNICAS%20TEUSAQUILLO..pdf" TargetMode="External"/><Relationship Id="rId1316" Type="http://schemas.openxmlformats.org/officeDocument/2006/relationships/hyperlink" Target="..\5%20ESPECIFICACIONES%20TECNICAS\ESPECIFICACIONES%20TECNICAS%20TEUSAQUILLO..pdf" TargetMode="External"/><Relationship Id="rId22" Type="http://schemas.openxmlformats.org/officeDocument/2006/relationships/hyperlink" Target="..\4%20MEMORIAS\CAP%202%20REFORZAMIENTO..xlsx" TargetMode="External"/><Relationship Id="rId118" Type="http://schemas.openxmlformats.org/officeDocument/2006/relationships/hyperlink" Target="..\4%20MEMORIAS\CAP%209%20ELECTRICAS..xlsx" TargetMode="External"/><Relationship Id="rId325" Type="http://schemas.openxmlformats.org/officeDocument/2006/relationships/hyperlink" Target="..\4%20MEMORIAS\CAP%209%20ELECTRICAS..xlsx" TargetMode="External"/><Relationship Id="rId532" Type="http://schemas.openxmlformats.org/officeDocument/2006/relationships/hyperlink" Target="..\4%20MEMORIAS\CAP%2011%20VOZ.xlsx" TargetMode="External"/><Relationship Id="rId977" Type="http://schemas.openxmlformats.org/officeDocument/2006/relationships/hyperlink" Target="..\5%20ESPECIFICACIONES%20TECNICAS\ESPECIFICACIONES%20TECNICAS%20TEUSAQUILLO..pdf" TargetMode="External"/><Relationship Id="rId1162" Type="http://schemas.openxmlformats.org/officeDocument/2006/relationships/hyperlink" Target="..\5%20ESPECIFICACIONES%20TECNICAS\ESPECIFICACIONES%20TECNICAS%20TEUSAQUILLO..pdf" TargetMode="External"/><Relationship Id="rId171" Type="http://schemas.openxmlformats.org/officeDocument/2006/relationships/hyperlink" Target="..\4%20MEMORIAS\CAP%209%20ELECTRICAS..xlsx" TargetMode="External"/><Relationship Id="rId837" Type="http://schemas.openxmlformats.org/officeDocument/2006/relationships/hyperlink" Target="..\5%20ESPECIFICACIONES%20TECNICAS\ESPECIFICACIONES%20TECNICAS%20TEUSAQUILLO..pdf" TargetMode="External"/><Relationship Id="rId1022" Type="http://schemas.openxmlformats.org/officeDocument/2006/relationships/hyperlink" Target="..\5%20ESPECIFICACIONES%20TECNICAS\ESPECIFICACIONES%20TECNICAS%20TEUSAQUILLO..pdf" TargetMode="External"/><Relationship Id="rId269" Type="http://schemas.openxmlformats.org/officeDocument/2006/relationships/hyperlink" Target="..\4%20MEMORIAS\CAP%209%20ELECTRICAS..xlsx" TargetMode="External"/><Relationship Id="rId476" Type="http://schemas.openxmlformats.org/officeDocument/2006/relationships/hyperlink" Target="..\4%20MEMORIAS\CAP%208%20HIDRAULICO.xlsx" TargetMode="External"/><Relationship Id="rId683" Type="http://schemas.openxmlformats.org/officeDocument/2006/relationships/hyperlink" Target="..\4%20MEMORIAS\CAP%2013%20URBANISMOS.xlsx" TargetMode="External"/><Relationship Id="rId890" Type="http://schemas.openxmlformats.org/officeDocument/2006/relationships/hyperlink" Target="..\5%20ESPECIFICACIONES%20TECNICAS\ESPECIFICACIONES%20TECNICAS%20TEUSAQUILLO..pdf" TargetMode="External"/><Relationship Id="rId904" Type="http://schemas.openxmlformats.org/officeDocument/2006/relationships/hyperlink" Target="..\5%20ESPECIFICACIONES%20TECNICAS\ESPECIFICACIONES%20TECNICAS%20TEUSAQUILLO..pdf" TargetMode="External"/><Relationship Id="rId1327" Type="http://schemas.openxmlformats.org/officeDocument/2006/relationships/hyperlink" Target="..\5%20ESPECIFICACIONES%20TECNICAS\ESPECIFICACIONES%20TECNICAS%20TEUSAQUILLO..pdf" TargetMode="External"/><Relationship Id="rId33" Type="http://schemas.openxmlformats.org/officeDocument/2006/relationships/hyperlink" Target="..\4%20MEMORIAS\CAP%202%20REFORZAMIENTO..xlsx" TargetMode="External"/><Relationship Id="rId129" Type="http://schemas.openxmlformats.org/officeDocument/2006/relationships/hyperlink" Target="..\4%20MEMORIAS\CAP%209%20ELECTRICAS..xlsx" TargetMode="External"/><Relationship Id="rId336" Type="http://schemas.openxmlformats.org/officeDocument/2006/relationships/hyperlink" Target="..\4%20MEMORIAS\CAP%209%20ELECTRICAS..xlsx" TargetMode="External"/><Relationship Id="rId543" Type="http://schemas.openxmlformats.org/officeDocument/2006/relationships/hyperlink" Target="..\4%20MEMORIAS\CAP%2011%20VOZ.xlsx" TargetMode="External"/><Relationship Id="rId988" Type="http://schemas.openxmlformats.org/officeDocument/2006/relationships/hyperlink" Target="..\5%20ESPECIFICACIONES%20TECNICAS\ESPECIFICACIONES%20TECNICAS%20TEUSAQUILLO..pdf" TargetMode="External"/><Relationship Id="rId1173" Type="http://schemas.openxmlformats.org/officeDocument/2006/relationships/hyperlink" Target="..\5%20ESPECIFICACIONES%20TECNICAS\ESPECIFICACIONES%20TECNICAS%20TEUSAQUILLO..pdf" TargetMode="External"/><Relationship Id="rId1380" Type="http://schemas.openxmlformats.org/officeDocument/2006/relationships/hyperlink" Target="..\5%20ESPECIFICACIONES%20TECNICAS\ESPECIFICACIONES%20TECNICAS%20TEUSAQUILLO..pdf" TargetMode="External"/><Relationship Id="rId182" Type="http://schemas.openxmlformats.org/officeDocument/2006/relationships/hyperlink" Target="..\4%20MEMORIAS\CAP%209%20ELECTRICAS..xlsx" TargetMode="External"/><Relationship Id="rId403" Type="http://schemas.openxmlformats.org/officeDocument/2006/relationships/hyperlink" Target="..\4%20MEMORIAS\CAP%208%20HIDRAULICO.xlsx" TargetMode="External"/><Relationship Id="rId750" Type="http://schemas.openxmlformats.org/officeDocument/2006/relationships/hyperlink" Target="..\5%20ESPECIFICACIONES%20TECNICAS\ESPECIFICACIONES%20TECNICAS%20TEUSAQUILLO..pdf" TargetMode="External"/><Relationship Id="rId848" Type="http://schemas.openxmlformats.org/officeDocument/2006/relationships/hyperlink" Target="..\5%20ESPECIFICACIONES%20TECNICAS\ESPECIFICACIONES%20TECNICAS%20TEUSAQUILLO..pdf" TargetMode="External"/><Relationship Id="rId1033" Type="http://schemas.openxmlformats.org/officeDocument/2006/relationships/hyperlink" Target="..\5%20ESPECIFICACIONES%20TECNICAS\ESPECIFICACIONES%20TECNICAS%20TEUSAQUILLO..pdf" TargetMode="External"/><Relationship Id="rId487" Type="http://schemas.openxmlformats.org/officeDocument/2006/relationships/hyperlink" Target="..\4%20MEMORIAS\CAP%208%20HIDRAULICO.xlsx" TargetMode="External"/><Relationship Id="rId610" Type="http://schemas.openxmlformats.org/officeDocument/2006/relationships/hyperlink" Target="..\4%20MEMORIAS\CAP%2010%20HVAC.xlsx" TargetMode="External"/><Relationship Id="rId694" Type="http://schemas.openxmlformats.org/officeDocument/2006/relationships/hyperlink" Target="..\4%20MEMORIAS\CAP%2014%20MOBILIARIO.xlsx" TargetMode="External"/><Relationship Id="rId708" Type="http://schemas.openxmlformats.org/officeDocument/2006/relationships/hyperlink" Target="..\5%20ESPECIFICACIONES%20TECNICAS\ESPECIFICACIONES%20TECNICAS%20TEUSAQUILLO..pdf" TargetMode="External"/><Relationship Id="rId915" Type="http://schemas.openxmlformats.org/officeDocument/2006/relationships/hyperlink" Target="..\5%20ESPECIFICACIONES%20TECNICAS\ESPECIFICACIONES%20TECNICAS%20TEUSAQUILLO..pdf" TargetMode="External"/><Relationship Id="rId1240" Type="http://schemas.openxmlformats.org/officeDocument/2006/relationships/hyperlink" Target="..\5%20ESPECIFICACIONES%20TECNICAS\ESPECIFICACIONES%20TECNICAS%20TEUSAQUILLO..pdf" TargetMode="External"/><Relationship Id="rId1338" Type="http://schemas.openxmlformats.org/officeDocument/2006/relationships/hyperlink" Target="..\5%20ESPECIFICACIONES%20TECNICAS\ESPECIFICACIONES%20TECNICAS%20TEUSAQUILLO..pdf" TargetMode="External"/><Relationship Id="rId347" Type="http://schemas.openxmlformats.org/officeDocument/2006/relationships/hyperlink" Target="..\4%20MEMORIAS\CAP%209%20ELECTRICAS..xlsx" TargetMode="External"/><Relationship Id="rId999" Type="http://schemas.openxmlformats.org/officeDocument/2006/relationships/hyperlink" Target="..\5%20ESPECIFICACIONES%20TECNICAS\ESPECIFICACIONES%20TECNICAS%20TEUSAQUILLO..pdf" TargetMode="External"/><Relationship Id="rId1100" Type="http://schemas.openxmlformats.org/officeDocument/2006/relationships/hyperlink" Target="..\5%20ESPECIFICACIONES%20TECNICAS\ESPECIFICACIONES%20TECNICAS%20TEUSAQUILLO..pdf" TargetMode="External"/><Relationship Id="rId1184" Type="http://schemas.openxmlformats.org/officeDocument/2006/relationships/hyperlink" Target="..\5%20ESPECIFICACIONES%20TECNICAS\ESPECIFICACIONES%20TECNICAS%20TEUSAQUILLO..pdf" TargetMode="External"/><Relationship Id="rId44" Type="http://schemas.openxmlformats.org/officeDocument/2006/relationships/hyperlink" Target="..\4%20MEMORIAS\CAP%202%20REFORZAMIENTO..xlsx" TargetMode="External"/><Relationship Id="rId554" Type="http://schemas.openxmlformats.org/officeDocument/2006/relationships/hyperlink" Target="..\4%20MEMORIAS\CAP%2011%20VOZ.xlsx" TargetMode="External"/><Relationship Id="rId761" Type="http://schemas.openxmlformats.org/officeDocument/2006/relationships/hyperlink" Target="..\5%20ESPECIFICACIONES%20TECNICAS\ESPECIFICACIONES%20TECNICAS%20TEUSAQUILLO..pdf" TargetMode="External"/><Relationship Id="rId859" Type="http://schemas.openxmlformats.org/officeDocument/2006/relationships/hyperlink" Target="..\5%20ESPECIFICACIONES%20TECNICAS\ESPECIFICACIONES%20TECNICAS%20TEUSAQUILLO..pdf" TargetMode="External"/><Relationship Id="rId1391" Type="http://schemas.openxmlformats.org/officeDocument/2006/relationships/hyperlink" Target="..\5%20ESPECIFICACIONES%20TECNICAS\ESPECIFICACIONES%20TECNICAS%20TEUSAQUILLO..pdf" TargetMode="External"/><Relationship Id="rId193" Type="http://schemas.openxmlformats.org/officeDocument/2006/relationships/hyperlink" Target="..\4%20MEMORIAS\CAP%209%20ELECTRICAS..xlsx" TargetMode="External"/><Relationship Id="rId207" Type="http://schemas.openxmlformats.org/officeDocument/2006/relationships/hyperlink" Target="..\4%20MEMORIAS\CAP%209%20ELECTRICAS..xlsx" TargetMode="External"/><Relationship Id="rId414" Type="http://schemas.openxmlformats.org/officeDocument/2006/relationships/hyperlink" Target="..\4%20MEMORIAS\CAP%208%20HIDRAULICO.xlsx" TargetMode="External"/><Relationship Id="rId498" Type="http://schemas.openxmlformats.org/officeDocument/2006/relationships/hyperlink" Target="..\4%20MEMORIAS\CAP%208%20HIDRAULICO.xlsx" TargetMode="External"/><Relationship Id="rId621" Type="http://schemas.openxmlformats.org/officeDocument/2006/relationships/hyperlink" Target="..\4%20MEMORIAS\CAP%2010%20HVAC.xlsx" TargetMode="External"/><Relationship Id="rId1044" Type="http://schemas.openxmlformats.org/officeDocument/2006/relationships/hyperlink" Target="..\5%20ESPECIFICACIONES%20TECNICAS\ESPECIFICACIONES%20TECNICAS%20TEUSAQUILLO..pdf" TargetMode="External"/><Relationship Id="rId1251" Type="http://schemas.openxmlformats.org/officeDocument/2006/relationships/hyperlink" Target="..\5%20ESPECIFICACIONES%20TECNICAS\ESPECIFICACIONES%20TECNICAS%20TEUSAQUILLO..pdf" TargetMode="External"/><Relationship Id="rId1349" Type="http://schemas.openxmlformats.org/officeDocument/2006/relationships/hyperlink" Target="..\5%20ESPECIFICACIONES%20TECNICAS\ESPECIFICACIONES%20TECNICAS%20TEUSAQUILLO..pdf" TargetMode="External"/><Relationship Id="rId260" Type="http://schemas.openxmlformats.org/officeDocument/2006/relationships/hyperlink" Target="..\4%20MEMORIAS\CAP%209%20ELECTRICAS..xlsx" TargetMode="External"/><Relationship Id="rId719" Type="http://schemas.openxmlformats.org/officeDocument/2006/relationships/hyperlink" Target="..\5%20ESPECIFICACIONES%20TECNICAS\ESPECIFICACIONES%20TECNICAS%20TEUSAQUILLO..pdf" TargetMode="External"/><Relationship Id="rId926" Type="http://schemas.openxmlformats.org/officeDocument/2006/relationships/hyperlink" Target="..\5%20ESPECIFICACIONES%20TECNICAS\ESPECIFICACIONES%20TECNICAS%20TEUSAQUILLO..pdf" TargetMode="External"/><Relationship Id="rId1111" Type="http://schemas.openxmlformats.org/officeDocument/2006/relationships/hyperlink" Target="..\5%20ESPECIFICACIONES%20TECNICAS\ESPECIFICACIONES%20TECNICAS%20TEUSAQUILLO..pdf" TargetMode="External"/><Relationship Id="rId55" Type="http://schemas.openxmlformats.org/officeDocument/2006/relationships/hyperlink" Target="..\4%20MEMORIAS\CAP%204%20MUROS.xlsx" TargetMode="External"/><Relationship Id="rId120" Type="http://schemas.openxmlformats.org/officeDocument/2006/relationships/hyperlink" Target="..\4%20MEMORIAS\CAP%209%20ELECTRICAS..xlsx" TargetMode="External"/><Relationship Id="rId358" Type="http://schemas.openxmlformats.org/officeDocument/2006/relationships/hyperlink" Target="..\4%20MEMORIAS\CAP%209%20ELECTRICAS..xlsx" TargetMode="External"/><Relationship Id="rId565" Type="http://schemas.openxmlformats.org/officeDocument/2006/relationships/hyperlink" Target="..\4%20MEMORIAS\CAP%2011%20VOZ.xlsx" TargetMode="External"/><Relationship Id="rId772" Type="http://schemas.openxmlformats.org/officeDocument/2006/relationships/hyperlink" Target="..\5%20ESPECIFICACIONES%20TECNICAS\ESPECIFICACIONES%20TECNICAS%20TEUSAQUILLO..pdf" TargetMode="External"/><Relationship Id="rId1195" Type="http://schemas.openxmlformats.org/officeDocument/2006/relationships/hyperlink" Target="..\5%20ESPECIFICACIONES%20TECNICAS\ESPECIFICACIONES%20TECNICAS%20TEUSAQUILLO..pdf" TargetMode="External"/><Relationship Id="rId1209" Type="http://schemas.openxmlformats.org/officeDocument/2006/relationships/hyperlink" Target="..\5%20ESPECIFICACIONES%20TECNICAS\ESPECIFICACIONES%20TECNICAS%20TEUSAQUILLO..pdf" TargetMode="External"/><Relationship Id="rId218" Type="http://schemas.openxmlformats.org/officeDocument/2006/relationships/hyperlink" Target="..\4%20MEMORIAS\CAP%209%20ELECTRICAS..xlsx" TargetMode="External"/><Relationship Id="rId425" Type="http://schemas.openxmlformats.org/officeDocument/2006/relationships/hyperlink" Target="..\4%20MEMORIAS\CAP%208%20HIDRAULICO.xlsx" TargetMode="External"/><Relationship Id="rId632" Type="http://schemas.openxmlformats.org/officeDocument/2006/relationships/hyperlink" Target="..\4%20MEMORIAS\CAP%2010%20HVAC.xlsx" TargetMode="External"/><Relationship Id="rId1055" Type="http://schemas.openxmlformats.org/officeDocument/2006/relationships/hyperlink" Target="..\5%20ESPECIFICACIONES%20TECNICAS\ESPECIFICACIONES%20TECNICAS%20TEUSAQUILLO..pdf" TargetMode="External"/><Relationship Id="rId1262" Type="http://schemas.openxmlformats.org/officeDocument/2006/relationships/hyperlink" Target="..\5%20ESPECIFICACIONES%20TECNICAS\ESPECIFICACIONES%20TECNICAS%20TEUSAQUILLO..pdf" TargetMode="External"/><Relationship Id="rId271" Type="http://schemas.openxmlformats.org/officeDocument/2006/relationships/hyperlink" Target="..\4%20MEMORIAS\CAP%209%20ELECTRICAS..xlsx" TargetMode="External"/><Relationship Id="rId937" Type="http://schemas.openxmlformats.org/officeDocument/2006/relationships/hyperlink" Target="..\5%20ESPECIFICACIONES%20TECNICAS\ESPECIFICACIONES%20TECNICAS%20TEUSAQUILLO..pdf" TargetMode="External"/><Relationship Id="rId1122" Type="http://schemas.openxmlformats.org/officeDocument/2006/relationships/hyperlink" Target="..\5%20ESPECIFICACIONES%20TECNICAS\ESPECIFICACIONES%20TECNICAS%20TEUSAQUILLO..pdf" TargetMode="External"/><Relationship Id="rId66" Type="http://schemas.openxmlformats.org/officeDocument/2006/relationships/hyperlink" Target="..\4%20MEMORIAS\CAP%204%20MUROS.xlsx" TargetMode="External"/><Relationship Id="rId131" Type="http://schemas.openxmlformats.org/officeDocument/2006/relationships/hyperlink" Target="..\4%20MEMORIAS\CAP%209%20ELECTRICAS..xlsx" TargetMode="External"/><Relationship Id="rId369" Type="http://schemas.openxmlformats.org/officeDocument/2006/relationships/hyperlink" Target="..\4%20MEMORIAS\CAP%209%20ELECTRICAS..xlsx" TargetMode="External"/><Relationship Id="rId576" Type="http://schemas.openxmlformats.org/officeDocument/2006/relationships/hyperlink" Target="..\4%20MEMORIAS\CAP%2011%20VOZ.xlsx" TargetMode="External"/><Relationship Id="rId783" Type="http://schemas.openxmlformats.org/officeDocument/2006/relationships/hyperlink" Target="..\5%20ESPECIFICACIONES%20TECNICAS\ESPECIFICACIONES%20TECNICAS%20TEUSAQUILLO..pdf" TargetMode="External"/><Relationship Id="rId990" Type="http://schemas.openxmlformats.org/officeDocument/2006/relationships/hyperlink" Target="..\5%20ESPECIFICACIONES%20TECNICAS\ESPECIFICACIONES%20TECNICAS%20TEUSAQUILLO..pdf" TargetMode="External"/><Relationship Id="rId229" Type="http://schemas.openxmlformats.org/officeDocument/2006/relationships/hyperlink" Target="..\4%20MEMORIAS\CAP%209%20ELECTRICAS..xlsx" TargetMode="External"/><Relationship Id="rId436" Type="http://schemas.openxmlformats.org/officeDocument/2006/relationships/hyperlink" Target="..\4%20MEMORIAS\CAP%208%20HIDRAULICO.xlsx" TargetMode="External"/><Relationship Id="rId643" Type="http://schemas.openxmlformats.org/officeDocument/2006/relationships/hyperlink" Target="..\4%20MEMORIAS\CAP%2010%20HVAC.xlsx" TargetMode="External"/><Relationship Id="rId1066" Type="http://schemas.openxmlformats.org/officeDocument/2006/relationships/hyperlink" Target="..\5%20ESPECIFICACIONES%20TECNICAS\ESPECIFICACIONES%20TECNICAS%20TEUSAQUILLO..pdf" TargetMode="External"/><Relationship Id="rId1273" Type="http://schemas.openxmlformats.org/officeDocument/2006/relationships/hyperlink" Target="..\5%20ESPECIFICACIONES%20TECNICAS\ESPECIFICACIONES%20TECNICAS%20TEUSAQUILLO..pdf" TargetMode="External"/><Relationship Id="rId850" Type="http://schemas.openxmlformats.org/officeDocument/2006/relationships/hyperlink" Target="..\5%20ESPECIFICACIONES%20TECNICAS\ESPECIFICACIONES%20TECNICAS%20TEUSAQUILLO..pdf" TargetMode="External"/><Relationship Id="rId948" Type="http://schemas.openxmlformats.org/officeDocument/2006/relationships/hyperlink" Target="..\5%20ESPECIFICACIONES%20TECNICAS\ESPECIFICACIONES%20TECNICAS%20TEUSAQUILLO..pdf" TargetMode="External"/><Relationship Id="rId1133" Type="http://schemas.openxmlformats.org/officeDocument/2006/relationships/hyperlink" Target="..\5%20ESPECIFICACIONES%20TECNICAS\ESPECIFICACIONES%20TECNICAS%20TEUSAQUILLO..pdf" TargetMode="External"/><Relationship Id="rId77" Type="http://schemas.openxmlformats.org/officeDocument/2006/relationships/hyperlink" Target="..\4%20MEMORIAS\CAP%205%20PISOS.xlsx" TargetMode="External"/><Relationship Id="rId282" Type="http://schemas.openxmlformats.org/officeDocument/2006/relationships/hyperlink" Target="..\4%20MEMORIAS\CAP%209%20ELECTRICAS..xlsx" TargetMode="External"/><Relationship Id="rId503" Type="http://schemas.openxmlformats.org/officeDocument/2006/relationships/hyperlink" Target="..\4%20MEMORIAS\CAP%208%20HIDRAULICO.xlsx" TargetMode="External"/><Relationship Id="rId587" Type="http://schemas.openxmlformats.org/officeDocument/2006/relationships/hyperlink" Target="..\4%20MEMORIAS\CAP%2010%20HVAC.xlsx" TargetMode="External"/><Relationship Id="rId710" Type="http://schemas.openxmlformats.org/officeDocument/2006/relationships/hyperlink" Target="..\5%20ESPECIFICACIONES%20TECNICAS\ESPECIFICACIONES%20TECNICAS%20TEUSAQUILLO..pdf" TargetMode="External"/><Relationship Id="rId808" Type="http://schemas.openxmlformats.org/officeDocument/2006/relationships/hyperlink" Target="..\5%20ESPECIFICACIONES%20TECNICAS\ESPECIFICACIONES%20TECNICAS%20TEUSAQUILLO..pdf" TargetMode="External"/><Relationship Id="rId1340" Type="http://schemas.openxmlformats.org/officeDocument/2006/relationships/hyperlink" Target="..\5%20ESPECIFICACIONES%20TECNICAS\ESPECIFICACIONES%20TECNICAS%20TEUSAQUILLO..pdf" TargetMode="External"/><Relationship Id="rId8" Type="http://schemas.openxmlformats.org/officeDocument/2006/relationships/hyperlink" Target="..\4%20MEMORIAS\CAP%201%20PRELIMINARES.xlsx" TargetMode="External"/><Relationship Id="rId142" Type="http://schemas.openxmlformats.org/officeDocument/2006/relationships/hyperlink" Target="..\4%20MEMORIAS\CAP%209%20ELECTRICAS..xlsx" TargetMode="External"/><Relationship Id="rId447" Type="http://schemas.openxmlformats.org/officeDocument/2006/relationships/hyperlink" Target="..\4%20MEMORIAS\CAP%208%20HIDRAULICO.xlsx" TargetMode="External"/><Relationship Id="rId794" Type="http://schemas.openxmlformats.org/officeDocument/2006/relationships/hyperlink" Target="..\5%20ESPECIFICACIONES%20TECNICAS\ESPECIFICACIONES%20TECNICAS%20TEUSAQUILLO..pdf" TargetMode="External"/><Relationship Id="rId1077" Type="http://schemas.openxmlformats.org/officeDocument/2006/relationships/hyperlink" Target="..\5%20ESPECIFICACIONES%20TECNICAS\ESPECIFICACIONES%20TECNICAS%20TEUSAQUILLO..pdf" TargetMode="External"/><Relationship Id="rId1200" Type="http://schemas.openxmlformats.org/officeDocument/2006/relationships/hyperlink" Target="..\5%20ESPECIFICACIONES%20TECNICAS\ESPECIFICACIONES%20TECNICAS%20TEUSAQUILLO..pdf" TargetMode="External"/><Relationship Id="rId654" Type="http://schemas.openxmlformats.org/officeDocument/2006/relationships/hyperlink" Target="..\4%20MEMORIAS\CAP%2010%20HVAC.xlsx" TargetMode="External"/><Relationship Id="rId861" Type="http://schemas.openxmlformats.org/officeDocument/2006/relationships/hyperlink" Target="..\5%20ESPECIFICACIONES%20TECNICAS\ESPECIFICACIONES%20TECNICAS%20TEUSAQUILLO..pdf" TargetMode="External"/><Relationship Id="rId959" Type="http://schemas.openxmlformats.org/officeDocument/2006/relationships/hyperlink" Target="..\5%20ESPECIFICACIONES%20TECNICAS\ESPECIFICACIONES%20TECNICAS%20TEUSAQUILLO..pdf" TargetMode="External"/><Relationship Id="rId1284" Type="http://schemas.openxmlformats.org/officeDocument/2006/relationships/hyperlink" Target="..\5%20ESPECIFICACIONES%20TECNICAS\ESPECIFICACIONES%20TECNICAS%20TEUSAQUILLO..pdf" TargetMode="External"/><Relationship Id="rId293" Type="http://schemas.openxmlformats.org/officeDocument/2006/relationships/hyperlink" Target="..\4%20MEMORIAS\CAP%209%20ELECTRICAS..xlsx" TargetMode="External"/><Relationship Id="rId307" Type="http://schemas.openxmlformats.org/officeDocument/2006/relationships/hyperlink" Target="..\4%20MEMORIAS\CAP%209%20ELECTRICAS..xlsx" TargetMode="External"/><Relationship Id="rId514" Type="http://schemas.openxmlformats.org/officeDocument/2006/relationships/hyperlink" Target="..\4%20MEMORIAS\CAP%208%20HIDRAULICO.xlsx" TargetMode="External"/><Relationship Id="rId721" Type="http://schemas.openxmlformats.org/officeDocument/2006/relationships/hyperlink" Target="..\5%20ESPECIFICACIONES%20TECNICAS\ESPECIFICACIONES%20TECNICAS%20TEUSAQUILLO..pdf" TargetMode="External"/><Relationship Id="rId1144" Type="http://schemas.openxmlformats.org/officeDocument/2006/relationships/hyperlink" Target="..\5%20ESPECIFICACIONES%20TECNICAS\ESPECIFICACIONES%20TECNICAS%20TEUSAQUILLO..pdf" TargetMode="External"/><Relationship Id="rId1351" Type="http://schemas.openxmlformats.org/officeDocument/2006/relationships/hyperlink" Target="..\5%20ESPECIFICACIONES%20TECNICAS\ESPECIFICACIONES%20TECNICAS%20TEUSAQUILLO..pdf" TargetMode="External"/><Relationship Id="rId88" Type="http://schemas.openxmlformats.org/officeDocument/2006/relationships/hyperlink" Target="..\4%20MEMORIAS\CAP%206%20TECHOS%20Y%20CUBIERTAS.xlsx" TargetMode="External"/><Relationship Id="rId153" Type="http://schemas.openxmlformats.org/officeDocument/2006/relationships/hyperlink" Target="..\4%20MEMORIAS\CAP%209%20ELECTRICAS..xlsx" TargetMode="External"/><Relationship Id="rId360" Type="http://schemas.openxmlformats.org/officeDocument/2006/relationships/hyperlink" Target="..\4%20MEMORIAS\CAP%209%20ELECTRICAS..xlsx" TargetMode="External"/><Relationship Id="rId598" Type="http://schemas.openxmlformats.org/officeDocument/2006/relationships/hyperlink" Target="..\4%20MEMORIAS\CAP%2010%20HVAC.xlsx" TargetMode="External"/><Relationship Id="rId819" Type="http://schemas.openxmlformats.org/officeDocument/2006/relationships/hyperlink" Target="..\5%20ESPECIFICACIONES%20TECNICAS\ESPECIFICACIONES%20TECNICAS%20TEUSAQUILLO..pdf" TargetMode="External"/><Relationship Id="rId1004" Type="http://schemas.openxmlformats.org/officeDocument/2006/relationships/hyperlink" Target="..\5%20ESPECIFICACIONES%20TECNICAS\ESPECIFICACIONES%20TECNICAS%20TEUSAQUILLO..pdf" TargetMode="External"/><Relationship Id="rId1211" Type="http://schemas.openxmlformats.org/officeDocument/2006/relationships/hyperlink" Target="..\5%20ESPECIFICACIONES%20TECNICAS\ESPECIFICACIONES%20TECNICAS%20TEUSAQUILLO..pdf" TargetMode="External"/><Relationship Id="rId220" Type="http://schemas.openxmlformats.org/officeDocument/2006/relationships/hyperlink" Target="..\4%20MEMORIAS\CAP%209%20ELECTRICAS..xlsx" TargetMode="External"/><Relationship Id="rId458" Type="http://schemas.openxmlformats.org/officeDocument/2006/relationships/hyperlink" Target="..\4%20MEMORIAS\CAP%208%20HIDRAULICO.xlsx" TargetMode="External"/><Relationship Id="rId665" Type="http://schemas.openxmlformats.org/officeDocument/2006/relationships/hyperlink" Target="..\4%20MEMORIAS\CAP%2012%20APARATOS%20SAN.xlsx" TargetMode="External"/><Relationship Id="rId872" Type="http://schemas.openxmlformats.org/officeDocument/2006/relationships/hyperlink" Target="..\5%20ESPECIFICACIONES%20TECNICAS\ESPECIFICACIONES%20TECNICAS%20TEUSAQUILLO..pdf" TargetMode="External"/><Relationship Id="rId1088" Type="http://schemas.openxmlformats.org/officeDocument/2006/relationships/hyperlink" Target="..\5%20ESPECIFICACIONES%20TECNICAS\ESPECIFICACIONES%20TECNICAS%20TEUSAQUILLO..pdf" TargetMode="External"/><Relationship Id="rId1295" Type="http://schemas.openxmlformats.org/officeDocument/2006/relationships/hyperlink" Target="..\5%20ESPECIFICACIONES%20TECNICAS\ESPECIFICACIONES%20TECNICAS%20TEUSAQUILLO..pdf" TargetMode="External"/><Relationship Id="rId1309" Type="http://schemas.openxmlformats.org/officeDocument/2006/relationships/hyperlink" Target="..\5%20ESPECIFICACIONES%20TECNICAS\ESPECIFICACIONES%20TECNICAS%20TEUSAQUILLO..pdf" TargetMode="External"/><Relationship Id="rId15" Type="http://schemas.openxmlformats.org/officeDocument/2006/relationships/hyperlink" Target="..\4%20MEMORIAS\CAP%201%20PRELIMINARES.xlsx" TargetMode="External"/><Relationship Id="rId318" Type="http://schemas.openxmlformats.org/officeDocument/2006/relationships/hyperlink" Target="..\4%20MEMORIAS\CAP%209%20ELECTRICAS..xlsx" TargetMode="External"/><Relationship Id="rId525" Type="http://schemas.openxmlformats.org/officeDocument/2006/relationships/hyperlink" Target="..\4%20MEMORIAS\CAP%208%20HIDRAULICO.xlsx" TargetMode="External"/><Relationship Id="rId732" Type="http://schemas.openxmlformats.org/officeDocument/2006/relationships/hyperlink" Target="..\5%20ESPECIFICACIONES%20TECNICAS\ESPECIFICACIONES%20TECNICAS%20TEUSAQUILLO..pdf" TargetMode="External"/><Relationship Id="rId1155" Type="http://schemas.openxmlformats.org/officeDocument/2006/relationships/hyperlink" Target="..\5%20ESPECIFICACIONES%20TECNICAS\ESPECIFICACIONES%20TECNICAS%20TEUSAQUILLO..pdf" TargetMode="External"/><Relationship Id="rId1362" Type="http://schemas.openxmlformats.org/officeDocument/2006/relationships/hyperlink" Target="..\5%20ESPECIFICACIONES%20TECNICAS\ESPECIFICACIONES%20TECNICAS%20TEUSAQUILLO..pdf" TargetMode="External"/><Relationship Id="rId99" Type="http://schemas.openxmlformats.org/officeDocument/2006/relationships/hyperlink" Target="..\4%20MEMORIAS\CAP%207%20CARP%20METALICA.xlsx" TargetMode="External"/><Relationship Id="rId164" Type="http://schemas.openxmlformats.org/officeDocument/2006/relationships/hyperlink" Target="..\4%20MEMORIAS\CAP%209%20ELECTRICAS..xlsx" TargetMode="External"/><Relationship Id="rId371" Type="http://schemas.openxmlformats.org/officeDocument/2006/relationships/hyperlink" Target="..\4%20MEMORIAS\CAP%209%20ELECTRICAS..xlsx" TargetMode="External"/><Relationship Id="rId1015" Type="http://schemas.openxmlformats.org/officeDocument/2006/relationships/hyperlink" Target="..\5%20ESPECIFICACIONES%20TECNICAS\ESPECIFICACIONES%20TECNICAS%20TEUSAQUILLO..pdf" TargetMode="External"/><Relationship Id="rId1222" Type="http://schemas.openxmlformats.org/officeDocument/2006/relationships/hyperlink" Target="..\5%20ESPECIFICACIONES%20TECNICAS\ESPECIFICACIONES%20TECNICAS%20TEUSAQUILLO..pdf" TargetMode="External"/><Relationship Id="rId469" Type="http://schemas.openxmlformats.org/officeDocument/2006/relationships/hyperlink" Target="..\4%20MEMORIAS\CAP%208%20HIDRAULICO.xlsx" TargetMode="External"/><Relationship Id="rId676" Type="http://schemas.openxmlformats.org/officeDocument/2006/relationships/hyperlink" Target="..\4%20MEMORIAS\CAP%2012%20APARATOS%20SAN.xlsx" TargetMode="External"/><Relationship Id="rId883" Type="http://schemas.openxmlformats.org/officeDocument/2006/relationships/hyperlink" Target="..\5%20ESPECIFICACIONES%20TECNICAS\ESPECIFICACIONES%20TECNICAS%20TEUSAQUILLO..pdf" TargetMode="External"/><Relationship Id="rId1099" Type="http://schemas.openxmlformats.org/officeDocument/2006/relationships/hyperlink" Target="..\5%20ESPECIFICACIONES%20TECNICAS\ESPECIFICACIONES%20TECNICAS%20TEUSAQUILLO..pdf" TargetMode="External"/><Relationship Id="rId26" Type="http://schemas.openxmlformats.org/officeDocument/2006/relationships/hyperlink" Target="..\4%20MEMORIAS\CAP%202%20REFORZAMIENTO..xlsx" TargetMode="External"/><Relationship Id="rId231" Type="http://schemas.openxmlformats.org/officeDocument/2006/relationships/hyperlink" Target="..\4%20MEMORIAS\CAP%209%20ELECTRICAS..xlsx" TargetMode="External"/><Relationship Id="rId329" Type="http://schemas.openxmlformats.org/officeDocument/2006/relationships/hyperlink" Target="..\4%20MEMORIAS\CAP%209%20ELECTRICAS..xlsx" TargetMode="External"/><Relationship Id="rId536" Type="http://schemas.openxmlformats.org/officeDocument/2006/relationships/hyperlink" Target="..\4%20MEMORIAS\CAP%2011%20VOZ.xlsx" TargetMode="External"/><Relationship Id="rId1166" Type="http://schemas.openxmlformats.org/officeDocument/2006/relationships/hyperlink" Target="..\5%20ESPECIFICACIONES%20TECNICAS\ESPECIFICACIONES%20TECNICAS%20TEUSAQUILLO..pdf" TargetMode="External"/><Relationship Id="rId1373" Type="http://schemas.openxmlformats.org/officeDocument/2006/relationships/hyperlink" Target="..\5%20ESPECIFICACIONES%20TECNICAS\ESPECIFICACIONES%20TECNICAS%20TEUSAQUILLO..pdf" TargetMode="External"/><Relationship Id="rId175" Type="http://schemas.openxmlformats.org/officeDocument/2006/relationships/hyperlink" Target="..\4%20MEMORIAS\CAP%209%20ELECTRICAS..xlsx" TargetMode="External"/><Relationship Id="rId743" Type="http://schemas.openxmlformats.org/officeDocument/2006/relationships/hyperlink" Target="..\5%20ESPECIFICACIONES%20TECNICAS\ESPECIFICACIONES%20TECNICAS%20TEUSAQUILLO..pdf" TargetMode="External"/><Relationship Id="rId950" Type="http://schemas.openxmlformats.org/officeDocument/2006/relationships/hyperlink" Target="..\5%20ESPECIFICACIONES%20TECNICAS\ESPECIFICACIONES%20TECNICAS%20TEUSAQUILLO..pdf" TargetMode="External"/><Relationship Id="rId1026" Type="http://schemas.openxmlformats.org/officeDocument/2006/relationships/hyperlink" Target="..\5%20ESPECIFICACIONES%20TECNICAS\ESPECIFICACIONES%20TECNICAS%20TEUSAQUILLO..pdf" TargetMode="External"/><Relationship Id="rId382" Type="http://schemas.openxmlformats.org/officeDocument/2006/relationships/hyperlink" Target="..\4%20MEMORIAS\CAP%209%20ELECTRICAS..xlsx" TargetMode="External"/><Relationship Id="rId603" Type="http://schemas.openxmlformats.org/officeDocument/2006/relationships/hyperlink" Target="..\4%20MEMORIAS\CAP%2010%20HVAC.xlsx" TargetMode="External"/><Relationship Id="rId687" Type="http://schemas.openxmlformats.org/officeDocument/2006/relationships/hyperlink" Target="..\4%20MEMORIAS\CAP%2013%20URBANISMOS.xlsx" TargetMode="External"/><Relationship Id="rId810" Type="http://schemas.openxmlformats.org/officeDocument/2006/relationships/hyperlink" Target="..\5%20ESPECIFICACIONES%20TECNICAS\ESPECIFICACIONES%20TECNICAS%20TEUSAQUILLO..pdf" TargetMode="External"/><Relationship Id="rId908" Type="http://schemas.openxmlformats.org/officeDocument/2006/relationships/hyperlink" Target="..\5%20ESPECIFICACIONES%20TECNICAS\ESPECIFICACIONES%20TECNICAS%20TEUSAQUILLO..pdf" TargetMode="External"/><Relationship Id="rId1233" Type="http://schemas.openxmlformats.org/officeDocument/2006/relationships/hyperlink" Target="..\5%20ESPECIFICACIONES%20TECNICAS\ESPECIFICACIONES%20TECNICAS%20TEUSAQUILLO..pdf" TargetMode="External"/><Relationship Id="rId242" Type="http://schemas.openxmlformats.org/officeDocument/2006/relationships/hyperlink" Target="..\4%20MEMORIAS\CAP%209%20ELECTRICAS..xlsx" TargetMode="External"/><Relationship Id="rId894" Type="http://schemas.openxmlformats.org/officeDocument/2006/relationships/hyperlink" Target="..\5%20ESPECIFICACIONES%20TECNICAS\ESPECIFICACIONES%20TECNICAS%20TEUSAQUILLO..pdf" TargetMode="External"/><Relationship Id="rId1177" Type="http://schemas.openxmlformats.org/officeDocument/2006/relationships/hyperlink" Target="..\5%20ESPECIFICACIONES%20TECNICAS\ESPECIFICACIONES%20TECNICAS%20TEUSAQUILLO..pdf" TargetMode="External"/><Relationship Id="rId1300" Type="http://schemas.openxmlformats.org/officeDocument/2006/relationships/hyperlink" Target="..\5%20ESPECIFICACIONES%20TECNICAS\ESPECIFICACIONES%20TECNICAS%20TEUSAQUILLO..pdf" TargetMode="External"/><Relationship Id="rId37" Type="http://schemas.openxmlformats.org/officeDocument/2006/relationships/hyperlink" Target="..\4%20MEMORIAS\CAP%202%20REFORZAMIENTO..xlsx" TargetMode="External"/><Relationship Id="rId102" Type="http://schemas.openxmlformats.org/officeDocument/2006/relationships/hyperlink" Target="..\4%20MEMORIAS\CAP%207%20CARP%20METALICA.xlsx" TargetMode="External"/><Relationship Id="rId547" Type="http://schemas.openxmlformats.org/officeDocument/2006/relationships/hyperlink" Target="..\4%20MEMORIAS\CAP%2011%20VOZ.xlsx" TargetMode="External"/><Relationship Id="rId754" Type="http://schemas.openxmlformats.org/officeDocument/2006/relationships/hyperlink" Target="..\5%20ESPECIFICACIONES%20TECNICAS\ESPECIFICACIONES%20TECNICAS%20TEUSAQUILLO..pdf" TargetMode="External"/><Relationship Id="rId961" Type="http://schemas.openxmlformats.org/officeDocument/2006/relationships/hyperlink" Target="..\5%20ESPECIFICACIONES%20TECNICAS\ESPECIFICACIONES%20TECNICAS%20TEUSAQUILLO..pdf" TargetMode="External"/><Relationship Id="rId1384" Type="http://schemas.openxmlformats.org/officeDocument/2006/relationships/hyperlink" Target="..\5%20ESPECIFICACIONES%20TECNICAS\ESPECIFICACIONES%20TECNICAS%20TEUSAQUILLO..pdf" TargetMode="External"/><Relationship Id="rId90" Type="http://schemas.openxmlformats.org/officeDocument/2006/relationships/hyperlink" Target="..\4%20MEMORIAS\CAP%207%20CARP%20METALICA.xlsx" TargetMode="External"/><Relationship Id="rId186" Type="http://schemas.openxmlformats.org/officeDocument/2006/relationships/hyperlink" Target="..\4%20MEMORIAS\CAP%209%20ELECTRICAS..xlsx" TargetMode="External"/><Relationship Id="rId393" Type="http://schemas.openxmlformats.org/officeDocument/2006/relationships/hyperlink" Target="..\4%20MEMORIAS\CAP%208%20HIDRAULICO.xlsx" TargetMode="External"/><Relationship Id="rId407" Type="http://schemas.openxmlformats.org/officeDocument/2006/relationships/hyperlink" Target="..\4%20MEMORIAS\CAP%208%20HIDRAULICO.xlsx" TargetMode="External"/><Relationship Id="rId614" Type="http://schemas.openxmlformats.org/officeDocument/2006/relationships/hyperlink" Target="..\4%20MEMORIAS\CAP%2010%20HVAC.xlsx" TargetMode="External"/><Relationship Id="rId821" Type="http://schemas.openxmlformats.org/officeDocument/2006/relationships/hyperlink" Target="..\5%20ESPECIFICACIONES%20TECNICAS\ESPECIFICACIONES%20TECNICAS%20TEUSAQUILLO..pdf" TargetMode="External"/><Relationship Id="rId1037" Type="http://schemas.openxmlformats.org/officeDocument/2006/relationships/hyperlink" Target="..\5%20ESPECIFICACIONES%20TECNICAS\ESPECIFICACIONES%20TECNICAS%20TEUSAQUILLO..pdf" TargetMode="External"/><Relationship Id="rId1244" Type="http://schemas.openxmlformats.org/officeDocument/2006/relationships/hyperlink" Target="..\5%20ESPECIFICACIONES%20TECNICAS\ESPECIFICACIONES%20TECNICAS%20TEUSAQUILLO..pdf" TargetMode="External"/><Relationship Id="rId253" Type="http://schemas.openxmlformats.org/officeDocument/2006/relationships/hyperlink" Target="..\4%20MEMORIAS\CAP%209%20ELECTRICAS..xlsx" TargetMode="External"/><Relationship Id="rId460" Type="http://schemas.openxmlformats.org/officeDocument/2006/relationships/hyperlink" Target="..\4%20MEMORIAS\CAP%208%20HIDRAULICO.xlsx" TargetMode="External"/><Relationship Id="rId698" Type="http://schemas.openxmlformats.org/officeDocument/2006/relationships/hyperlink" Target="..\4%20MEMORIAS\CAP%2015%20VARIOS.xlsx" TargetMode="External"/><Relationship Id="rId919" Type="http://schemas.openxmlformats.org/officeDocument/2006/relationships/hyperlink" Target="..\5%20ESPECIFICACIONES%20TECNICAS\ESPECIFICACIONES%20TECNICAS%20TEUSAQUILLO..pdf" TargetMode="External"/><Relationship Id="rId1090" Type="http://schemas.openxmlformats.org/officeDocument/2006/relationships/hyperlink" Target="..\5%20ESPECIFICACIONES%20TECNICAS\ESPECIFICACIONES%20TECNICAS%20TEUSAQUILLO..pdf" TargetMode="External"/><Relationship Id="rId1104" Type="http://schemas.openxmlformats.org/officeDocument/2006/relationships/hyperlink" Target="..\5%20ESPECIFICACIONES%20TECNICAS\ESPECIFICACIONES%20TECNICAS%20TEUSAQUILLO..pdf" TargetMode="External"/><Relationship Id="rId1311" Type="http://schemas.openxmlformats.org/officeDocument/2006/relationships/hyperlink" Target="..\5%20ESPECIFICACIONES%20TECNICAS\ESPECIFICACIONES%20TECNICAS%20TEUSAQUILLO..pdf" TargetMode="External"/><Relationship Id="rId48" Type="http://schemas.openxmlformats.org/officeDocument/2006/relationships/hyperlink" Target="..\4%20MEMORIAS\CAP%203%20ELEMENTOS.xlsx" TargetMode="External"/><Relationship Id="rId113" Type="http://schemas.openxmlformats.org/officeDocument/2006/relationships/hyperlink" Target="..\4%20MEMORIAS\CAP%209%20ELECTRICAS..xlsx" TargetMode="External"/><Relationship Id="rId320" Type="http://schemas.openxmlformats.org/officeDocument/2006/relationships/hyperlink" Target="..\4%20MEMORIAS\CAP%209%20ELECTRICAS..xlsx" TargetMode="External"/><Relationship Id="rId558" Type="http://schemas.openxmlformats.org/officeDocument/2006/relationships/hyperlink" Target="..\4%20MEMORIAS\CAP%2011%20VOZ.xlsx" TargetMode="External"/><Relationship Id="rId765" Type="http://schemas.openxmlformats.org/officeDocument/2006/relationships/hyperlink" Target="..\5%20ESPECIFICACIONES%20TECNICAS\ESPECIFICACIONES%20TECNICAS%20TEUSAQUILLO..pdf" TargetMode="External"/><Relationship Id="rId972" Type="http://schemas.openxmlformats.org/officeDocument/2006/relationships/hyperlink" Target="..\5%20ESPECIFICACIONES%20TECNICAS\ESPECIFICACIONES%20TECNICAS%20TEUSAQUILLO..pdf" TargetMode="External"/><Relationship Id="rId1188" Type="http://schemas.openxmlformats.org/officeDocument/2006/relationships/hyperlink" Target="..\5%20ESPECIFICACIONES%20TECNICAS\ESPECIFICACIONES%20TECNICAS%20TEUSAQUILLO..pdf" TargetMode="External"/><Relationship Id="rId1395" Type="http://schemas.openxmlformats.org/officeDocument/2006/relationships/hyperlink" Target="..\5%20ESPECIFICACIONES%20TECNICAS\ESPECIFICACIONES%20TECNICAS%20TEUSAQUILLO..pdf" TargetMode="External"/><Relationship Id="rId197" Type="http://schemas.openxmlformats.org/officeDocument/2006/relationships/hyperlink" Target="..\4%20MEMORIAS\CAP%209%20ELECTRICAS..xlsx" TargetMode="External"/><Relationship Id="rId418" Type="http://schemas.openxmlformats.org/officeDocument/2006/relationships/hyperlink" Target="..\4%20MEMORIAS\CAP%208%20HIDRAULICO.xlsx" TargetMode="External"/><Relationship Id="rId625" Type="http://schemas.openxmlformats.org/officeDocument/2006/relationships/hyperlink" Target="..\4%20MEMORIAS\CAP%2010%20HVAC.xlsx" TargetMode="External"/><Relationship Id="rId832" Type="http://schemas.openxmlformats.org/officeDocument/2006/relationships/hyperlink" Target="..\5%20ESPECIFICACIONES%20TECNICAS\ESPECIFICACIONES%20TECNICAS%20TEUSAQUILLO..pdf" TargetMode="External"/><Relationship Id="rId1048" Type="http://schemas.openxmlformats.org/officeDocument/2006/relationships/hyperlink" Target="..\5%20ESPECIFICACIONES%20TECNICAS\ESPECIFICACIONES%20TECNICAS%20TEUSAQUILLO..pdf" TargetMode="External"/><Relationship Id="rId1255" Type="http://schemas.openxmlformats.org/officeDocument/2006/relationships/hyperlink" Target="..\5%20ESPECIFICACIONES%20TECNICAS\ESPECIFICACIONES%20TECNICAS%20TEUSAQUILLO..pdf" TargetMode="External"/><Relationship Id="rId264" Type="http://schemas.openxmlformats.org/officeDocument/2006/relationships/hyperlink" Target="..\4%20MEMORIAS\CAP%209%20ELECTRICAS..xlsx" TargetMode="External"/><Relationship Id="rId471" Type="http://schemas.openxmlformats.org/officeDocument/2006/relationships/hyperlink" Target="..\4%20MEMORIAS\CAP%208%20HIDRAULICO.xlsx" TargetMode="External"/><Relationship Id="rId1115" Type="http://schemas.openxmlformats.org/officeDocument/2006/relationships/hyperlink" Target="..\5%20ESPECIFICACIONES%20TECNICAS\ESPECIFICACIONES%20TECNICAS%20TEUSAQUILLO..pdf" TargetMode="External"/><Relationship Id="rId1322" Type="http://schemas.openxmlformats.org/officeDocument/2006/relationships/hyperlink" Target="..\5%20ESPECIFICACIONES%20TECNICAS\ESPECIFICACIONES%20TECNICAS%20TEUSAQUILLO..pdf" TargetMode="External"/><Relationship Id="rId59" Type="http://schemas.openxmlformats.org/officeDocument/2006/relationships/hyperlink" Target="..\4%20MEMORIAS\CAP%204%20MUROS.xlsx" TargetMode="External"/><Relationship Id="rId124" Type="http://schemas.openxmlformats.org/officeDocument/2006/relationships/hyperlink" Target="..\4%20MEMORIAS\CAP%209%20ELECTRICAS..xlsx" TargetMode="External"/><Relationship Id="rId569" Type="http://schemas.openxmlformats.org/officeDocument/2006/relationships/hyperlink" Target="..\4%20MEMORIAS\CAP%2011%20VOZ.xlsx" TargetMode="External"/><Relationship Id="rId776" Type="http://schemas.openxmlformats.org/officeDocument/2006/relationships/hyperlink" Target="..\5%20ESPECIFICACIONES%20TECNICAS\ESPECIFICACIONES%20TECNICAS%20TEUSAQUILLO..pdf" TargetMode="External"/><Relationship Id="rId983" Type="http://schemas.openxmlformats.org/officeDocument/2006/relationships/hyperlink" Target="..\5%20ESPECIFICACIONES%20TECNICAS\ESPECIFICACIONES%20TECNICAS%20TEUSAQUILLO..pdf" TargetMode="External"/><Relationship Id="rId1199" Type="http://schemas.openxmlformats.org/officeDocument/2006/relationships/hyperlink" Target="..\5%20ESPECIFICACIONES%20TECNICAS\ESPECIFICACIONES%20TECNICAS%20TEUSAQUILLO..pdf" TargetMode="External"/><Relationship Id="rId331" Type="http://schemas.openxmlformats.org/officeDocument/2006/relationships/hyperlink" Target="..\4%20MEMORIAS\CAP%209%20ELECTRICAS..xlsx" TargetMode="External"/><Relationship Id="rId429" Type="http://schemas.openxmlformats.org/officeDocument/2006/relationships/hyperlink" Target="..\4%20MEMORIAS\CAP%208%20HIDRAULICO.xlsx" TargetMode="External"/><Relationship Id="rId636" Type="http://schemas.openxmlformats.org/officeDocument/2006/relationships/hyperlink" Target="..\4%20MEMORIAS\CAP%2010%20HVAC.xlsx" TargetMode="External"/><Relationship Id="rId1059" Type="http://schemas.openxmlformats.org/officeDocument/2006/relationships/hyperlink" Target="..\5%20ESPECIFICACIONES%20TECNICAS\ESPECIFICACIONES%20TECNICAS%20TEUSAQUILLO..pdf" TargetMode="External"/><Relationship Id="rId1266" Type="http://schemas.openxmlformats.org/officeDocument/2006/relationships/hyperlink" Target="..\5%20ESPECIFICACIONES%20TECNICAS\ESPECIFICACIONES%20TECNICAS%20TEUSAQUILLO..pdf" TargetMode="External"/><Relationship Id="rId843" Type="http://schemas.openxmlformats.org/officeDocument/2006/relationships/hyperlink" Target="..\5%20ESPECIFICACIONES%20TECNICAS\ESPECIFICACIONES%20TECNICAS%20TEUSAQUILLO..pdf" TargetMode="External"/><Relationship Id="rId1126" Type="http://schemas.openxmlformats.org/officeDocument/2006/relationships/hyperlink" Target="..\5%20ESPECIFICACIONES%20TECNICAS\ESPECIFICACIONES%20TECNICAS%20TEUSAQUILLO..pdf" TargetMode="External"/><Relationship Id="rId275" Type="http://schemas.openxmlformats.org/officeDocument/2006/relationships/hyperlink" Target="..\4%20MEMORIAS\CAP%209%20ELECTRICAS..xlsx" TargetMode="External"/><Relationship Id="rId482" Type="http://schemas.openxmlformats.org/officeDocument/2006/relationships/hyperlink" Target="..\4%20MEMORIAS\CAP%208%20HIDRAULICO.xlsx" TargetMode="External"/><Relationship Id="rId703" Type="http://schemas.openxmlformats.org/officeDocument/2006/relationships/hyperlink" Target="..\5%20ESPECIFICACIONES%20TECNICAS\ESPECIFICACIONES%20TECNICAS%20TEUSAQUILLO..pdf" TargetMode="External"/><Relationship Id="rId910" Type="http://schemas.openxmlformats.org/officeDocument/2006/relationships/hyperlink" Target="..\5%20ESPECIFICACIONES%20TECNICAS\ESPECIFICACIONES%20TECNICAS%20TEUSAQUILLO..pdf" TargetMode="External"/><Relationship Id="rId1333" Type="http://schemas.openxmlformats.org/officeDocument/2006/relationships/hyperlink" Target="..\5%20ESPECIFICACIONES%20TECNICAS\ESPECIFICACIONES%20TECNICAS%20TEUSAQUILLO..pdf" TargetMode="External"/><Relationship Id="rId135" Type="http://schemas.openxmlformats.org/officeDocument/2006/relationships/hyperlink" Target="..\4%20MEMORIAS\CAP%209%20ELECTRICAS..xlsx" TargetMode="External"/><Relationship Id="rId342" Type="http://schemas.openxmlformats.org/officeDocument/2006/relationships/hyperlink" Target="..\4%20MEMORIAS\CAP%209%20ELECTRICAS..xlsx" TargetMode="External"/><Relationship Id="rId787" Type="http://schemas.openxmlformats.org/officeDocument/2006/relationships/hyperlink" Target="..\5%20ESPECIFICACIONES%20TECNICAS\ESPECIFICACIONES%20TECNICAS%20TEUSAQUILLO..pdf" TargetMode="External"/><Relationship Id="rId994" Type="http://schemas.openxmlformats.org/officeDocument/2006/relationships/hyperlink" Target="..\5%20ESPECIFICACIONES%20TECNICAS\ESPECIFICACIONES%20TECNICAS%20TEUSAQUILLO..pdf" TargetMode="External"/><Relationship Id="rId202" Type="http://schemas.openxmlformats.org/officeDocument/2006/relationships/hyperlink" Target="..\4%20MEMORIAS\CAP%209%20ELECTRICAS..xlsx" TargetMode="External"/><Relationship Id="rId647" Type="http://schemas.openxmlformats.org/officeDocument/2006/relationships/hyperlink" Target="..\4%20MEMORIAS\CAP%2010%20HVAC.xlsx" TargetMode="External"/><Relationship Id="rId854" Type="http://schemas.openxmlformats.org/officeDocument/2006/relationships/hyperlink" Target="..\5%20ESPECIFICACIONES%20TECNICAS\ESPECIFICACIONES%20TECNICAS%20TEUSAQUILLO..pdf" TargetMode="External"/><Relationship Id="rId1277" Type="http://schemas.openxmlformats.org/officeDocument/2006/relationships/hyperlink" Target="..\5%20ESPECIFICACIONES%20TECNICAS\ESPECIFICACIONES%20TECNICAS%20TEUSAQUILLO..pdf" TargetMode="External"/><Relationship Id="rId286" Type="http://schemas.openxmlformats.org/officeDocument/2006/relationships/hyperlink" Target="..\4%20MEMORIAS\CAP%209%20ELECTRICAS..xlsx" TargetMode="External"/><Relationship Id="rId493" Type="http://schemas.openxmlformats.org/officeDocument/2006/relationships/hyperlink" Target="..\4%20MEMORIAS\CAP%208%20HIDRAULICO.xlsx" TargetMode="External"/><Relationship Id="rId507" Type="http://schemas.openxmlformats.org/officeDocument/2006/relationships/hyperlink" Target="..\4%20MEMORIAS\CAP%208%20HIDRAULICO.xlsx" TargetMode="External"/><Relationship Id="rId714" Type="http://schemas.openxmlformats.org/officeDocument/2006/relationships/hyperlink" Target="..\5%20ESPECIFICACIONES%20TECNICAS\ESPECIFICACIONES%20TECNICAS%20TEUSAQUILLO..pdf" TargetMode="External"/><Relationship Id="rId921" Type="http://schemas.openxmlformats.org/officeDocument/2006/relationships/hyperlink" Target="..\5%20ESPECIFICACIONES%20TECNICAS\ESPECIFICACIONES%20TECNICAS%20TEUSAQUILLO..pdf" TargetMode="External"/><Relationship Id="rId1137" Type="http://schemas.openxmlformats.org/officeDocument/2006/relationships/hyperlink" Target="..\5%20ESPECIFICACIONES%20TECNICAS\ESPECIFICACIONES%20TECNICAS%20TEUSAQUILLO..pdf" TargetMode="External"/><Relationship Id="rId1344" Type="http://schemas.openxmlformats.org/officeDocument/2006/relationships/hyperlink" Target="..\5%20ESPECIFICACIONES%20TECNICAS\ESPECIFICACIONES%20TECNICAS%20TEUSAQUILLO..pdf" TargetMode="External"/><Relationship Id="rId50" Type="http://schemas.openxmlformats.org/officeDocument/2006/relationships/hyperlink" Target="..\4%20MEMORIAS\CAP%203%20ELEMENTOS.xlsx" TargetMode="External"/><Relationship Id="rId146" Type="http://schemas.openxmlformats.org/officeDocument/2006/relationships/hyperlink" Target="..\4%20MEMORIAS\CAP%209%20ELECTRICAS..xlsx" TargetMode="External"/><Relationship Id="rId353" Type="http://schemas.openxmlformats.org/officeDocument/2006/relationships/hyperlink" Target="..\4%20MEMORIAS\CAP%209%20ELECTRICAS..xlsx" TargetMode="External"/><Relationship Id="rId560" Type="http://schemas.openxmlformats.org/officeDocument/2006/relationships/hyperlink" Target="..\4%20MEMORIAS\CAP%2011%20VOZ.xlsx" TargetMode="External"/><Relationship Id="rId798" Type="http://schemas.openxmlformats.org/officeDocument/2006/relationships/hyperlink" Target="..\5%20ESPECIFICACIONES%20TECNICAS\ESPECIFICACIONES%20TECNICAS%20TEUSAQUILLO..pdf" TargetMode="External"/><Relationship Id="rId1190" Type="http://schemas.openxmlformats.org/officeDocument/2006/relationships/hyperlink" Target="..\5%20ESPECIFICACIONES%20TECNICAS\ESPECIFICACIONES%20TECNICAS%20TEUSAQUILLO..pdf" TargetMode="External"/><Relationship Id="rId1204" Type="http://schemas.openxmlformats.org/officeDocument/2006/relationships/hyperlink" Target="..\5%20ESPECIFICACIONES%20TECNICAS\ESPECIFICACIONES%20TECNICAS%20TEUSAQUILLO..pdf" TargetMode="External"/><Relationship Id="rId213" Type="http://schemas.openxmlformats.org/officeDocument/2006/relationships/hyperlink" Target="..\4%20MEMORIAS\CAP%209%20ELECTRICAS..xlsx" TargetMode="External"/><Relationship Id="rId420" Type="http://schemas.openxmlformats.org/officeDocument/2006/relationships/hyperlink" Target="..\4%20MEMORIAS\CAP%208%20HIDRAULICO.xlsx" TargetMode="External"/><Relationship Id="rId658" Type="http://schemas.openxmlformats.org/officeDocument/2006/relationships/hyperlink" Target="..\4%20MEMORIAS\CAP%2010%20HVAC.xlsx" TargetMode="External"/><Relationship Id="rId865" Type="http://schemas.openxmlformats.org/officeDocument/2006/relationships/hyperlink" Target="..\5%20ESPECIFICACIONES%20TECNICAS\ESPECIFICACIONES%20TECNICAS%20TEUSAQUILLO..pdf" TargetMode="External"/><Relationship Id="rId1050" Type="http://schemas.openxmlformats.org/officeDocument/2006/relationships/hyperlink" Target="..\5%20ESPECIFICACIONES%20TECNICAS\ESPECIFICACIONES%20TECNICAS%20TEUSAQUILLO..pdf" TargetMode="External"/><Relationship Id="rId1288" Type="http://schemas.openxmlformats.org/officeDocument/2006/relationships/hyperlink" Target="..\5%20ESPECIFICACIONES%20TECNICAS\ESPECIFICACIONES%20TECNICAS%20TEUSAQUILLO..pdf" TargetMode="External"/><Relationship Id="rId297" Type="http://schemas.openxmlformats.org/officeDocument/2006/relationships/hyperlink" Target="..\4%20MEMORIAS\CAP%209%20ELECTRICAS..xlsx" TargetMode="External"/><Relationship Id="rId518" Type="http://schemas.openxmlformats.org/officeDocument/2006/relationships/hyperlink" Target="..\4%20MEMORIAS\CAP%208%20HIDRAULICO.xlsx" TargetMode="External"/><Relationship Id="rId725" Type="http://schemas.openxmlformats.org/officeDocument/2006/relationships/hyperlink" Target="..\5%20ESPECIFICACIONES%20TECNICAS\ESPECIFICACIONES%20TECNICAS%20TEUSAQUILLO..pdf" TargetMode="External"/><Relationship Id="rId932" Type="http://schemas.openxmlformats.org/officeDocument/2006/relationships/hyperlink" Target="..\5%20ESPECIFICACIONES%20TECNICAS\ESPECIFICACIONES%20TECNICAS%20TEUSAQUILLO..pdf" TargetMode="External"/><Relationship Id="rId1148" Type="http://schemas.openxmlformats.org/officeDocument/2006/relationships/hyperlink" Target="..\5%20ESPECIFICACIONES%20TECNICAS\ESPECIFICACIONES%20TECNICAS%20TEUSAQUILLO..pdf" TargetMode="External"/><Relationship Id="rId1355" Type="http://schemas.openxmlformats.org/officeDocument/2006/relationships/hyperlink" Target="..\5%20ESPECIFICACIONES%20TECNICAS\ESPECIFICACIONES%20TECNICAS%20TEUSAQUILLO..pdf" TargetMode="External"/><Relationship Id="rId157" Type="http://schemas.openxmlformats.org/officeDocument/2006/relationships/hyperlink" Target="..\4%20MEMORIAS\CAP%209%20ELECTRICAS..xlsx" TargetMode="External"/><Relationship Id="rId364" Type="http://schemas.openxmlformats.org/officeDocument/2006/relationships/hyperlink" Target="..\4%20MEMORIAS\CAP%209%20ELECTRICAS..xlsx" TargetMode="External"/><Relationship Id="rId1008" Type="http://schemas.openxmlformats.org/officeDocument/2006/relationships/hyperlink" Target="..\5%20ESPECIFICACIONES%20TECNICAS\ESPECIFICACIONES%20TECNICAS%20TEUSAQUILLO..pdf" TargetMode="External"/><Relationship Id="rId1215" Type="http://schemas.openxmlformats.org/officeDocument/2006/relationships/hyperlink" Target="..\5%20ESPECIFICACIONES%20TECNICAS\ESPECIFICACIONES%20TECNICAS%20TEUSAQUILLO..pdf" TargetMode="External"/><Relationship Id="rId61" Type="http://schemas.openxmlformats.org/officeDocument/2006/relationships/hyperlink" Target="..\4%20MEMORIAS\CAP%204%20MUROS.xlsx" TargetMode="External"/><Relationship Id="rId571" Type="http://schemas.openxmlformats.org/officeDocument/2006/relationships/hyperlink" Target="..\4%20MEMORIAS\CAP%2011%20VOZ.xlsx" TargetMode="External"/><Relationship Id="rId669" Type="http://schemas.openxmlformats.org/officeDocument/2006/relationships/hyperlink" Target="..\4%20MEMORIAS\CAP%2012%20APARATOS%20SAN.xlsx" TargetMode="External"/><Relationship Id="rId876" Type="http://schemas.openxmlformats.org/officeDocument/2006/relationships/hyperlink" Target="..\5%20ESPECIFICACIONES%20TECNICAS\ESPECIFICACIONES%20TECNICAS%20TEUSAQUILLO..pdf" TargetMode="External"/><Relationship Id="rId1299" Type="http://schemas.openxmlformats.org/officeDocument/2006/relationships/hyperlink" Target="..\5%20ESPECIFICACIONES%20TECNICAS\ESPECIFICACIONES%20TECNICAS%20TEUSAQUILLO..pdf" TargetMode="External"/><Relationship Id="rId19" Type="http://schemas.openxmlformats.org/officeDocument/2006/relationships/hyperlink" Target="..\4%20MEMORIAS\CAP%201%20PRELIMINARES.xlsx" TargetMode="External"/><Relationship Id="rId224" Type="http://schemas.openxmlformats.org/officeDocument/2006/relationships/hyperlink" Target="..\4%20MEMORIAS\CAP%209%20ELECTRICAS..xlsx" TargetMode="External"/><Relationship Id="rId431" Type="http://schemas.openxmlformats.org/officeDocument/2006/relationships/hyperlink" Target="..\4%20MEMORIAS\CAP%208%20HIDRAULICO.xlsx" TargetMode="External"/><Relationship Id="rId529" Type="http://schemas.openxmlformats.org/officeDocument/2006/relationships/hyperlink" Target="..\4%20MEMORIAS\CAP%2011%20VOZ.xlsx" TargetMode="External"/><Relationship Id="rId736" Type="http://schemas.openxmlformats.org/officeDocument/2006/relationships/hyperlink" Target="..\5%20ESPECIFICACIONES%20TECNICAS\ESPECIFICACIONES%20TECNICAS%20TEUSAQUILLO..pdf" TargetMode="External"/><Relationship Id="rId1061" Type="http://schemas.openxmlformats.org/officeDocument/2006/relationships/hyperlink" Target="..\5%20ESPECIFICACIONES%20TECNICAS\ESPECIFICACIONES%20TECNICAS%20TEUSAQUILLO..pdf" TargetMode="External"/><Relationship Id="rId1159" Type="http://schemas.openxmlformats.org/officeDocument/2006/relationships/hyperlink" Target="..\5%20ESPECIFICACIONES%20TECNICAS\ESPECIFICACIONES%20TECNICAS%20TEUSAQUILLO..pdf" TargetMode="External"/><Relationship Id="rId1366" Type="http://schemas.openxmlformats.org/officeDocument/2006/relationships/hyperlink" Target="..\5%20ESPECIFICACIONES%20TECNICAS\ESPECIFICACIONES%20TECNICAS%20TEUSAQUILLO..pdf" TargetMode="External"/><Relationship Id="rId168" Type="http://schemas.openxmlformats.org/officeDocument/2006/relationships/hyperlink" Target="..\4%20MEMORIAS\CAP%209%20ELECTRICAS..xlsx" TargetMode="External"/><Relationship Id="rId943" Type="http://schemas.openxmlformats.org/officeDocument/2006/relationships/hyperlink" Target="..\5%20ESPECIFICACIONES%20TECNICAS\ESPECIFICACIONES%20TECNICAS%20TEUSAQUILLO..pdf" TargetMode="External"/><Relationship Id="rId1019" Type="http://schemas.openxmlformats.org/officeDocument/2006/relationships/hyperlink" Target="..\5%20ESPECIFICACIONES%20TECNICAS\ESPECIFICACIONES%20TECNICAS%20TEUSAQUILLO..pdf" TargetMode="External"/><Relationship Id="rId72" Type="http://schemas.openxmlformats.org/officeDocument/2006/relationships/hyperlink" Target="..\4%20MEMORIAS\CAP%205%20PISOS.xlsx" TargetMode="External"/><Relationship Id="rId375" Type="http://schemas.openxmlformats.org/officeDocument/2006/relationships/hyperlink" Target="..\4%20MEMORIAS\CAP%209%20ELECTRICAS..xlsx" TargetMode="External"/><Relationship Id="rId582" Type="http://schemas.openxmlformats.org/officeDocument/2006/relationships/hyperlink" Target="..\4%20MEMORIAS\CAP%2010%20HVAC.xlsx" TargetMode="External"/><Relationship Id="rId803" Type="http://schemas.openxmlformats.org/officeDocument/2006/relationships/hyperlink" Target="..\5%20ESPECIFICACIONES%20TECNICAS\ESPECIFICACIONES%20TECNICAS%20TEUSAQUILLO..pdf" TargetMode="External"/><Relationship Id="rId1226" Type="http://schemas.openxmlformats.org/officeDocument/2006/relationships/hyperlink" Target="..\5%20ESPECIFICACIONES%20TECNICAS\ESPECIFICACIONES%20TECNICAS%20TEUSAQUILLO..pdf" TargetMode="External"/><Relationship Id="rId3" Type="http://schemas.openxmlformats.org/officeDocument/2006/relationships/hyperlink" Target="..\4%20MEMORIAS\CAP%201%20PRELIMINARES.xlsx" TargetMode="External"/><Relationship Id="rId235" Type="http://schemas.openxmlformats.org/officeDocument/2006/relationships/hyperlink" Target="..\4%20MEMORIAS\CAP%209%20ELECTRICAS..xlsx" TargetMode="External"/><Relationship Id="rId442" Type="http://schemas.openxmlformats.org/officeDocument/2006/relationships/hyperlink" Target="..\4%20MEMORIAS\CAP%208%20HIDRAULICO.xlsx" TargetMode="External"/><Relationship Id="rId887" Type="http://schemas.openxmlformats.org/officeDocument/2006/relationships/hyperlink" Target="..\5%20ESPECIFICACIONES%20TECNICAS\ESPECIFICACIONES%20TECNICAS%20TEUSAQUILLO..pdf" TargetMode="External"/><Relationship Id="rId1072" Type="http://schemas.openxmlformats.org/officeDocument/2006/relationships/hyperlink" Target="..\5%20ESPECIFICACIONES%20TECNICAS\ESPECIFICACIONES%20TECNICAS%20TEUSAQUILLO..pdf" TargetMode="External"/><Relationship Id="rId302" Type="http://schemas.openxmlformats.org/officeDocument/2006/relationships/hyperlink" Target="..\4%20MEMORIAS\CAP%209%20ELECTRICAS..xlsx" TargetMode="External"/><Relationship Id="rId747" Type="http://schemas.openxmlformats.org/officeDocument/2006/relationships/hyperlink" Target="..\5%20ESPECIFICACIONES%20TECNICAS\ESPECIFICACIONES%20TECNICAS%20TEUSAQUILLO..pdf" TargetMode="External"/><Relationship Id="rId954" Type="http://schemas.openxmlformats.org/officeDocument/2006/relationships/hyperlink" Target="..\5%20ESPECIFICACIONES%20TECNICAS\ESPECIFICACIONES%20TECNICAS%20TEUSAQUILLO..pdf" TargetMode="External"/><Relationship Id="rId1377" Type="http://schemas.openxmlformats.org/officeDocument/2006/relationships/hyperlink" Target="..\5%20ESPECIFICACIONES%20TECNICAS\ESPECIFICACIONES%20TECNICAS%20TEUSAQUILLO..pdf" TargetMode="External"/><Relationship Id="rId83" Type="http://schemas.openxmlformats.org/officeDocument/2006/relationships/hyperlink" Target="..\4%20MEMORIAS\CAP%206%20TECHOS%20Y%20CUBIERTAS.xlsx" TargetMode="External"/><Relationship Id="rId179" Type="http://schemas.openxmlformats.org/officeDocument/2006/relationships/hyperlink" Target="..\4%20MEMORIAS\CAP%209%20ELECTRICAS..xlsx" TargetMode="External"/><Relationship Id="rId386" Type="http://schemas.openxmlformats.org/officeDocument/2006/relationships/hyperlink" Target="..\4%20MEMORIAS\CAP%208%20HIDRAULICO.xlsx" TargetMode="External"/><Relationship Id="rId593" Type="http://schemas.openxmlformats.org/officeDocument/2006/relationships/hyperlink" Target="..\4%20MEMORIAS\CAP%2010%20HVAC.xlsx" TargetMode="External"/><Relationship Id="rId607" Type="http://schemas.openxmlformats.org/officeDocument/2006/relationships/hyperlink" Target="..\4%20MEMORIAS\CAP%2010%20HVAC.xlsx" TargetMode="External"/><Relationship Id="rId814" Type="http://schemas.openxmlformats.org/officeDocument/2006/relationships/hyperlink" Target="..\5%20ESPECIFICACIONES%20TECNICAS\ESPECIFICACIONES%20TECNICAS%20TEUSAQUILLO..pdf" TargetMode="External"/><Relationship Id="rId1237" Type="http://schemas.openxmlformats.org/officeDocument/2006/relationships/hyperlink" Target="..\5%20ESPECIFICACIONES%20TECNICAS\ESPECIFICACIONES%20TECNICAS%20TEUSAQUILLO..pdf" TargetMode="External"/><Relationship Id="rId246" Type="http://schemas.openxmlformats.org/officeDocument/2006/relationships/hyperlink" Target="..\4%20MEMORIAS\CAP%209%20ELECTRICAS..xlsx" TargetMode="External"/><Relationship Id="rId453" Type="http://schemas.openxmlformats.org/officeDocument/2006/relationships/hyperlink" Target="..\4%20MEMORIAS\CAP%208%20HIDRAULICO.xlsx" TargetMode="External"/><Relationship Id="rId660" Type="http://schemas.openxmlformats.org/officeDocument/2006/relationships/hyperlink" Target="..\4%20MEMORIAS\CAP%2010%20HVAC.xlsx" TargetMode="External"/><Relationship Id="rId898" Type="http://schemas.openxmlformats.org/officeDocument/2006/relationships/hyperlink" Target="..\5%20ESPECIFICACIONES%20TECNICAS\ESPECIFICACIONES%20TECNICAS%20TEUSAQUILLO..pdf" TargetMode="External"/><Relationship Id="rId1083" Type="http://schemas.openxmlformats.org/officeDocument/2006/relationships/hyperlink" Target="..\5%20ESPECIFICACIONES%20TECNICAS\ESPECIFICACIONES%20TECNICAS%20TEUSAQUILLO..pdf" TargetMode="External"/><Relationship Id="rId1290" Type="http://schemas.openxmlformats.org/officeDocument/2006/relationships/hyperlink" Target="..\5%20ESPECIFICACIONES%20TECNICAS\ESPECIFICACIONES%20TECNICAS%20TEUSAQUILLO..pdf" TargetMode="External"/><Relationship Id="rId1304" Type="http://schemas.openxmlformats.org/officeDocument/2006/relationships/hyperlink" Target="..\5%20ESPECIFICACIONES%20TECNICAS\ESPECIFICACIONES%20TECNICAS%20TEUSAQUILLO..pdf" TargetMode="External"/><Relationship Id="rId106" Type="http://schemas.openxmlformats.org/officeDocument/2006/relationships/hyperlink" Target="..\4%20MEMORIAS\CAP%207%20CARP%20METALICA.xlsx" TargetMode="External"/><Relationship Id="rId313" Type="http://schemas.openxmlformats.org/officeDocument/2006/relationships/hyperlink" Target="..\4%20MEMORIAS\CAP%209%20ELECTRICAS..xlsx" TargetMode="External"/><Relationship Id="rId758" Type="http://schemas.openxmlformats.org/officeDocument/2006/relationships/hyperlink" Target="..\5%20ESPECIFICACIONES%20TECNICAS\ESPECIFICACIONES%20TECNICAS%20TEUSAQUILLO..pdf" TargetMode="External"/><Relationship Id="rId965" Type="http://schemas.openxmlformats.org/officeDocument/2006/relationships/hyperlink" Target="..\5%20ESPECIFICACIONES%20TECNICAS\ESPECIFICACIONES%20TECNICAS%20TEUSAQUILLO..pdf" TargetMode="External"/><Relationship Id="rId1150" Type="http://schemas.openxmlformats.org/officeDocument/2006/relationships/hyperlink" Target="..\5%20ESPECIFICACIONES%20TECNICAS\ESPECIFICACIONES%20TECNICAS%20TEUSAQUILLO..pdf" TargetMode="External"/><Relationship Id="rId1388" Type="http://schemas.openxmlformats.org/officeDocument/2006/relationships/hyperlink" Target="..\5%20ESPECIFICACIONES%20TECNICAS\ESPECIFICACIONES%20TECNICAS%20TEUSAQUILLO..pdf" TargetMode="External"/><Relationship Id="rId10" Type="http://schemas.openxmlformats.org/officeDocument/2006/relationships/hyperlink" Target="..\4%20MEMORIAS\CAP%201%20PRELIMINARES.xlsx" TargetMode="External"/><Relationship Id="rId94" Type="http://schemas.openxmlformats.org/officeDocument/2006/relationships/hyperlink" Target="..\4%20MEMORIAS\CAP%207%20CARP%20METALICA.xlsx" TargetMode="External"/><Relationship Id="rId397" Type="http://schemas.openxmlformats.org/officeDocument/2006/relationships/hyperlink" Target="..\4%20MEMORIAS\CAP%208%20HIDRAULICO.xlsx" TargetMode="External"/><Relationship Id="rId520" Type="http://schemas.openxmlformats.org/officeDocument/2006/relationships/hyperlink" Target="..\4%20MEMORIAS\CAP%208%20HIDRAULICO.xlsx" TargetMode="External"/><Relationship Id="rId618" Type="http://schemas.openxmlformats.org/officeDocument/2006/relationships/hyperlink" Target="..\4%20MEMORIAS\CAP%2010%20HVAC.xlsx" TargetMode="External"/><Relationship Id="rId825" Type="http://schemas.openxmlformats.org/officeDocument/2006/relationships/hyperlink" Target="..\5%20ESPECIFICACIONES%20TECNICAS\ESPECIFICACIONES%20TECNICAS%20TEUSAQUILLO..pdf" TargetMode="External"/><Relationship Id="rId1248" Type="http://schemas.openxmlformats.org/officeDocument/2006/relationships/hyperlink" Target="..\5%20ESPECIFICACIONES%20TECNICAS\ESPECIFICACIONES%20TECNICAS%20TEUSAQUILLO..pdf" TargetMode="External"/><Relationship Id="rId257" Type="http://schemas.openxmlformats.org/officeDocument/2006/relationships/hyperlink" Target="..\4%20MEMORIAS\CAP%209%20ELECTRICAS..xlsx" TargetMode="External"/><Relationship Id="rId464" Type="http://schemas.openxmlformats.org/officeDocument/2006/relationships/hyperlink" Target="..\4%20MEMORIAS\CAP%208%20HIDRAULICO.xlsx" TargetMode="External"/><Relationship Id="rId1010" Type="http://schemas.openxmlformats.org/officeDocument/2006/relationships/hyperlink" Target="..\5%20ESPECIFICACIONES%20TECNICAS\ESPECIFICACIONES%20TECNICAS%20TEUSAQUILLO..pdf" TargetMode="External"/><Relationship Id="rId1094" Type="http://schemas.openxmlformats.org/officeDocument/2006/relationships/hyperlink" Target="..\5%20ESPECIFICACIONES%20TECNICAS\ESPECIFICACIONES%20TECNICAS%20TEUSAQUILLO..pdf" TargetMode="External"/><Relationship Id="rId1108" Type="http://schemas.openxmlformats.org/officeDocument/2006/relationships/hyperlink" Target="..\5%20ESPECIFICACIONES%20TECNICAS\ESPECIFICACIONES%20TECNICAS%20TEUSAQUILLO..pdf" TargetMode="External"/><Relationship Id="rId1315" Type="http://schemas.openxmlformats.org/officeDocument/2006/relationships/hyperlink" Target="..\5%20ESPECIFICACIONES%20TECNICAS\ESPECIFICACIONES%20TECNICAS%20TEUSAQUILLO..pdf" TargetMode="External"/><Relationship Id="rId117" Type="http://schemas.openxmlformats.org/officeDocument/2006/relationships/hyperlink" Target="..\4%20MEMORIAS\CAP%209%20ELECTRICAS..xlsx" TargetMode="External"/><Relationship Id="rId671" Type="http://schemas.openxmlformats.org/officeDocument/2006/relationships/hyperlink" Target="..\4%20MEMORIAS\CAP%2012%20APARATOS%20SAN.xlsx" TargetMode="External"/><Relationship Id="rId769" Type="http://schemas.openxmlformats.org/officeDocument/2006/relationships/hyperlink" Target="..\5%20ESPECIFICACIONES%20TECNICAS\ESPECIFICACIONES%20TECNICAS%20TEUSAQUILLO..pdf" TargetMode="External"/><Relationship Id="rId976" Type="http://schemas.openxmlformats.org/officeDocument/2006/relationships/hyperlink" Target="..\5%20ESPECIFICACIONES%20TECNICAS\ESPECIFICACIONES%20TECNICAS%20TEUSAQUILLO..pdf" TargetMode="External"/><Relationship Id="rId1399" Type="http://schemas.openxmlformats.org/officeDocument/2006/relationships/printerSettings" Target="../printerSettings/printerSettings1.bin"/><Relationship Id="rId324" Type="http://schemas.openxmlformats.org/officeDocument/2006/relationships/hyperlink" Target="..\4%20MEMORIAS\CAP%209%20ELECTRICAS..xlsx" TargetMode="External"/><Relationship Id="rId531" Type="http://schemas.openxmlformats.org/officeDocument/2006/relationships/hyperlink" Target="..\4%20MEMORIAS\CAP%2011%20VOZ.xlsx" TargetMode="External"/><Relationship Id="rId629" Type="http://schemas.openxmlformats.org/officeDocument/2006/relationships/hyperlink" Target="..\4%20MEMORIAS\CAP%2010%20HVAC.xlsx" TargetMode="External"/><Relationship Id="rId1161" Type="http://schemas.openxmlformats.org/officeDocument/2006/relationships/hyperlink" Target="..\5%20ESPECIFICACIONES%20TECNICAS\ESPECIFICACIONES%20TECNICAS%20TEUSAQUILLO..pdf" TargetMode="External"/><Relationship Id="rId1259" Type="http://schemas.openxmlformats.org/officeDocument/2006/relationships/hyperlink" Target="..\5%20ESPECIFICACIONES%20TECNICAS\ESPECIFICACIONES%20TECNICAS%20TEUSAQUILLO..pdf" TargetMode="External"/><Relationship Id="rId836" Type="http://schemas.openxmlformats.org/officeDocument/2006/relationships/hyperlink" Target="..\5%20ESPECIFICACIONES%20TECNICAS\ESPECIFICACIONES%20TECNICAS%20TEUSAQUILLO..pdf" TargetMode="External"/><Relationship Id="rId1021" Type="http://schemas.openxmlformats.org/officeDocument/2006/relationships/hyperlink" Target="..\5%20ESPECIFICACIONES%20TECNICAS\ESPECIFICACIONES%20TECNICAS%20TEUSAQUILLO..pdf" TargetMode="External"/><Relationship Id="rId1119" Type="http://schemas.openxmlformats.org/officeDocument/2006/relationships/hyperlink" Target="..\5%20ESPECIFICACIONES%20TECNICAS\ESPECIFICACIONES%20TECNICAS%20TEUSAQUILLO..pdf" TargetMode="External"/><Relationship Id="rId903" Type="http://schemas.openxmlformats.org/officeDocument/2006/relationships/hyperlink" Target="..\5%20ESPECIFICACIONES%20TECNICAS\ESPECIFICACIONES%20TECNICAS%20TEUSAQUILLO..pdf" TargetMode="External"/><Relationship Id="rId1326" Type="http://schemas.openxmlformats.org/officeDocument/2006/relationships/hyperlink" Target="..\5%20ESPECIFICACIONES%20TECNICAS\ESPECIFICACIONES%20TECNICAS%20TEUSAQUILLO..pdf" TargetMode="External"/><Relationship Id="rId32" Type="http://schemas.openxmlformats.org/officeDocument/2006/relationships/hyperlink" Target="..\4%20MEMORIAS\CAP%202%20REFORZAMIENTO..xlsx" TargetMode="External"/><Relationship Id="rId181" Type="http://schemas.openxmlformats.org/officeDocument/2006/relationships/hyperlink" Target="..\4%20MEMORIAS\CAP%209%20ELECTRICAS..xlsx" TargetMode="External"/><Relationship Id="rId279" Type="http://schemas.openxmlformats.org/officeDocument/2006/relationships/hyperlink" Target="..\4%20MEMORIAS\CAP%209%20ELECTRICAS..xlsx" TargetMode="External"/><Relationship Id="rId486" Type="http://schemas.openxmlformats.org/officeDocument/2006/relationships/hyperlink" Target="..\4%20MEMORIAS\CAP%208%20HIDRAULICO.xlsx" TargetMode="External"/><Relationship Id="rId693" Type="http://schemas.openxmlformats.org/officeDocument/2006/relationships/hyperlink" Target="..\4%20MEMORIAS\CAP%2014%20MOBILIARIO.xlsx" TargetMode="External"/><Relationship Id="rId139" Type="http://schemas.openxmlformats.org/officeDocument/2006/relationships/hyperlink" Target="..\4%20MEMORIAS\CAP%209%20ELECTRICAS..xlsx" TargetMode="External"/><Relationship Id="rId346" Type="http://schemas.openxmlformats.org/officeDocument/2006/relationships/hyperlink" Target="..\4%20MEMORIAS\CAP%209%20ELECTRICAS..xlsx" TargetMode="External"/><Relationship Id="rId553" Type="http://schemas.openxmlformats.org/officeDocument/2006/relationships/hyperlink" Target="..\4%20MEMORIAS\CAP%2011%20VOZ.xlsx" TargetMode="External"/><Relationship Id="rId760" Type="http://schemas.openxmlformats.org/officeDocument/2006/relationships/hyperlink" Target="..\5%20ESPECIFICACIONES%20TECNICAS\ESPECIFICACIONES%20TECNICAS%20TEUSAQUILLO..pdf" TargetMode="External"/><Relationship Id="rId998" Type="http://schemas.openxmlformats.org/officeDocument/2006/relationships/hyperlink" Target="..\5%20ESPECIFICACIONES%20TECNICAS\ESPECIFICACIONES%20TECNICAS%20TEUSAQUILLO..pdf" TargetMode="External"/><Relationship Id="rId1183" Type="http://schemas.openxmlformats.org/officeDocument/2006/relationships/hyperlink" Target="..\5%20ESPECIFICACIONES%20TECNICAS\ESPECIFICACIONES%20TECNICAS%20TEUSAQUILLO..pdf" TargetMode="External"/><Relationship Id="rId1390" Type="http://schemas.openxmlformats.org/officeDocument/2006/relationships/hyperlink" Target="..\5%20ESPECIFICACIONES%20TECNICAS\ESPECIFICACIONES%20TECNICAS%20TEUSAQUILLO..pdf" TargetMode="External"/><Relationship Id="rId206" Type="http://schemas.openxmlformats.org/officeDocument/2006/relationships/hyperlink" Target="..\4%20MEMORIAS\CAP%209%20ELECTRICAS..xlsx" TargetMode="External"/><Relationship Id="rId413" Type="http://schemas.openxmlformats.org/officeDocument/2006/relationships/hyperlink" Target="..\4%20MEMORIAS\CAP%208%20HIDRAULICO.xlsx" TargetMode="External"/><Relationship Id="rId858" Type="http://schemas.openxmlformats.org/officeDocument/2006/relationships/hyperlink" Target="..\5%20ESPECIFICACIONES%20TECNICAS\ESPECIFICACIONES%20TECNICAS%20TEUSAQUILLO..pdf" TargetMode="External"/><Relationship Id="rId1043" Type="http://schemas.openxmlformats.org/officeDocument/2006/relationships/hyperlink" Target="..\5%20ESPECIFICACIONES%20TECNICAS\ESPECIFICACIONES%20TECNICAS%20TEUSAQUILLO..pdf" TargetMode="External"/><Relationship Id="rId620" Type="http://schemas.openxmlformats.org/officeDocument/2006/relationships/hyperlink" Target="..\4%20MEMORIAS\CAP%2010%20HVAC.xlsx" TargetMode="External"/><Relationship Id="rId718" Type="http://schemas.openxmlformats.org/officeDocument/2006/relationships/hyperlink" Target="..\5%20ESPECIFICACIONES%20TECNICAS\ESPECIFICACIONES%20TECNICAS%20TEUSAQUILLO..pdf" TargetMode="External"/><Relationship Id="rId925" Type="http://schemas.openxmlformats.org/officeDocument/2006/relationships/hyperlink" Target="..\5%20ESPECIFICACIONES%20TECNICAS\ESPECIFICACIONES%20TECNICAS%20TEUSAQUILLO..pdf" TargetMode="External"/><Relationship Id="rId1250" Type="http://schemas.openxmlformats.org/officeDocument/2006/relationships/hyperlink" Target="..\5%20ESPECIFICACIONES%20TECNICAS\ESPECIFICACIONES%20TECNICAS%20TEUSAQUILLO..pdf" TargetMode="External"/><Relationship Id="rId1348" Type="http://schemas.openxmlformats.org/officeDocument/2006/relationships/hyperlink" Target="..\5%20ESPECIFICACIONES%20TECNICAS\ESPECIFICACIONES%20TECNICAS%20TEUSAQUILLO..pdf" TargetMode="External"/><Relationship Id="rId1110" Type="http://schemas.openxmlformats.org/officeDocument/2006/relationships/hyperlink" Target="..\5%20ESPECIFICACIONES%20TECNICAS\ESPECIFICACIONES%20TECNICAS%20TEUSAQUILLO..pdf" TargetMode="External"/><Relationship Id="rId1208" Type="http://schemas.openxmlformats.org/officeDocument/2006/relationships/hyperlink" Target="..\5%20ESPECIFICACIONES%20TECNICAS\ESPECIFICACIONES%20TECNICAS%20TEUSAQUILLO..pdf" TargetMode="External"/><Relationship Id="rId54" Type="http://schemas.openxmlformats.org/officeDocument/2006/relationships/hyperlink" Target="..\4%20MEMORIAS\CAP%204%20MUROS.xlsx" TargetMode="External"/><Relationship Id="rId270" Type="http://schemas.openxmlformats.org/officeDocument/2006/relationships/hyperlink" Target="..\4%20MEMORIAS\CAP%209%20ELECTRICAS..xlsx" TargetMode="External"/><Relationship Id="rId130" Type="http://schemas.openxmlformats.org/officeDocument/2006/relationships/hyperlink" Target="..\4%20MEMORIAS\CAP%209%20ELECTRICAS..xlsx" TargetMode="External"/><Relationship Id="rId368" Type="http://schemas.openxmlformats.org/officeDocument/2006/relationships/hyperlink" Target="..\4%20MEMORIAS\CAP%209%20ELECTRICAS..xlsx" TargetMode="External"/><Relationship Id="rId575" Type="http://schemas.openxmlformats.org/officeDocument/2006/relationships/hyperlink" Target="..\4%20MEMORIAS\CAP%2011%20VOZ.xlsx" TargetMode="External"/><Relationship Id="rId782" Type="http://schemas.openxmlformats.org/officeDocument/2006/relationships/hyperlink" Target="..\5%20ESPECIFICACIONES%20TECNICAS\ESPECIFICACIONES%20TECNICAS%20TEUSAQUILLO..pdf" TargetMode="External"/><Relationship Id="rId228" Type="http://schemas.openxmlformats.org/officeDocument/2006/relationships/hyperlink" Target="..\4%20MEMORIAS\CAP%209%20ELECTRICAS..xlsx" TargetMode="External"/><Relationship Id="rId435" Type="http://schemas.openxmlformats.org/officeDocument/2006/relationships/hyperlink" Target="..\4%20MEMORIAS\CAP%208%20HIDRAULICO.xlsx" TargetMode="External"/><Relationship Id="rId642" Type="http://schemas.openxmlformats.org/officeDocument/2006/relationships/hyperlink" Target="..\4%20MEMORIAS\CAP%2010%20HVAC.xlsx" TargetMode="External"/><Relationship Id="rId1065" Type="http://schemas.openxmlformats.org/officeDocument/2006/relationships/hyperlink" Target="..\5%20ESPECIFICACIONES%20TECNICAS\ESPECIFICACIONES%20TECNICAS%20TEUSAQUILLO..pdf" TargetMode="External"/><Relationship Id="rId1272" Type="http://schemas.openxmlformats.org/officeDocument/2006/relationships/hyperlink" Target="..\5%20ESPECIFICACIONES%20TECNICAS\ESPECIFICACIONES%20TECNICAS%20TEUSAQUILLO..pdf" TargetMode="External"/><Relationship Id="rId502" Type="http://schemas.openxmlformats.org/officeDocument/2006/relationships/hyperlink" Target="..\4%20MEMORIAS\CAP%208%20HIDRAULICO.xlsx" TargetMode="External"/><Relationship Id="rId947" Type="http://schemas.openxmlformats.org/officeDocument/2006/relationships/hyperlink" Target="..\5%20ESPECIFICACIONES%20TECNICAS\ESPECIFICACIONES%20TECNICAS%20TEUSAQUILLO..pdf" TargetMode="External"/><Relationship Id="rId1132" Type="http://schemas.openxmlformats.org/officeDocument/2006/relationships/hyperlink" Target="..\5%20ESPECIFICACIONES%20TECNICAS\ESPECIFICACIONES%20TECNICAS%20TEUSAQUILLO..pdf" TargetMode="External"/><Relationship Id="rId76" Type="http://schemas.openxmlformats.org/officeDocument/2006/relationships/hyperlink" Target="..\4%20MEMORIAS\CAP%205%20PISOS.xlsx" TargetMode="External"/><Relationship Id="rId807" Type="http://schemas.openxmlformats.org/officeDocument/2006/relationships/hyperlink" Target="..\5%20ESPECIFICACIONES%20TECNICAS\ESPECIFICACIONES%20TECNICAS%20TEUSAQUILLO..pdf" TargetMode="External"/><Relationship Id="rId292" Type="http://schemas.openxmlformats.org/officeDocument/2006/relationships/hyperlink" Target="..\4%20MEMORIAS\CAP%209%20ELECTRICAS..xlsx" TargetMode="External"/><Relationship Id="rId597" Type="http://schemas.openxmlformats.org/officeDocument/2006/relationships/hyperlink" Target="..\4%20MEMORIAS\CAP%2010%20HVAC.xlsx" TargetMode="External"/><Relationship Id="rId152" Type="http://schemas.openxmlformats.org/officeDocument/2006/relationships/hyperlink" Target="..\4%20MEMORIAS\CAP%209%20ELECTRICAS..xlsx" TargetMode="External"/><Relationship Id="rId457" Type="http://schemas.openxmlformats.org/officeDocument/2006/relationships/hyperlink" Target="..\4%20MEMORIAS\CAP%208%20HIDRAULICO.xlsx" TargetMode="External"/><Relationship Id="rId1087" Type="http://schemas.openxmlformats.org/officeDocument/2006/relationships/hyperlink" Target="..\5%20ESPECIFICACIONES%20TECNICAS\ESPECIFICACIONES%20TECNICAS%20TEUSAQUILLO..pdf" TargetMode="External"/><Relationship Id="rId1294" Type="http://schemas.openxmlformats.org/officeDocument/2006/relationships/hyperlink" Target="..\5%20ESPECIFICACIONES%20TECNICAS\ESPECIFICACIONES%20TECNICAS%20TEUSAQUILLO..pdf" TargetMode="External"/><Relationship Id="rId664" Type="http://schemas.openxmlformats.org/officeDocument/2006/relationships/hyperlink" Target="..\4%20MEMORIAS\CAP%2012%20APARATOS%20SAN.xlsx" TargetMode="External"/><Relationship Id="rId871" Type="http://schemas.openxmlformats.org/officeDocument/2006/relationships/hyperlink" Target="..\5%20ESPECIFICACIONES%20TECNICAS\ESPECIFICACIONES%20TECNICAS%20TEUSAQUILLO..pdf" TargetMode="External"/><Relationship Id="rId969" Type="http://schemas.openxmlformats.org/officeDocument/2006/relationships/hyperlink" Target="..\5%20ESPECIFICACIONES%20TECNICAS\ESPECIFICACIONES%20TECNICAS%20TEUSAQUILLO..pdf" TargetMode="External"/><Relationship Id="rId317" Type="http://schemas.openxmlformats.org/officeDocument/2006/relationships/hyperlink" Target="..\4%20MEMORIAS\CAP%209%20ELECTRICAS..xlsx" TargetMode="External"/><Relationship Id="rId524" Type="http://schemas.openxmlformats.org/officeDocument/2006/relationships/hyperlink" Target="..\4%20MEMORIAS\CAP%208%20HIDRAULICO.xlsx" TargetMode="External"/><Relationship Id="rId731" Type="http://schemas.openxmlformats.org/officeDocument/2006/relationships/hyperlink" Target="..\5%20ESPECIFICACIONES%20TECNICAS\ESPECIFICACIONES%20TECNICAS%20TEUSAQUILLO..pdf" TargetMode="External"/><Relationship Id="rId1154" Type="http://schemas.openxmlformats.org/officeDocument/2006/relationships/hyperlink" Target="..\5%20ESPECIFICACIONES%20TECNICAS\ESPECIFICACIONES%20TECNICAS%20TEUSAQUILLO..pdf" TargetMode="External"/><Relationship Id="rId1361" Type="http://schemas.openxmlformats.org/officeDocument/2006/relationships/hyperlink" Target="..\5%20ESPECIFICACIONES%20TECNICAS\ESPECIFICACIONES%20TECNICAS%20TEUSAQUILLO..pdf" TargetMode="External"/><Relationship Id="rId98" Type="http://schemas.openxmlformats.org/officeDocument/2006/relationships/hyperlink" Target="..\4%20MEMORIAS\CAP%207%20CARP%20METALICA.xlsx" TargetMode="External"/><Relationship Id="rId829" Type="http://schemas.openxmlformats.org/officeDocument/2006/relationships/hyperlink" Target="..\5%20ESPECIFICACIONES%20TECNICAS\ESPECIFICACIONES%20TECNICAS%20TEUSAQUILLO..pdf" TargetMode="External"/><Relationship Id="rId1014" Type="http://schemas.openxmlformats.org/officeDocument/2006/relationships/hyperlink" Target="..\5%20ESPECIFICACIONES%20TECNICAS\ESPECIFICACIONES%20TECNICAS%20TEUSAQUILLO..pdf" TargetMode="External"/><Relationship Id="rId1221" Type="http://schemas.openxmlformats.org/officeDocument/2006/relationships/hyperlink" Target="..\5%20ESPECIFICACIONES%20TECNICAS\ESPECIFICACIONES%20TECNICAS%20TEUSAQUILLO..pdf" TargetMode="External"/><Relationship Id="rId1319" Type="http://schemas.openxmlformats.org/officeDocument/2006/relationships/hyperlink" Target="..\5%20ESPECIFICACIONES%20TECNICAS\ESPECIFICACIONES%20TECNICAS%20TEUSAQUILLO..pdf" TargetMode="External"/><Relationship Id="rId25" Type="http://schemas.openxmlformats.org/officeDocument/2006/relationships/hyperlink" Target="..\4%20MEMORIAS\CAP%202%20REFORZAMIENTO..xlsx" TargetMode="External"/><Relationship Id="rId174" Type="http://schemas.openxmlformats.org/officeDocument/2006/relationships/hyperlink" Target="..\4%20MEMORIAS\CAP%209%20ELECTRICAS..xlsx" TargetMode="External"/><Relationship Id="rId381" Type="http://schemas.openxmlformats.org/officeDocument/2006/relationships/hyperlink" Target="..\4%20MEMORIAS\CAP%209%20ELECTRICAS..xlsx" TargetMode="External"/><Relationship Id="rId241" Type="http://schemas.openxmlformats.org/officeDocument/2006/relationships/hyperlink" Target="..\4%20MEMORIAS\CAP%209%20ELECTRICAS..xlsx" TargetMode="External"/><Relationship Id="rId479" Type="http://schemas.openxmlformats.org/officeDocument/2006/relationships/hyperlink" Target="..\4%20MEMORIAS\CAP%208%20HIDRAULICO.xlsx" TargetMode="External"/><Relationship Id="rId686" Type="http://schemas.openxmlformats.org/officeDocument/2006/relationships/hyperlink" Target="..\4%20MEMORIAS\CAP%2013%20URBANISMOS.xlsx" TargetMode="External"/><Relationship Id="rId893" Type="http://schemas.openxmlformats.org/officeDocument/2006/relationships/hyperlink" Target="..\5%20ESPECIFICACIONES%20TECNICAS\ESPECIFICACIONES%20TECNICAS%20TEUSAQUILLO..pdf" TargetMode="External"/><Relationship Id="rId339" Type="http://schemas.openxmlformats.org/officeDocument/2006/relationships/hyperlink" Target="..\4%20MEMORIAS\CAP%209%20ELECTRICAS..xlsx" TargetMode="External"/><Relationship Id="rId546" Type="http://schemas.openxmlformats.org/officeDocument/2006/relationships/hyperlink" Target="..\4%20MEMORIAS\CAP%2011%20VOZ.xlsx" TargetMode="External"/><Relationship Id="rId753" Type="http://schemas.openxmlformats.org/officeDocument/2006/relationships/hyperlink" Target="..\5%20ESPECIFICACIONES%20TECNICAS\ESPECIFICACIONES%20TECNICAS%20TEUSAQUILLO..pdf" TargetMode="External"/><Relationship Id="rId1176" Type="http://schemas.openxmlformats.org/officeDocument/2006/relationships/hyperlink" Target="..\5%20ESPECIFICACIONES%20TECNICAS\ESPECIFICACIONES%20TECNICAS%20TEUSAQUILLO..pdf" TargetMode="External"/><Relationship Id="rId1383" Type="http://schemas.openxmlformats.org/officeDocument/2006/relationships/hyperlink" Target="..\5%20ESPECIFICACIONES%20TECNICAS\ESPECIFICACIONES%20TECNICAS%20TEUSAQUILLO..pdf" TargetMode="External"/><Relationship Id="rId101" Type="http://schemas.openxmlformats.org/officeDocument/2006/relationships/hyperlink" Target="..\4%20MEMORIAS\CAP%207%20CARP%20METALICA.xlsx" TargetMode="External"/><Relationship Id="rId406" Type="http://schemas.openxmlformats.org/officeDocument/2006/relationships/hyperlink" Target="..\4%20MEMORIAS\CAP%208%20HIDRAULICO.xlsx" TargetMode="External"/><Relationship Id="rId960" Type="http://schemas.openxmlformats.org/officeDocument/2006/relationships/hyperlink" Target="..\5%20ESPECIFICACIONES%20TECNICAS\ESPECIFICACIONES%20TECNICAS%20TEUSAQUILLO..pdf" TargetMode="External"/><Relationship Id="rId1036" Type="http://schemas.openxmlformats.org/officeDocument/2006/relationships/hyperlink" Target="..\5%20ESPECIFICACIONES%20TECNICAS\ESPECIFICACIONES%20TECNICAS%20TEUSAQUILLO..pdf" TargetMode="External"/><Relationship Id="rId1243" Type="http://schemas.openxmlformats.org/officeDocument/2006/relationships/hyperlink" Target="..\5%20ESPECIFICACIONES%20TECNICAS\ESPECIFICACIONES%20TECNICAS%20TEUSAQUILLO..pdf" TargetMode="External"/><Relationship Id="rId613" Type="http://schemas.openxmlformats.org/officeDocument/2006/relationships/hyperlink" Target="..\4%20MEMORIAS\CAP%2010%20HVAC.xlsx" TargetMode="External"/><Relationship Id="rId820" Type="http://schemas.openxmlformats.org/officeDocument/2006/relationships/hyperlink" Target="..\5%20ESPECIFICACIONES%20TECNICAS\ESPECIFICACIONES%20TECNICAS%20TEUSAQUILLO..pdf" TargetMode="External"/><Relationship Id="rId918" Type="http://schemas.openxmlformats.org/officeDocument/2006/relationships/hyperlink" Target="..\5%20ESPECIFICACIONES%20TECNICAS\ESPECIFICACIONES%20TECNICAS%20TEUSAQUILLO..pdf" TargetMode="External"/><Relationship Id="rId1103" Type="http://schemas.openxmlformats.org/officeDocument/2006/relationships/hyperlink" Target="..\5%20ESPECIFICACIONES%20TECNICAS\ESPECIFICACIONES%20TECNICAS%20TEUSAQUILLO..pdf" TargetMode="External"/><Relationship Id="rId1310" Type="http://schemas.openxmlformats.org/officeDocument/2006/relationships/hyperlink" Target="..\5%20ESPECIFICACIONES%20TECNICAS\ESPECIFICACIONES%20TECNICAS%20TEUSAQUILLO..pdf" TargetMode="External"/><Relationship Id="rId47" Type="http://schemas.openxmlformats.org/officeDocument/2006/relationships/hyperlink" Target="..\4%20MEMORIAS\CAP%203%20ELEMENTOS.xlsx" TargetMode="External"/><Relationship Id="rId196" Type="http://schemas.openxmlformats.org/officeDocument/2006/relationships/hyperlink" Target="..\4%20MEMORIAS\CAP%209%20ELECTRICAS..xlsx" TargetMode="External"/><Relationship Id="rId263" Type="http://schemas.openxmlformats.org/officeDocument/2006/relationships/hyperlink" Target="..\4%20MEMORIAS\CAP%209%20ELECTRICAS..xlsx" TargetMode="External"/><Relationship Id="rId470" Type="http://schemas.openxmlformats.org/officeDocument/2006/relationships/hyperlink" Target="..\4%20MEMORIAS\CAP%208%20HIDRAULICO.xlsx" TargetMode="External"/><Relationship Id="rId123" Type="http://schemas.openxmlformats.org/officeDocument/2006/relationships/hyperlink" Target="..\4%20MEMORIAS\CAP%209%20ELECTRICAS..xlsx" TargetMode="External"/><Relationship Id="rId330" Type="http://schemas.openxmlformats.org/officeDocument/2006/relationships/hyperlink" Target="..\4%20MEMORIAS\CAP%209%20ELECTRICAS..xlsx" TargetMode="External"/><Relationship Id="rId568" Type="http://schemas.openxmlformats.org/officeDocument/2006/relationships/hyperlink" Target="..\4%20MEMORIAS\CAP%2011%20VOZ.xlsx" TargetMode="External"/><Relationship Id="rId775" Type="http://schemas.openxmlformats.org/officeDocument/2006/relationships/hyperlink" Target="..\5%20ESPECIFICACIONES%20TECNICAS\ESPECIFICACIONES%20TECNICAS%20TEUSAQUILLO..pdf" TargetMode="External"/><Relationship Id="rId982" Type="http://schemas.openxmlformats.org/officeDocument/2006/relationships/hyperlink" Target="..\5%20ESPECIFICACIONES%20TECNICAS\ESPECIFICACIONES%20TECNICAS%20TEUSAQUILLO..pdf" TargetMode="External"/><Relationship Id="rId1198" Type="http://schemas.openxmlformats.org/officeDocument/2006/relationships/hyperlink" Target="..\5%20ESPECIFICACIONES%20TECNICAS\ESPECIFICACIONES%20TECNICAS%20TEUSAQUILLO..pdf" TargetMode="External"/><Relationship Id="rId428" Type="http://schemas.openxmlformats.org/officeDocument/2006/relationships/hyperlink" Target="..\4%20MEMORIAS\CAP%208%20HIDRAULICO.xlsx" TargetMode="External"/><Relationship Id="rId635" Type="http://schemas.openxmlformats.org/officeDocument/2006/relationships/hyperlink" Target="..\4%20MEMORIAS\CAP%2010%20HVAC.xlsx" TargetMode="External"/><Relationship Id="rId842" Type="http://schemas.openxmlformats.org/officeDocument/2006/relationships/hyperlink" Target="..\5%20ESPECIFICACIONES%20TECNICAS\ESPECIFICACIONES%20TECNICAS%20TEUSAQUILLO..pdf" TargetMode="External"/><Relationship Id="rId1058" Type="http://schemas.openxmlformats.org/officeDocument/2006/relationships/hyperlink" Target="..\5%20ESPECIFICACIONES%20TECNICAS\ESPECIFICACIONES%20TECNICAS%20TEUSAQUILLO..pdf" TargetMode="External"/><Relationship Id="rId1265" Type="http://schemas.openxmlformats.org/officeDocument/2006/relationships/hyperlink" Target="..\5%20ESPECIFICACIONES%20TECNICAS\ESPECIFICACIONES%20TECNICAS%20TEUSAQUILLO..pdf" TargetMode="External"/><Relationship Id="rId702" Type="http://schemas.openxmlformats.org/officeDocument/2006/relationships/hyperlink" Target="..\5%20ESPECIFICACIONES%20TECNICAS\ESPECIFICACIONES%20TECNICAS%20TEUSAQUILLO..pdf" TargetMode="External"/><Relationship Id="rId1125" Type="http://schemas.openxmlformats.org/officeDocument/2006/relationships/hyperlink" Target="..\5%20ESPECIFICACIONES%20TECNICAS\ESPECIFICACIONES%20TECNICAS%20TEUSAQUILLO..pdf" TargetMode="External"/><Relationship Id="rId1332" Type="http://schemas.openxmlformats.org/officeDocument/2006/relationships/hyperlink" Target="..\5%20ESPECIFICACIONES%20TECNICAS\ESPECIFICACIONES%20TECNICAS%20TEUSAQUILLO..pdf" TargetMode="External"/><Relationship Id="rId69" Type="http://schemas.openxmlformats.org/officeDocument/2006/relationships/hyperlink" Target="..\4%20MEMORIAS\CAP%205%20PISOS.xlsx" TargetMode="External"/><Relationship Id="rId285" Type="http://schemas.openxmlformats.org/officeDocument/2006/relationships/hyperlink" Target="..\4%20MEMORIAS\CAP%209%20ELECTRICAS..xlsx" TargetMode="External"/><Relationship Id="rId492" Type="http://schemas.openxmlformats.org/officeDocument/2006/relationships/hyperlink" Target="..\4%20MEMORIAS\CAP%208%20HIDRAULICO.xlsx" TargetMode="External"/><Relationship Id="rId797" Type="http://schemas.openxmlformats.org/officeDocument/2006/relationships/hyperlink" Target="..\5%20ESPECIFICACIONES%20TECNICAS\ESPECIFICACIONES%20TECNICAS%20TEUSAQUILLO..pdf" TargetMode="External"/><Relationship Id="rId145" Type="http://schemas.openxmlformats.org/officeDocument/2006/relationships/hyperlink" Target="..\4%20MEMORIAS\CAP%209%20ELECTRICAS..xlsx" TargetMode="External"/><Relationship Id="rId352" Type="http://schemas.openxmlformats.org/officeDocument/2006/relationships/hyperlink" Target="..\4%20MEMORIAS\CAP%209%20ELECTRICAS..xlsx" TargetMode="External"/><Relationship Id="rId1287" Type="http://schemas.openxmlformats.org/officeDocument/2006/relationships/hyperlink" Target="..\5%20ESPECIFICACIONES%20TECNICAS\ESPECIFICACIONES%20TECNICAS%20TEUSAQUILLO..pdf" TargetMode="External"/><Relationship Id="rId212" Type="http://schemas.openxmlformats.org/officeDocument/2006/relationships/hyperlink" Target="..\4%20MEMORIAS\CAP%209%20ELECTRICAS..xlsx" TargetMode="External"/><Relationship Id="rId657" Type="http://schemas.openxmlformats.org/officeDocument/2006/relationships/hyperlink" Target="..\4%20MEMORIAS\CAP%2010%20HVAC.xlsx" TargetMode="External"/><Relationship Id="rId864" Type="http://schemas.openxmlformats.org/officeDocument/2006/relationships/hyperlink" Target="..\5%20ESPECIFICACIONES%20TECNICAS\ESPECIFICACIONES%20TECNICAS%20TEUSAQUILLO..pdf" TargetMode="External"/><Relationship Id="rId517" Type="http://schemas.openxmlformats.org/officeDocument/2006/relationships/hyperlink" Target="..\4%20MEMORIAS\CAP%208%20HIDRAULICO.xlsx" TargetMode="External"/><Relationship Id="rId724" Type="http://schemas.openxmlformats.org/officeDocument/2006/relationships/hyperlink" Target="..\5%20ESPECIFICACIONES%20TECNICAS\ESPECIFICACIONES%20TECNICAS%20TEUSAQUILLO..pdf" TargetMode="External"/><Relationship Id="rId931" Type="http://schemas.openxmlformats.org/officeDocument/2006/relationships/hyperlink" Target="..\5%20ESPECIFICACIONES%20TECNICAS\ESPECIFICACIONES%20TECNICAS%20TEUSAQUILLO..pdf" TargetMode="External"/><Relationship Id="rId1147" Type="http://schemas.openxmlformats.org/officeDocument/2006/relationships/hyperlink" Target="..\5%20ESPECIFICACIONES%20TECNICAS\ESPECIFICACIONES%20TECNICAS%20TEUSAQUILLO..pdf" TargetMode="External"/><Relationship Id="rId1354" Type="http://schemas.openxmlformats.org/officeDocument/2006/relationships/hyperlink" Target="..\5%20ESPECIFICACIONES%20TECNICAS\ESPECIFICACIONES%20TECNICAS%20TEUSAQUILLO..pdf" TargetMode="External"/><Relationship Id="rId60" Type="http://schemas.openxmlformats.org/officeDocument/2006/relationships/hyperlink" Target="..\4%20MEMORIAS\CAP%204%20MUROS.xlsx" TargetMode="External"/><Relationship Id="rId1007" Type="http://schemas.openxmlformats.org/officeDocument/2006/relationships/hyperlink" Target="..\5%20ESPECIFICACIONES%20TECNICAS\ESPECIFICACIONES%20TECNICAS%20TEUSAQUILLO..pdf" TargetMode="External"/><Relationship Id="rId1214" Type="http://schemas.openxmlformats.org/officeDocument/2006/relationships/hyperlink" Target="..\5%20ESPECIFICACIONES%20TECNICAS\ESPECIFICACIONES%20TECNICAS%20TEUSAQUILLO..pdf" TargetMode="External"/><Relationship Id="rId18" Type="http://schemas.openxmlformats.org/officeDocument/2006/relationships/hyperlink" Target="..\4%20MEMORIAS\CAP%201%20PRELIMINARES.xlsx" TargetMode="External"/><Relationship Id="rId167" Type="http://schemas.openxmlformats.org/officeDocument/2006/relationships/hyperlink" Target="..\4%20MEMORIAS\CAP%209%20ELECTRICAS..xlsx" TargetMode="External"/><Relationship Id="rId374" Type="http://schemas.openxmlformats.org/officeDocument/2006/relationships/hyperlink" Target="..\4%20MEMORIAS\CAP%209%20ELECTRICAS..xlsx" TargetMode="External"/><Relationship Id="rId581" Type="http://schemas.openxmlformats.org/officeDocument/2006/relationships/hyperlink" Target="..\4%20MEMORIAS\CAP%2010%20HVAC.xlsx" TargetMode="External"/><Relationship Id="rId234" Type="http://schemas.openxmlformats.org/officeDocument/2006/relationships/hyperlink" Target="..\4%20MEMORIAS\CAP%209%20ELECTRICAS..xlsx" TargetMode="External"/><Relationship Id="rId679" Type="http://schemas.openxmlformats.org/officeDocument/2006/relationships/hyperlink" Target="..\4%20MEMORIAS\CAP%2013%20URBANISMOS.xlsx" TargetMode="External"/><Relationship Id="rId886" Type="http://schemas.openxmlformats.org/officeDocument/2006/relationships/hyperlink" Target="..\5%20ESPECIFICACIONES%20TECNICAS\ESPECIFICACIONES%20TECNICAS%20TEUSAQUILLO..pdf" TargetMode="External"/><Relationship Id="rId2" Type="http://schemas.openxmlformats.org/officeDocument/2006/relationships/hyperlink" Target="..\4%20MEMORIAS\CAP%201%20PRELIMINARES.xlsx" TargetMode="External"/><Relationship Id="rId441" Type="http://schemas.openxmlformats.org/officeDocument/2006/relationships/hyperlink" Target="..\4%20MEMORIAS\CAP%208%20HIDRAULICO.xlsx" TargetMode="External"/><Relationship Id="rId539" Type="http://schemas.openxmlformats.org/officeDocument/2006/relationships/hyperlink" Target="..\4%20MEMORIAS\CAP%2011%20VOZ.xlsx" TargetMode="External"/><Relationship Id="rId746" Type="http://schemas.openxmlformats.org/officeDocument/2006/relationships/hyperlink" Target="..\5%20ESPECIFICACIONES%20TECNICAS\ESPECIFICACIONES%20TECNICAS%20TEUSAQUILLO..pdf" TargetMode="External"/><Relationship Id="rId1071" Type="http://schemas.openxmlformats.org/officeDocument/2006/relationships/hyperlink" Target="..\5%20ESPECIFICACIONES%20TECNICAS\ESPECIFICACIONES%20TECNICAS%20TEUSAQUILLO..pdf" TargetMode="External"/><Relationship Id="rId1169" Type="http://schemas.openxmlformats.org/officeDocument/2006/relationships/hyperlink" Target="..\5%20ESPECIFICACIONES%20TECNICAS\ESPECIFICACIONES%20TECNICAS%20TEUSAQUILLO..pdf" TargetMode="External"/><Relationship Id="rId1376" Type="http://schemas.openxmlformats.org/officeDocument/2006/relationships/hyperlink" Target="..\5%20ESPECIFICACIONES%20TECNICAS\ESPECIFICACIONES%20TECNICAS%20TEUSAQUILLO..pdf" TargetMode="External"/><Relationship Id="rId301" Type="http://schemas.openxmlformats.org/officeDocument/2006/relationships/hyperlink" Target="..\4%20MEMORIAS\CAP%209%20ELECTRICAS..xlsx" TargetMode="External"/><Relationship Id="rId953" Type="http://schemas.openxmlformats.org/officeDocument/2006/relationships/hyperlink" Target="..\5%20ESPECIFICACIONES%20TECNICAS\ESPECIFICACIONES%20TECNICAS%20TEUSAQUILLO..pdf" TargetMode="External"/><Relationship Id="rId1029" Type="http://schemas.openxmlformats.org/officeDocument/2006/relationships/hyperlink" Target="..\5%20ESPECIFICACIONES%20TECNICAS\ESPECIFICACIONES%20TECNICAS%20TEUSAQUILLO..pdf" TargetMode="External"/><Relationship Id="rId1236" Type="http://schemas.openxmlformats.org/officeDocument/2006/relationships/hyperlink" Target="..\5%20ESPECIFICACIONES%20TECNICAS\ESPECIFICACIONES%20TECNICAS%20TEUSAQUILLO..pdf" TargetMode="External"/><Relationship Id="rId82" Type="http://schemas.openxmlformats.org/officeDocument/2006/relationships/hyperlink" Target="..\4%20MEMORIAS\CAP%206%20TECHOS%20Y%20CUBIERTAS.xlsx" TargetMode="External"/><Relationship Id="rId606" Type="http://schemas.openxmlformats.org/officeDocument/2006/relationships/hyperlink" Target="..\4%20MEMORIAS\CAP%2010%20HVAC.xlsx" TargetMode="External"/><Relationship Id="rId813" Type="http://schemas.openxmlformats.org/officeDocument/2006/relationships/hyperlink" Target="..\5%20ESPECIFICACIONES%20TECNICAS\ESPECIFICACIONES%20TECNICAS%20TEUSAQUILLO..pdf" TargetMode="External"/><Relationship Id="rId1303" Type="http://schemas.openxmlformats.org/officeDocument/2006/relationships/hyperlink" Target="..\5%20ESPECIFICACIONES%20TECNICAS\ESPECIFICACIONES%20TECNICAS%20TEUSAQUILLO..pdf" TargetMode="External"/><Relationship Id="rId189" Type="http://schemas.openxmlformats.org/officeDocument/2006/relationships/hyperlink" Target="..\4%20MEMORIAS\CAP%209%20ELECTRICAS..xlsx" TargetMode="External"/><Relationship Id="rId396" Type="http://schemas.openxmlformats.org/officeDocument/2006/relationships/hyperlink" Target="..\4%20MEMORIAS\CAP%208%20HIDRAULICO.xlsx" TargetMode="External"/><Relationship Id="rId256" Type="http://schemas.openxmlformats.org/officeDocument/2006/relationships/hyperlink" Target="..\4%20MEMORIAS\CAP%209%20ELECTRICAS..xlsx" TargetMode="External"/><Relationship Id="rId463" Type="http://schemas.openxmlformats.org/officeDocument/2006/relationships/hyperlink" Target="..\4%20MEMORIAS\CAP%208%20HIDRAULICO.xlsx" TargetMode="External"/><Relationship Id="rId670" Type="http://schemas.openxmlformats.org/officeDocument/2006/relationships/hyperlink" Target="..\4%20MEMORIAS\CAP%2012%20APARATOS%20SAN.xlsx" TargetMode="External"/><Relationship Id="rId1093" Type="http://schemas.openxmlformats.org/officeDocument/2006/relationships/hyperlink" Target="..\5%20ESPECIFICACIONES%20TECNICAS\ESPECIFICACIONES%20TECNICAS%20TEUSAQUILLO..pdf" TargetMode="External"/><Relationship Id="rId116" Type="http://schemas.openxmlformats.org/officeDocument/2006/relationships/hyperlink" Target="..\4%20MEMORIAS\CAP%209%20ELECTRICAS..xlsx" TargetMode="External"/><Relationship Id="rId323" Type="http://schemas.openxmlformats.org/officeDocument/2006/relationships/hyperlink" Target="..\4%20MEMORIAS\CAP%209%20ELECTRICAS..xlsx" TargetMode="External"/><Relationship Id="rId530" Type="http://schemas.openxmlformats.org/officeDocument/2006/relationships/hyperlink" Target="..\4%20MEMORIAS\CAP%2011%20VOZ.xlsx" TargetMode="External"/><Relationship Id="rId768" Type="http://schemas.openxmlformats.org/officeDocument/2006/relationships/hyperlink" Target="..\5%20ESPECIFICACIONES%20TECNICAS\ESPECIFICACIONES%20TECNICAS%20TEUSAQUILLO..pdf" TargetMode="External"/><Relationship Id="rId975" Type="http://schemas.openxmlformats.org/officeDocument/2006/relationships/hyperlink" Target="..\5%20ESPECIFICACIONES%20TECNICAS\ESPECIFICACIONES%20TECNICAS%20TEUSAQUILLO..pdf" TargetMode="External"/><Relationship Id="rId1160" Type="http://schemas.openxmlformats.org/officeDocument/2006/relationships/hyperlink" Target="..\5%20ESPECIFICACIONES%20TECNICAS\ESPECIFICACIONES%20TECNICAS%20TEUSAQUILLO..pdf" TargetMode="External"/><Relationship Id="rId1398" Type="http://schemas.openxmlformats.org/officeDocument/2006/relationships/hyperlink" Target="..\4%20MEMORIAS\CAP%201%20PRELIMINARES.xlsx" TargetMode="External"/><Relationship Id="rId628" Type="http://schemas.openxmlformats.org/officeDocument/2006/relationships/hyperlink" Target="..\4%20MEMORIAS\CAP%2010%20HVAC.xlsx" TargetMode="External"/><Relationship Id="rId835" Type="http://schemas.openxmlformats.org/officeDocument/2006/relationships/hyperlink" Target="..\5%20ESPECIFICACIONES%20TECNICAS\ESPECIFICACIONES%20TECNICAS%20TEUSAQUILLO..pdf" TargetMode="External"/><Relationship Id="rId1258" Type="http://schemas.openxmlformats.org/officeDocument/2006/relationships/hyperlink" Target="..\5%20ESPECIFICACIONES%20TECNICAS\ESPECIFICACIONES%20TECNICAS%20TEUSAQUILLO..pdf" TargetMode="External"/><Relationship Id="rId1020" Type="http://schemas.openxmlformats.org/officeDocument/2006/relationships/hyperlink" Target="..\5%20ESPECIFICACIONES%20TECNICAS\ESPECIFICACIONES%20TECNICAS%20TEUSAQUILLO..pdf" TargetMode="External"/><Relationship Id="rId1118" Type="http://schemas.openxmlformats.org/officeDocument/2006/relationships/hyperlink" Target="..\5%20ESPECIFICACIONES%20TECNICAS\ESPECIFICACIONES%20TECNICAS%20TEUSAQUILLO..pdf" TargetMode="External"/><Relationship Id="rId1325" Type="http://schemas.openxmlformats.org/officeDocument/2006/relationships/hyperlink" Target="..\5%20ESPECIFICACIONES%20TECNICAS\ESPECIFICACIONES%20TECNICAS%20TEUSAQUILLO..pdf" TargetMode="External"/><Relationship Id="rId902" Type="http://schemas.openxmlformats.org/officeDocument/2006/relationships/hyperlink" Target="..\5%20ESPECIFICACIONES%20TECNICAS\ESPECIFICACIONES%20TECNICAS%20TEUSAQUILLO..pdf" TargetMode="External"/><Relationship Id="rId31" Type="http://schemas.openxmlformats.org/officeDocument/2006/relationships/hyperlink" Target="..\4%20MEMORIAS\CAP%202%20REFORZAMIENTO..xlsx" TargetMode="External"/><Relationship Id="rId180" Type="http://schemas.openxmlformats.org/officeDocument/2006/relationships/hyperlink" Target="..\4%20MEMORIAS\CAP%209%20ELECTRICAS..xlsx" TargetMode="External"/><Relationship Id="rId278" Type="http://schemas.openxmlformats.org/officeDocument/2006/relationships/hyperlink" Target="..\4%20MEMORIAS\CAP%209%20ELECTRICAS..xlsx" TargetMode="External"/><Relationship Id="rId485" Type="http://schemas.openxmlformats.org/officeDocument/2006/relationships/hyperlink" Target="..\4%20MEMORIAS\CAP%208%20HIDRAULICO.xlsx" TargetMode="External"/><Relationship Id="rId692" Type="http://schemas.openxmlformats.org/officeDocument/2006/relationships/hyperlink" Target="..\4%20MEMORIAS\CAP%2014%20MOBILIARIO.xlsx" TargetMode="External"/><Relationship Id="rId138" Type="http://schemas.openxmlformats.org/officeDocument/2006/relationships/hyperlink" Target="..\4%20MEMORIAS\CAP%209%20ELECTRICAS..xlsx" TargetMode="External"/><Relationship Id="rId345" Type="http://schemas.openxmlformats.org/officeDocument/2006/relationships/hyperlink" Target="..\4%20MEMORIAS\CAP%209%20ELECTRICAS..xlsx" TargetMode="External"/><Relationship Id="rId552" Type="http://schemas.openxmlformats.org/officeDocument/2006/relationships/hyperlink" Target="..\4%20MEMORIAS\CAP%2011%20VOZ.xlsx" TargetMode="External"/><Relationship Id="rId997" Type="http://schemas.openxmlformats.org/officeDocument/2006/relationships/hyperlink" Target="..\5%20ESPECIFICACIONES%20TECNICAS\ESPECIFICACIONES%20TECNICAS%20TEUSAQUILLO..pdf" TargetMode="External"/><Relationship Id="rId1182" Type="http://schemas.openxmlformats.org/officeDocument/2006/relationships/hyperlink" Target="..\5%20ESPECIFICACIONES%20TECNICAS\ESPECIFICACIONES%20TECNICAS%20TEUSAQUILLO..pdf" TargetMode="External"/><Relationship Id="rId205" Type="http://schemas.openxmlformats.org/officeDocument/2006/relationships/hyperlink" Target="..\4%20MEMORIAS\CAP%209%20ELECTRICAS..xlsx" TargetMode="External"/><Relationship Id="rId412" Type="http://schemas.openxmlformats.org/officeDocument/2006/relationships/hyperlink" Target="..\4%20MEMORIAS\CAP%208%20HIDRAULICO.xlsx" TargetMode="External"/><Relationship Id="rId857" Type="http://schemas.openxmlformats.org/officeDocument/2006/relationships/hyperlink" Target="..\5%20ESPECIFICACIONES%20TECNICAS\ESPECIFICACIONES%20TECNICAS%20TEUSAQUILLO..pdf" TargetMode="External"/><Relationship Id="rId1042" Type="http://schemas.openxmlformats.org/officeDocument/2006/relationships/hyperlink" Target="..\5%20ESPECIFICACIONES%20TECNICAS\ESPECIFICACIONES%20TECNICAS%20TEUSAQUILLO..pdf" TargetMode="External"/><Relationship Id="rId717" Type="http://schemas.openxmlformats.org/officeDocument/2006/relationships/hyperlink" Target="..\5%20ESPECIFICACIONES%20TECNICAS\ESPECIFICACIONES%20TECNICAS%20TEUSAQUILLO..pdf" TargetMode="External"/><Relationship Id="rId924" Type="http://schemas.openxmlformats.org/officeDocument/2006/relationships/hyperlink" Target="..\5%20ESPECIFICACIONES%20TECNICAS\ESPECIFICACIONES%20TECNICAS%20TEUSAQUILLO..pdf" TargetMode="External"/><Relationship Id="rId1347" Type="http://schemas.openxmlformats.org/officeDocument/2006/relationships/hyperlink" Target="..\5%20ESPECIFICACIONES%20TECNICAS\ESPECIFICACIONES%20TECNICAS%20TEUSAQUILLO..pdf" TargetMode="External"/><Relationship Id="rId53" Type="http://schemas.openxmlformats.org/officeDocument/2006/relationships/hyperlink" Target="..\4%20MEMORIAS\CAP%204%20MUROS.xlsx" TargetMode="External"/><Relationship Id="rId1207" Type="http://schemas.openxmlformats.org/officeDocument/2006/relationships/hyperlink" Target="..\5%20ESPECIFICACIONES%20TECNICAS\ESPECIFICACIONES%20TECNICAS%20TEUSAQUILLO..pdf" TargetMode="External"/><Relationship Id="rId367" Type="http://schemas.openxmlformats.org/officeDocument/2006/relationships/hyperlink" Target="..\4%20MEMORIAS\CAP%209%20ELECTRICAS..xlsx" TargetMode="External"/><Relationship Id="rId574" Type="http://schemas.openxmlformats.org/officeDocument/2006/relationships/hyperlink" Target="..\4%20MEMORIAS\CAP%2011%20VOZ.xlsx" TargetMode="External"/><Relationship Id="rId227" Type="http://schemas.openxmlformats.org/officeDocument/2006/relationships/hyperlink" Target="..\4%20MEMORIAS\CAP%209%20ELECTRICAS..xlsx" TargetMode="External"/><Relationship Id="rId781" Type="http://schemas.openxmlformats.org/officeDocument/2006/relationships/hyperlink" Target="..\5%20ESPECIFICACIONES%20TECNICAS\ESPECIFICACIONES%20TECNICAS%20TEUSAQUILLO..pdf" TargetMode="External"/><Relationship Id="rId879" Type="http://schemas.openxmlformats.org/officeDocument/2006/relationships/hyperlink" Target="..\5%20ESPECIFICACIONES%20TECNICAS\ESPECIFICACIONES%20TECNICAS%20TEUSAQUILLO..pdf" TargetMode="External"/><Relationship Id="rId434" Type="http://schemas.openxmlformats.org/officeDocument/2006/relationships/hyperlink" Target="..\4%20MEMORIAS\CAP%208%20HIDRAULICO.xlsx" TargetMode="External"/><Relationship Id="rId641" Type="http://schemas.openxmlformats.org/officeDocument/2006/relationships/hyperlink" Target="..\4%20MEMORIAS\CAP%2010%20HVAC.xlsx" TargetMode="External"/><Relationship Id="rId739" Type="http://schemas.openxmlformats.org/officeDocument/2006/relationships/hyperlink" Target="..\5%20ESPECIFICACIONES%20TECNICAS\ESPECIFICACIONES%20TECNICAS%20TEUSAQUILLO..pdf" TargetMode="External"/><Relationship Id="rId1064" Type="http://schemas.openxmlformats.org/officeDocument/2006/relationships/hyperlink" Target="..\5%20ESPECIFICACIONES%20TECNICAS\ESPECIFICACIONES%20TECNICAS%20TEUSAQUILLO..pdf" TargetMode="External"/><Relationship Id="rId1271" Type="http://schemas.openxmlformats.org/officeDocument/2006/relationships/hyperlink" Target="..\5%20ESPECIFICACIONES%20TECNICAS\ESPECIFICACIONES%20TECNICAS%20TEUSAQUILLO..pdf" TargetMode="External"/><Relationship Id="rId1369" Type="http://schemas.openxmlformats.org/officeDocument/2006/relationships/hyperlink" Target="..\5%20ESPECIFICACIONES%20TECNICAS\ESPECIFICACIONES%20TECNICAS%20TEUSAQUILLO..pdf" TargetMode="External"/><Relationship Id="rId501" Type="http://schemas.openxmlformats.org/officeDocument/2006/relationships/hyperlink" Target="..\4%20MEMORIAS\CAP%208%20HIDRAULICO.xlsx" TargetMode="External"/><Relationship Id="rId946" Type="http://schemas.openxmlformats.org/officeDocument/2006/relationships/hyperlink" Target="..\5%20ESPECIFICACIONES%20TECNICAS\ESPECIFICACIONES%20TECNICAS%20TEUSAQUILLO..pdf" TargetMode="External"/><Relationship Id="rId1131" Type="http://schemas.openxmlformats.org/officeDocument/2006/relationships/hyperlink" Target="..\5%20ESPECIFICACIONES%20TECNICAS\ESPECIFICACIONES%20TECNICAS%20TEUSAQUILLO..pdf" TargetMode="External"/><Relationship Id="rId1229" Type="http://schemas.openxmlformats.org/officeDocument/2006/relationships/hyperlink" Target="..\5%20ESPECIFICACIONES%20TECNICAS\ESPECIFICACIONES%20TECNICAS%20TEUSAQUILLO..pdf" TargetMode="External"/><Relationship Id="rId75" Type="http://schemas.openxmlformats.org/officeDocument/2006/relationships/hyperlink" Target="..\4%20MEMORIAS\CAP%205%20PISOS.xlsx" TargetMode="External"/><Relationship Id="rId806" Type="http://schemas.openxmlformats.org/officeDocument/2006/relationships/hyperlink" Target="..\5%20ESPECIFICACIONES%20TECNICAS\ESPECIFICACIONES%20TECNICAS%20TEUSAQUILLO..pdf" TargetMode="External"/><Relationship Id="rId291" Type="http://schemas.openxmlformats.org/officeDocument/2006/relationships/hyperlink" Target="..\4%20MEMORIAS\CAP%209%20ELECTRICAS..xlsx" TargetMode="External"/><Relationship Id="rId151" Type="http://schemas.openxmlformats.org/officeDocument/2006/relationships/hyperlink" Target="..\4%20MEMORIAS\CAP%209%20ELECTRICAS..xlsx" TargetMode="External"/><Relationship Id="rId389" Type="http://schemas.openxmlformats.org/officeDocument/2006/relationships/hyperlink" Target="..\4%20MEMORIAS\CAP%208%20HIDRAULICO.xlsx" TargetMode="External"/><Relationship Id="rId596" Type="http://schemas.openxmlformats.org/officeDocument/2006/relationships/hyperlink" Target="..\4%20MEMORIAS\CAP%2010%20HVAC.xlsx" TargetMode="External"/><Relationship Id="rId249" Type="http://schemas.openxmlformats.org/officeDocument/2006/relationships/hyperlink" Target="..\4%20MEMORIAS\CAP%209%20ELECTRICAS..xlsx" TargetMode="External"/><Relationship Id="rId456" Type="http://schemas.openxmlformats.org/officeDocument/2006/relationships/hyperlink" Target="..\4%20MEMORIAS\CAP%208%20HIDRAULICO.xlsx" TargetMode="External"/><Relationship Id="rId663" Type="http://schemas.openxmlformats.org/officeDocument/2006/relationships/hyperlink" Target="..\4%20MEMORIAS\CAP%2012%20APARATOS%20SAN.xlsx" TargetMode="External"/><Relationship Id="rId870" Type="http://schemas.openxmlformats.org/officeDocument/2006/relationships/hyperlink" Target="..\5%20ESPECIFICACIONES%20TECNICAS\ESPECIFICACIONES%20TECNICAS%20TEUSAQUILLO..pdf" TargetMode="External"/><Relationship Id="rId1086" Type="http://schemas.openxmlformats.org/officeDocument/2006/relationships/hyperlink" Target="..\5%20ESPECIFICACIONES%20TECNICAS\ESPECIFICACIONES%20TECNICAS%20TEUSAQUILLO..pdf" TargetMode="External"/><Relationship Id="rId1293" Type="http://schemas.openxmlformats.org/officeDocument/2006/relationships/hyperlink" Target="..\5%20ESPECIFICACIONES%20TECNICAS\ESPECIFICACIONES%20TECNICAS%20TEUSAQUILLO..pdf" TargetMode="External"/><Relationship Id="rId109" Type="http://schemas.openxmlformats.org/officeDocument/2006/relationships/hyperlink" Target="..\4%20MEMORIAS\CAP%209%20ELECTRICAS..xlsx" TargetMode="External"/><Relationship Id="rId316" Type="http://schemas.openxmlformats.org/officeDocument/2006/relationships/hyperlink" Target="..\4%20MEMORIAS\CAP%209%20ELECTRICAS..xlsx" TargetMode="External"/><Relationship Id="rId523" Type="http://schemas.openxmlformats.org/officeDocument/2006/relationships/hyperlink" Target="..\4%20MEMORIAS\CAP%208%20HIDRAULICO.xlsx" TargetMode="External"/><Relationship Id="rId968" Type="http://schemas.openxmlformats.org/officeDocument/2006/relationships/hyperlink" Target="..\5%20ESPECIFICACIONES%20TECNICAS\ESPECIFICACIONES%20TECNICAS%20TEUSAQUILLO..pdf" TargetMode="External"/><Relationship Id="rId1153" Type="http://schemas.openxmlformats.org/officeDocument/2006/relationships/hyperlink" Target="..\5%20ESPECIFICACIONES%20TECNICAS\ESPECIFICACIONES%20TECNICAS%20TEUSAQUILLO..pdf" TargetMode="External"/><Relationship Id="rId97" Type="http://schemas.openxmlformats.org/officeDocument/2006/relationships/hyperlink" Target="..\4%20MEMORIAS\CAP%207%20CARP%20METALICA.xlsx" TargetMode="External"/><Relationship Id="rId730" Type="http://schemas.openxmlformats.org/officeDocument/2006/relationships/hyperlink" Target="..\5%20ESPECIFICACIONES%20TECNICAS\ESPECIFICACIONES%20TECNICAS%20TEUSAQUILLO..pdf" TargetMode="External"/><Relationship Id="rId828" Type="http://schemas.openxmlformats.org/officeDocument/2006/relationships/hyperlink" Target="..\5%20ESPECIFICACIONES%20TECNICAS\ESPECIFICACIONES%20TECNICAS%20TEUSAQUILLO..pdf" TargetMode="External"/><Relationship Id="rId1013" Type="http://schemas.openxmlformats.org/officeDocument/2006/relationships/hyperlink" Target="..\5%20ESPECIFICACIONES%20TECNICAS\ESPECIFICACIONES%20TECNICAS%20TEUSAQUILLO..pdf" TargetMode="External"/><Relationship Id="rId1360" Type="http://schemas.openxmlformats.org/officeDocument/2006/relationships/hyperlink" Target="..\5%20ESPECIFICACIONES%20TECNICAS\ESPECIFICACIONES%20TECNICAS%20TEUSAQUILLO..pdf" TargetMode="External"/><Relationship Id="rId1220" Type="http://schemas.openxmlformats.org/officeDocument/2006/relationships/hyperlink" Target="..\5%20ESPECIFICACIONES%20TECNICAS\ESPECIFICACIONES%20TECNICAS%20TEUSAQUILLO..pdf" TargetMode="External"/><Relationship Id="rId1318" Type="http://schemas.openxmlformats.org/officeDocument/2006/relationships/hyperlink" Target="..\5%20ESPECIFICACIONES%20TECNICAS\ESPECIFICACIONES%20TECNICAS%20TEUSAQUILLO..pdf" TargetMode="External"/><Relationship Id="rId24" Type="http://schemas.openxmlformats.org/officeDocument/2006/relationships/hyperlink" Target="..\4%20MEMORIAS\CAP%202%20REFORZAMIENTO..xlsx" TargetMode="External"/><Relationship Id="rId173" Type="http://schemas.openxmlformats.org/officeDocument/2006/relationships/hyperlink" Target="..\4%20MEMORIAS\CAP%209%20ELECTRICAS..xlsx" TargetMode="External"/><Relationship Id="rId380" Type="http://schemas.openxmlformats.org/officeDocument/2006/relationships/hyperlink" Target="..\4%20MEMORIAS\CAP%209%20ELECTRICAS..xlsx" TargetMode="External"/><Relationship Id="rId240" Type="http://schemas.openxmlformats.org/officeDocument/2006/relationships/hyperlink" Target="..\4%20MEMORIAS\CAP%209%20ELECTRICAS..xlsx" TargetMode="External"/><Relationship Id="rId478" Type="http://schemas.openxmlformats.org/officeDocument/2006/relationships/hyperlink" Target="..\4%20MEMORIAS\CAP%208%20HIDRAULICO.xlsx" TargetMode="External"/><Relationship Id="rId685" Type="http://schemas.openxmlformats.org/officeDocument/2006/relationships/hyperlink" Target="..\4%20MEMORIAS\CAP%2013%20URBANISMOS.xlsx" TargetMode="External"/><Relationship Id="rId892" Type="http://schemas.openxmlformats.org/officeDocument/2006/relationships/hyperlink" Target="..\5%20ESPECIFICACIONES%20TECNICAS\ESPECIFICACIONES%20TECNICAS%20TEUSAQUILLO..pdf" TargetMode="External"/><Relationship Id="rId100" Type="http://schemas.openxmlformats.org/officeDocument/2006/relationships/hyperlink" Target="..\4%20MEMORIAS\CAP%207%20CARP%20METALICA.xlsx" TargetMode="External"/><Relationship Id="rId338" Type="http://schemas.openxmlformats.org/officeDocument/2006/relationships/hyperlink" Target="..\4%20MEMORIAS\CAP%209%20ELECTRICAS..xlsx" TargetMode="External"/><Relationship Id="rId545" Type="http://schemas.openxmlformats.org/officeDocument/2006/relationships/hyperlink" Target="..\4%20MEMORIAS\CAP%2011%20VOZ.xlsx" TargetMode="External"/><Relationship Id="rId752" Type="http://schemas.openxmlformats.org/officeDocument/2006/relationships/hyperlink" Target="..\5%20ESPECIFICACIONES%20TECNICAS\ESPECIFICACIONES%20TECNICAS%20TEUSAQUILLO..pdf" TargetMode="External"/><Relationship Id="rId1175" Type="http://schemas.openxmlformats.org/officeDocument/2006/relationships/hyperlink" Target="..\5%20ESPECIFICACIONES%20TECNICAS\ESPECIFICACIONES%20TECNICAS%20TEUSAQUILLO..pdf" TargetMode="External"/><Relationship Id="rId1382" Type="http://schemas.openxmlformats.org/officeDocument/2006/relationships/hyperlink" Target="..\5%20ESPECIFICACIONES%20TECNICAS\ESPECIFICACIONES%20TECNICAS%20TEUSAQUILLO..pdf" TargetMode="External"/><Relationship Id="rId405" Type="http://schemas.openxmlformats.org/officeDocument/2006/relationships/hyperlink" Target="..\4%20MEMORIAS\CAP%208%20HIDRAULICO.xlsx" TargetMode="External"/><Relationship Id="rId612" Type="http://schemas.openxmlformats.org/officeDocument/2006/relationships/hyperlink" Target="..\4%20MEMORIAS\CAP%2010%20HVAC.xlsx" TargetMode="External"/><Relationship Id="rId1035" Type="http://schemas.openxmlformats.org/officeDocument/2006/relationships/hyperlink" Target="..\5%20ESPECIFICACIONES%20TECNICAS\ESPECIFICACIONES%20TECNICAS%20TEUSAQUILLO..pdf" TargetMode="External"/><Relationship Id="rId1242" Type="http://schemas.openxmlformats.org/officeDocument/2006/relationships/hyperlink" Target="..\5%20ESPECIFICACIONES%20TECNICAS\ESPECIFICACIONES%20TECNICAS%20TEUSAQUILLO..pdf" TargetMode="External"/><Relationship Id="rId917" Type="http://schemas.openxmlformats.org/officeDocument/2006/relationships/hyperlink" Target="..\5%20ESPECIFICACIONES%20TECNICAS\ESPECIFICACIONES%20TECNICAS%20TEUSAQUILLO..pdf" TargetMode="External"/><Relationship Id="rId1102" Type="http://schemas.openxmlformats.org/officeDocument/2006/relationships/hyperlink" Target="..\5%20ESPECIFICACIONES%20TECNICAS\ESPECIFICACIONES%20TECNICAS%20TEUSAQUILLO..pdf" TargetMode="External"/><Relationship Id="rId46" Type="http://schemas.openxmlformats.org/officeDocument/2006/relationships/hyperlink" Target="..\4%20MEMORIAS\CAP%202%20REFORZAMIENTO..xlsx" TargetMode="External"/><Relationship Id="rId195" Type="http://schemas.openxmlformats.org/officeDocument/2006/relationships/hyperlink" Target="..\4%20MEMORIAS\CAP%209%20ELECTRICAS..xlsx" TargetMode="External"/><Relationship Id="rId262" Type="http://schemas.openxmlformats.org/officeDocument/2006/relationships/hyperlink" Target="..\4%20MEMORIAS\CAP%209%20ELECTRICAS..xlsx" TargetMode="External"/><Relationship Id="rId567" Type="http://schemas.openxmlformats.org/officeDocument/2006/relationships/hyperlink" Target="..\4%20MEMORIAS\CAP%2011%20VOZ.xlsx" TargetMode="External"/><Relationship Id="rId1197" Type="http://schemas.openxmlformats.org/officeDocument/2006/relationships/hyperlink" Target="..\5%20ESPECIFICACIONES%20TECNICAS\ESPECIFICACIONES%20TECNICAS%20TEUSAQUILL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46"/>
  <sheetViews>
    <sheetView tabSelected="1" topLeftCell="A923" zoomScale="55" zoomScaleNormal="55" workbookViewId="0">
      <selection activeCell="L920" sqref="L920"/>
    </sheetView>
  </sheetViews>
  <sheetFormatPr baseColWidth="10" defaultColWidth="11.42578125" defaultRowHeight="16.5" outlineLevelRow="1" x14ac:dyDescent="0.3"/>
  <cols>
    <col min="1" max="2" width="3.42578125" style="4" customWidth="1"/>
    <col min="3" max="3" width="12.140625" style="4" customWidth="1"/>
    <col min="4" max="4" width="33.140625" style="4" customWidth="1"/>
    <col min="5" max="5" width="11.28515625" style="82" customWidth="1"/>
    <col min="6" max="6" width="22.85546875" style="4" customWidth="1"/>
    <col min="7" max="7" width="68.7109375" style="83" customWidth="1"/>
    <col min="8" max="8" width="12.42578125" style="4" customWidth="1"/>
    <col min="9" max="9" width="11.85546875" style="82" customWidth="1"/>
    <col min="10" max="10" width="25.140625" style="4" customWidth="1"/>
    <col min="11" max="11" width="30.42578125" style="4" customWidth="1"/>
    <col min="12" max="12" width="3.28515625" style="4" customWidth="1"/>
    <col min="13" max="13" width="2.7109375" style="4" customWidth="1"/>
    <col min="14" max="14" width="11.42578125" style="4" customWidth="1"/>
    <col min="15" max="15" width="17.7109375" style="4" customWidth="1"/>
    <col min="16" max="16" width="17.5703125" style="4" bestFit="1" customWidth="1"/>
    <col min="17" max="17" width="11.42578125" style="4"/>
    <col min="18" max="18" width="19.140625" style="4" bestFit="1" customWidth="1"/>
    <col min="19" max="16384" width="11.42578125" style="4"/>
  </cols>
  <sheetData>
    <row r="1" spans="1:16" ht="17.25" thickBot="1" x14ac:dyDescent="0.35">
      <c r="A1" s="1"/>
      <c r="B1" s="1"/>
      <c r="C1" s="1"/>
      <c r="D1" s="1"/>
      <c r="E1" s="2"/>
      <c r="F1" s="1"/>
      <c r="G1" s="3"/>
      <c r="H1" s="1"/>
      <c r="I1" s="2"/>
      <c r="J1" s="1"/>
      <c r="K1" s="1"/>
      <c r="L1" s="1"/>
      <c r="M1" s="1"/>
    </row>
    <row r="2" spans="1:16" ht="17.25" thickTop="1" x14ac:dyDescent="0.3">
      <c r="A2" s="1"/>
      <c r="B2" s="5"/>
      <c r="C2" s="6"/>
      <c r="D2" s="6"/>
      <c r="E2" s="7"/>
      <c r="F2" s="6"/>
      <c r="G2" s="8"/>
      <c r="H2" s="6"/>
      <c r="I2" s="7"/>
      <c r="J2" s="6"/>
      <c r="K2" s="6"/>
      <c r="L2" s="9"/>
      <c r="M2" s="1"/>
    </row>
    <row r="3" spans="1:16" ht="13.5" customHeight="1" x14ac:dyDescent="0.3">
      <c r="A3" s="1"/>
      <c r="B3" s="10"/>
      <c r="C3" s="120" t="s">
        <v>2380</v>
      </c>
      <c r="D3" s="121"/>
      <c r="E3" s="121"/>
      <c r="F3" s="121"/>
      <c r="G3" s="3"/>
      <c r="H3" s="1"/>
      <c r="I3" s="2"/>
      <c r="J3" s="1"/>
      <c r="K3" s="1"/>
      <c r="L3" s="11"/>
      <c r="M3" s="1"/>
    </row>
    <row r="4" spans="1:16" x14ac:dyDescent="0.3">
      <c r="A4" s="1"/>
      <c r="B4" s="10"/>
      <c r="C4" s="122"/>
      <c r="D4" s="123" t="s">
        <v>2381</v>
      </c>
      <c r="E4" s="122"/>
      <c r="F4" s="123"/>
      <c r="G4" s="3"/>
      <c r="H4" s="1"/>
      <c r="I4" s="2"/>
      <c r="J4" s="1"/>
      <c r="K4" s="1"/>
      <c r="L4" s="11"/>
      <c r="M4" s="1"/>
    </row>
    <row r="5" spans="1:16" x14ac:dyDescent="0.3">
      <c r="A5" s="1"/>
      <c r="B5" s="10"/>
      <c r="C5" s="85"/>
      <c r="D5" s="85"/>
      <c r="E5" s="85"/>
      <c r="F5" s="85"/>
      <c r="G5" s="85"/>
      <c r="H5" s="85"/>
      <c r="I5" s="85"/>
      <c r="J5" s="85"/>
      <c r="K5" s="85"/>
      <c r="L5" s="11"/>
      <c r="M5" s="1"/>
    </row>
    <row r="6" spans="1:16" ht="20.25" x14ac:dyDescent="0.3">
      <c r="A6" s="1"/>
      <c r="B6" s="10"/>
      <c r="C6" s="86" t="s">
        <v>0</v>
      </c>
      <c r="D6" s="86"/>
      <c r="E6" s="86"/>
      <c r="F6" s="86"/>
      <c r="G6" s="86"/>
      <c r="H6" s="86"/>
      <c r="I6" s="86"/>
      <c r="J6" s="86"/>
      <c r="K6" s="86"/>
      <c r="L6" s="11"/>
      <c r="M6" s="1"/>
    </row>
    <row r="7" spans="1:16" s="15" customFormat="1" x14ac:dyDescent="0.3">
      <c r="A7" s="12"/>
      <c r="B7" s="13"/>
      <c r="C7" s="87" t="s">
        <v>2382</v>
      </c>
      <c r="D7" s="88"/>
      <c r="E7" s="88"/>
      <c r="F7" s="88"/>
      <c r="G7" s="88"/>
      <c r="H7" s="88"/>
      <c r="I7" s="88"/>
      <c r="J7" s="88"/>
      <c r="K7" s="89"/>
      <c r="L7" s="14"/>
      <c r="M7" s="12"/>
    </row>
    <row r="8" spans="1:16" ht="43.5" customHeight="1" x14ac:dyDescent="0.3">
      <c r="A8" s="1"/>
      <c r="B8" s="16"/>
      <c r="C8" s="90"/>
      <c r="D8" s="91"/>
      <c r="E8" s="91"/>
      <c r="F8" s="91"/>
      <c r="G8" s="91"/>
      <c r="H8" s="91"/>
      <c r="I8" s="91"/>
      <c r="J8" s="91"/>
      <c r="K8" s="92"/>
      <c r="L8" s="11"/>
      <c r="M8" s="1"/>
    </row>
    <row r="9" spans="1:16" ht="54.75" customHeight="1" x14ac:dyDescent="0.3">
      <c r="A9" s="1"/>
      <c r="B9" s="16"/>
      <c r="C9" s="124"/>
      <c r="D9" s="124"/>
      <c r="E9" s="124"/>
      <c r="F9" s="124"/>
      <c r="G9" s="125"/>
      <c r="H9" s="124"/>
      <c r="I9" s="124"/>
      <c r="J9" s="124"/>
      <c r="K9" s="126"/>
      <c r="L9" s="11"/>
      <c r="M9" s="1"/>
    </row>
    <row r="10" spans="1:16" ht="30" customHeight="1" thickBot="1" x14ac:dyDescent="0.35">
      <c r="A10" s="1"/>
      <c r="B10" s="10"/>
      <c r="C10" s="93"/>
      <c r="D10" s="94"/>
      <c r="E10" s="94"/>
      <c r="F10" s="94"/>
      <c r="G10" s="94"/>
      <c r="H10" s="94"/>
      <c r="I10" s="94"/>
      <c r="J10" s="94"/>
      <c r="K10" s="95"/>
      <c r="L10" s="11"/>
      <c r="M10" s="1"/>
    </row>
    <row r="11" spans="1:16" ht="30" customHeight="1" x14ac:dyDescent="0.3">
      <c r="A11" s="1"/>
      <c r="B11" s="10"/>
      <c r="C11" s="96" t="s">
        <v>1</v>
      </c>
      <c r="D11" s="98" t="s">
        <v>2</v>
      </c>
      <c r="E11" s="100" t="s">
        <v>3</v>
      </c>
      <c r="F11" s="100"/>
      <c r="G11" s="101" t="s">
        <v>4</v>
      </c>
      <c r="H11" s="98" t="s">
        <v>5</v>
      </c>
      <c r="I11" s="98" t="s">
        <v>6</v>
      </c>
      <c r="J11" s="103" t="s">
        <v>7</v>
      </c>
      <c r="K11" s="105" t="s">
        <v>8</v>
      </c>
      <c r="L11" s="11"/>
      <c r="M11" s="1"/>
    </row>
    <row r="12" spans="1:16" ht="30" customHeight="1" thickBot="1" x14ac:dyDescent="0.35">
      <c r="A12" s="1"/>
      <c r="B12" s="10"/>
      <c r="C12" s="97"/>
      <c r="D12" s="99"/>
      <c r="E12" s="20" t="s">
        <v>9</v>
      </c>
      <c r="F12" s="20" t="s">
        <v>10</v>
      </c>
      <c r="G12" s="102"/>
      <c r="H12" s="99"/>
      <c r="I12" s="99"/>
      <c r="J12" s="104"/>
      <c r="K12" s="106"/>
      <c r="L12" s="11"/>
      <c r="M12" s="1"/>
    </row>
    <row r="13" spans="1:16" ht="20.100000000000001" customHeight="1" x14ac:dyDescent="0.3">
      <c r="A13" s="1"/>
      <c r="B13" s="10"/>
      <c r="C13" s="84" t="s">
        <v>11</v>
      </c>
      <c r="D13" s="84"/>
      <c r="E13" s="84"/>
      <c r="F13" s="84"/>
      <c r="G13" s="84"/>
      <c r="H13" s="84"/>
      <c r="I13" s="84"/>
      <c r="J13" s="84"/>
      <c r="K13" s="84"/>
      <c r="L13" s="11"/>
      <c r="M13" s="1"/>
    </row>
    <row r="14" spans="1:16" ht="39.950000000000003" customHeight="1" outlineLevel="1" x14ac:dyDescent="0.3">
      <c r="A14" s="1"/>
      <c r="B14" s="10"/>
      <c r="C14" s="21" t="s">
        <v>12</v>
      </c>
      <c r="D14" s="22" t="s">
        <v>13</v>
      </c>
      <c r="E14" s="23"/>
      <c r="F14" s="22" t="s">
        <v>14</v>
      </c>
      <c r="G14" s="24" t="s">
        <v>15</v>
      </c>
      <c r="H14" s="21" t="s">
        <v>16</v>
      </c>
      <c r="I14" s="25">
        <v>5.44</v>
      </c>
      <c r="J14" s="26">
        <v>58511</v>
      </c>
      <c r="K14" s="26">
        <f t="shared" ref="K14:K33" si="0">+ROUND((I14*J14),0)</f>
        <v>318300</v>
      </c>
      <c r="L14" s="11"/>
      <c r="M14" s="1"/>
      <c r="O14" s="27"/>
      <c r="P14" s="27"/>
    </row>
    <row r="15" spans="1:16" ht="27.95" customHeight="1" outlineLevel="1" x14ac:dyDescent="0.3">
      <c r="A15" s="1"/>
      <c r="B15" s="10"/>
      <c r="C15" s="21" t="s">
        <v>17</v>
      </c>
      <c r="D15" s="22" t="s">
        <v>13</v>
      </c>
      <c r="E15" s="23"/>
      <c r="F15" s="22" t="s">
        <v>18</v>
      </c>
      <c r="G15" s="24" t="s">
        <v>19</v>
      </c>
      <c r="H15" s="21" t="s">
        <v>20</v>
      </c>
      <c r="I15" s="25">
        <v>5.46</v>
      </c>
      <c r="J15" s="26">
        <v>509550</v>
      </c>
      <c r="K15" s="26">
        <f t="shared" si="0"/>
        <v>2782143</v>
      </c>
      <c r="L15" s="11"/>
      <c r="M15" s="1"/>
      <c r="O15" s="27"/>
      <c r="P15" s="27"/>
    </row>
    <row r="16" spans="1:16" ht="27.95" customHeight="1" outlineLevel="1" x14ac:dyDescent="0.3">
      <c r="A16" s="1"/>
      <c r="B16" s="10"/>
      <c r="C16" s="21" t="s">
        <v>21</v>
      </c>
      <c r="D16" s="22" t="s">
        <v>13</v>
      </c>
      <c r="E16" s="23"/>
      <c r="F16" s="22" t="s">
        <v>22</v>
      </c>
      <c r="G16" s="24" t="s">
        <v>23</v>
      </c>
      <c r="H16" s="21" t="s">
        <v>16</v>
      </c>
      <c r="I16" s="25">
        <v>146.24</v>
      </c>
      <c r="J16" s="26">
        <v>22125</v>
      </c>
      <c r="K16" s="26">
        <f t="shared" si="0"/>
        <v>3235560</v>
      </c>
      <c r="L16" s="11"/>
      <c r="M16" s="1"/>
      <c r="O16" s="27"/>
      <c r="P16" s="27"/>
    </row>
    <row r="17" spans="1:16" ht="27.95" customHeight="1" outlineLevel="1" x14ac:dyDescent="0.3">
      <c r="A17" s="1"/>
      <c r="B17" s="10"/>
      <c r="C17" s="21" t="s">
        <v>24</v>
      </c>
      <c r="D17" s="22" t="s">
        <v>13</v>
      </c>
      <c r="E17" s="23"/>
      <c r="F17" s="22" t="s">
        <v>25</v>
      </c>
      <c r="G17" s="24" t="s">
        <v>26</v>
      </c>
      <c r="H17" s="21" t="s">
        <v>16</v>
      </c>
      <c r="I17" s="25">
        <v>46.97</v>
      </c>
      <c r="J17" s="26">
        <v>40144</v>
      </c>
      <c r="K17" s="26">
        <f t="shared" si="0"/>
        <v>1885564</v>
      </c>
      <c r="L17" s="11"/>
      <c r="M17" s="1"/>
      <c r="O17" s="27"/>
      <c r="P17" s="27"/>
    </row>
    <row r="18" spans="1:16" ht="27.95" customHeight="1" outlineLevel="1" x14ac:dyDescent="0.3">
      <c r="A18" s="1"/>
      <c r="B18" s="10"/>
      <c r="C18" s="21" t="s">
        <v>27</v>
      </c>
      <c r="D18" s="22" t="s">
        <v>13</v>
      </c>
      <c r="E18" s="23"/>
      <c r="F18" s="22" t="s">
        <v>28</v>
      </c>
      <c r="G18" s="24" t="s">
        <v>29</v>
      </c>
      <c r="H18" s="21" t="s">
        <v>16</v>
      </c>
      <c r="I18" s="25">
        <v>283.20999999999998</v>
      </c>
      <c r="J18" s="26">
        <v>24086</v>
      </c>
      <c r="K18" s="26">
        <f t="shared" si="0"/>
        <v>6821396</v>
      </c>
      <c r="L18" s="11"/>
      <c r="M18" s="1"/>
      <c r="O18" s="27"/>
      <c r="P18" s="27"/>
    </row>
    <row r="19" spans="1:16" ht="27.95" customHeight="1" outlineLevel="1" x14ac:dyDescent="0.3">
      <c r="A19" s="1"/>
      <c r="B19" s="10"/>
      <c r="C19" s="21" t="s">
        <v>30</v>
      </c>
      <c r="D19" s="22" t="s">
        <v>13</v>
      </c>
      <c r="E19" s="23"/>
      <c r="F19" s="22" t="s">
        <v>31</v>
      </c>
      <c r="G19" s="24" t="s">
        <v>32</v>
      </c>
      <c r="H19" s="21" t="s">
        <v>16</v>
      </c>
      <c r="I19" s="25">
        <v>16.62</v>
      </c>
      <c r="J19" s="26">
        <v>20070</v>
      </c>
      <c r="K19" s="26">
        <f t="shared" si="0"/>
        <v>333563</v>
      </c>
      <c r="L19" s="11"/>
      <c r="M19" s="1"/>
      <c r="O19" s="27"/>
      <c r="P19" s="27"/>
    </row>
    <row r="20" spans="1:16" ht="27.95" customHeight="1" outlineLevel="1" x14ac:dyDescent="0.3">
      <c r="A20" s="1"/>
      <c r="B20" s="10"/>
      <c r="C20" s="21" t="s">
        <v>33</v>
      </c>
      <c r="D20" s="22" t="s">
        <v>13</v>
      </c>
      <c r="E20" s="23"/>
      <c r="F20" s="22" t="s">
        <v>34</v>
      </c>
      <c r="G20" s="24" t="s">
        <v>35</v>
      </c>
      <c r="H20" s="21" t="s">
        <v>16</v>
      </c>
      <c r="I20" s="25">
        <v>14.52</v>
      </c>
      <c r="J20" s="26">
        <v>17700</v>
      </c>
      <c r="K20" s="26">
        <f t="shared" si="0"/>
        <v>257004</v>
      </c>
      <c r="L20" s="11"/>
      <c r="M20" s="1"/>
      <c r="O20" s="27"/>
      <c r="P20" s="27"/>
    </row>
    <row r="21" spans="1:16" ht="27.95" customHeight="1" outlineLevel="1" x14ac:dyDescent="0.3">
      <c r="A21" s="1"/>
      <c r="B21" s="10"/>
      <c r="C21" s="21" t="s">
        <v>36</v>
      </c>
      <c r="D21" s="22" t="s">
        <v>13</v>
      </c>
      <c r="E21" s="23"/>
      <c r="F21" s="22" t="s">
        <v>37</v>
      </c>
      <c r="G21" s="24" t="s">
        <v>38</v>
      </c>
      <c r="H21" s="21" t="s">
        <v>39</v>
      </c>
      <c r="I21" s="25">
        <v>82.86</v>
      </c>
      <c r="J21" s="26">
        <v>14749</v>
      </c>
      <c r="K21" s="26">
        <f t="shared" si="0"/>
        <v>1222102</v>
      </c>
      <c r="L21" s="11"/>
      <c r="M21" s="1"/>
      <c r="O21" s="27"/>
      <c r="P21" s="27"/>
    </row>
    <row r="22" spans="1:16" ht="27.95" customHeight="1" outlineLevel="1" x14ac:dyDescent="0.3">
      <c r="A22" s="1"/>
      <c r="B22" s="10"/>
      <c r="C22" s="21" t="s">
        <v>40</v>
      </c>
      <c r="D22" s="22" t="s">
        <v>13</v>
      </c>
      <c r="E22" s="23"/>
      <c r="F22" s="22" t="s">
        <v>41</v>
      </c>
      <c r="G22" s="24" t="s">
        <v>42</v>
      </c>
      <c r="H22" s="21" t="s">
        <v>39</v>
      </c>
      <c r="I22" s="25">
        <v>121.82</v>
      </c>
      <c r="J22" s="26">
        <v>16387</v>
      </c>
      <c r="K22" s="26">
        <f t="shared" si="0"/>
        <v>1996264</v>
      </c>
      <c r="L22" s="11"/>
      <c r="M22" s="1"/>
      <c r="O22" s="27"/>
      <c r="P22" s="27"/>
    </row>
    <row r="23" spans="1:16" ht="27.95" customHeight="1" outlineLevel="1" x14ac:dyDescent="0.3">
      <c r="A23" s="1"/>
      <c r="B23" s="10"/>
      <c r="C23" s="21" t="s">
        <v>43</v>
      </c>
      <c r="D23" s="22" t="s">
        <v>13</v>
      </c>
      <c r="E23" s="23"/>
      <c r="F23" s="22" t="s">
        <v>44</v>
      </c>
      <c r="G23" s="24" t="s">
        <v>45</v>
      </c>
      <c r="H23" s="21" t="s">
        <v>39</v>
      </c>
      <c r="I23" s="25">
        <v>60.53</v>
      </c>
      <c r="J23" s="26">
        <v>34787</v>
      </c>
      <c r="K23" s="26">
        <f t="shared" si="0"/>
        <v>2105657</v>
      </c>
      <c r="L23" s="11"/>
      <c r="M23" s="1"/>
      <c r="O23" s="27"/>
      <c r="P23" s="27"/>
    </row>
    <row r="24" spans="1:16" ht="27.95" customHeight="1" outlineLevel="1" x14ac:dyDescent="0.3">
      <c r="A24" s="1"/>
      <c r="B24" s="10"/>
      <c r="C24" s="21" t="s">
        <v>46</v>
      </c>
      <c r="D24" s="22" t="s">
        <v>13</v>
      </c>
      <c r="E24" s="23"/>
      <c r="F24" s="22" t="s">
        <v>47</v>
      </c>
      <c r="G24" s="24" t="s">
        <v>48</v>
      </c>
      <c r="H24" s="21" t="s">
        <v>16</v>
      </c>
      <c r="I24" s="25">
        <v>321.26</v>
      </c>
      <c r="J24" s="26">
        <v>30108</v>
      </c>
      <c r="K24" s="26">
        <f t="shared" si="0"/>
        <v>9672496</v>
      </c>
      <c r="L24" s="11"/>
      <c r="M24" s="1"/>
      <c r="O24" s="27"/>
      <c r="P24" s="27"/>
    </row>
    <row r="25" spans="1:16" ht="63.95" customHeight="1" outlineLevel="1" x14ac:dyDescent="0.3">
      <c r="A25" s="1"/>
      <c r="B25" s="10"/>
      <c r="C25" s="21" t="s">
        <v>49</v>
      </c>
      <c r="D25" s="22" t="s">
        <v>13</v>
      </c>
      <c r="E25" s="23"/>
      <c r="F25" s="22" t="s">
        <v>50</v>
      </c>
      <c r="G25" s="24" t="s">
        <v>51</v>
      </c>
      <c r="H25" s="21" t="s">
        <v>52</v>
      </c>
      <c r="I25" s="25">
        <v>9</v>
      </c>
      <c r="J25" s="26">
        <v>1163819</v>
      </c>
      <c r="K25" s="26">
        <f t="shared" si="0"/>
        <v>10474371</v>
      </c>
      <c r="L25" s="11"/>
      <c r="M25" s="1"/>
      <c r="O25" s="27"/>
      <c r="P25" s="27"/>
    </row>
    <row r="26" spans="1:16" ht="27.95" customHeight="1" outlineLevel="1" x14ac:dyDescent="0.3">
      <c r="A26" s="1"/>
      <c r="B26" s="10"/>
      <c r="C26" s="21" t="s">
        <v>53</v>
      </c>
      <c r="D26" s="22" t="s">
        <v>13</v>
      </c>
      <c r="E26" s="23"/>
      <c r="F26" s="22" t="s">
        <v>54</v>
      </c>
      <c r="G26" s="24" t="s">
        <v>55</v>
      </c>
      <c r="H26" s="21" t="s">
        <v>16</v>
      </c>
      <c r="I26" s="25">
        <v>195.35</v>
      </c>
      <c r="J26" s="26">
        <v>18840</v>
      </c>
      <c r="K26" s="26">
        <f t="shared" si="0"/>
        <v>3680394</v>
      </c>
      <c r="L26" s="11"/>
      <c r="M26" s="1"/>
      <c r="O26" s="27"/>
      <c r="P26" s="27"/>
    </row>
    <row r="27" spans="1:16" ht="27.95" customHeight="1" outlineLevel="1" x14ac:dyDescent="0.3">
      <c r="A27" s="1"/>
      <c r="B27" s="10"/>
      <c r="C27" s="21" t="s">
        <v>56</v>
      </c>
      <c r="D27" s="22" t="s">
        <v>13</v>
      </c>
      <c r="E27" s="23"/>
      <c r="F27" s="22" t="s">
        <v>57</v>
      </c>
      <c r="G27" s="24" t="s">
        <v>58</v>
      </c>
      <c r="H27" s="21" t="s">
        <v>52</v>
      </c>
      <c r="I27" s="25">
        <v>52</v>
      </c>
      <c r="J27" s="26">
        <v>182763</v>
      </c>
      <c r="K27" s="26">
        <f t="shared" si="0"/>
        <v>9503676</v>
      </c>
      <c r="L27" s="11"/>
      <c r="M27" s="1"/>
      <c r="O27" s="27"/>
      <c r="P27" s="27"/>
    </row>
    <row r="28" spans="1:16" ht="27.95" customHeight="1" outlineLevel="1" x14ac:dyDescent="0.3">
      <c r="A28" s="1"/>
      <c r="B28" s="10"/>
      <c r="C28" s="21" t="s">
        <v>59</v>
      </c>
      <c r="D28" s="22" t="s">
        <v>13</v>
      </c>
      <c r="E28" s="23"/>
      <c r="F28" s="22" t="s">
        <v>60</v>
      </c>
      <c r="G28" s="24" t="s">
        <v>61</v>
      </c>
      <c r="H28" s="21" t="s">
        <v>62</v>
      </c>
      <c r="I28" s="25">
        <v>90</v>
      </c>
      <c r="J28" s="26">
        <v>130627</v>
      </c>
      <c r="K28" s="26">
        <f t="shared" si="0"/>
        <v>11756430</v>
      </c>
      <c r="L28" s="11"/>
      <c r="M28" s="1"/>
      <c r="O28" s="27"/>
      <c r="P28" s="27"/>
    </row>
    <row r="29" spans="1:16" ht="27.95" customHeight="1" outlineLevel="1" x14ac:dyDescent="0.3">
      <c r="A29" s="1"/>
      <c r="B29" s="10"/>
      <c r="C29" s="21" t="s">
        <v>63</v>
      </c>
      <c r="D29" s="22" t="s">
        <v>13</v>
      </c>
      <c r="E29" s="23"/>
      <c r="F29" s="22" t="s">
        <v>64</v>
      </c>
      <c r="G29" s="24" t="s">
        <v>65</v>
      </c>
      <c r="H29" s="21" t="s">
        <v>20</v>
      </c>
      <c r="I29" s="25">
        <v>118.783</v>
      </c>
      <c r="J29" s="26">
        <v>73749</v>
      </c>
      <c r="K29" s="26">
        <f t="shared" si="0"/>
        <v>8760127</v>
      </c>
      <c r="L29" s="11"/>
      <c r="M29" s="1"/>
      <c r="O29" s="27"/>
      <c r="P29" s="27"/>
    </row>
    <row r="30" spans="1:16" ht="15.95" customHeight="1" outlineLevel="1" x14ac:dyDescent="0.3">
      <c r="A30" s="1"/>
      <c r="B30" s="10"/>
      <c r="C30" s="21" t="s">
        <v>66</v>
      </c>
      <c r="D30" s="22" t="s">
        <v>13</v>
      </c>
      <c r="E30" s="23"/>
      <c r="F30" s="22" t="s">
        <v>67</v>
      </c>
      <c r="G30" s="24" t="s">
        <v>68</v>
      </c>
      <c r="H30" s="21" t="s">
        <v>20</v>
      </c>
      <c r="I30" s="25">
        <v>118.783</v>
      </c>
      <c r="J30" s="26">
        <v>88637</v>
      </c>
      <c r="K30" s="26">
        <f t="shared" si="0"/>
        <v>10528569</v>
      </c>
      <c r="L30" s="11"/>
      <c r="M30" s="1"/>
      <c r="O30" s="27"/>
      <c r="P30" s="27"/>
    </row>
    <row r="31" spans="1:16" ht="15.95" customHeight="1" outlineLevel="1" x14ac:dyDescent="0.3">
      <c r="A31" s="1"/>
      <c r="B31" s="10"/>
      <c r="C31" s="21" t="s">
        <v>69</v>
      </c>
      <c r="D31" s="22" t="s">
        <v>13</v>
      </c>
      <c r="E31" s="23"/>
      <c r="F31" s="22" t="s">
        <v>70</v>
      </c>
      <c r="G31" s="24" t="s">
        <v>71</v>
      </c>
      <c r="H31" s="21" t="s">
        <v>39</v>
      </c>
      <c r="I31" s="25">
        <v>350</v>
      </c>
      <c r="J31" s="26">
        <v>24497</v>
      </c>
      <c r="K31" s="26">
        <f t="shared" si="0"/>
        <v>8573950</v>
      </c>
      <c r="L31" s="11"/>
      <c r="M31" s="1"/>
      <c r="O31" s="27"/>
      <c r="P31" s="27"/>
    </row>
    <row r="32" spans="1:16" ht="15.95" customHeight="1" outlineLevel="1" x14ac:dyDescent="0.3">
      <c r="A32" s="1"/>
      <c r="B32" s="10"/>
      <c r="C32" s="21" t="s">
        <v>72</v>
      </c>
      <c r="D32" s="22" t="s">
        <v>13</v>
      </c>
      <c r="E32" s="23"/>
      <c r="F32" s="22" t="s">
        <v>73</v>
      </c>
      <c r="G32" s="24" t="s">
        <v>74</v>
      </c>
      <c r="H32" s="21" t="s">
        <v>39</v>
      </c>
      <c r="I32" s="25">
        <v>450</v>
      </c>
      <c r="J32" s="26">
        <v>16817</v>
      </c>
      <c r="K32" s="26">
        <f t="shared" si="0"/>
        <v>7567650</v>
      </c>
      <c r="L32" s="11"/>
      <c r="M32" s="1"/>
      <c r="O32" s="27"/>
      <c r="P32" s="27"/>
    </row>
    <row r="33" spans="1:16" ht="15.95" customHeight="1" outlineLevel="1" x14ac:dyDescent="0.3">
      <c r="A33" s="1"/>
      <c r="B33" s="10"/>
      <c r="C33" s="21" t="s">
        <v>75</v>
      </c>
      <c r="D33" s="22" t="s">
        <v>13</v>
      </c>
      <c r="E33" s="23"/>
      <c r="F33" s="22"/>
      <c r="G33" s="24" t="s">
        <v>76</v>
      </c>
      <c r="H33" s="21" t="s">
        <v>62</v>
      </c>
      <c r="I33" s="25">
        <v>90</v>
      </c>
      <c r="J33" s="26">
        <v>149923</v>
      </c>
      <c r="K33" s="26">
        <f t="shared" si="0"/>
        <v>13493070</v>
      </c>
      <c r="L33" s="11"/>
      <c r="M33" s="1"/>
      <c r="O33" s="27"/>
      <c r="P33" s="27"/>
    </row>
    <row r="34" spans="1:16" ht="20.100000000000001" customHeight="1" x14ac:dyDescent="0.3">
      <c r="B34" s="10"/>
      <c r="C34" s="17"/>
      <c r="D34" s="17"/>
      <c r="E34" s="17"/>
      <c r="F34" s="17"/>
      <c r="G34" s="18" t="s">
        <v>77</v>
      </c>
      <c r="H34" s="17"/>
      <c r="I34" s="17"/>
      <c r="J34" s="17"/>
      <c r="K34" s="19">
        <f>SUM(K14:K33)</f>
        <v>114968286</v>
      </c>
      <c r="L34" s="11"/>
      <c r="P34" s="27"/>
    </row>
    <row r="35" spans="1:16" ht="20.100000000000001" customHeight="1" x14ac:dyDescent="0.3">
      <c r="A35" s="1"/>
      <c r="B35" s="10"/>
      <c r="C35" s="84" t="s">
        <v>78</v>
      </c>
      <c r="D35" s="84"/>
      <c r="E35" s="84"/>
      <c r="F35" s="84"/>
      <c r="G35" s="84"/>
      <c r="H35" s="84"/>
      <c r="I35" s="84"/>
      <c r="J35" s="84"/>
      <c r="K35" s="84"/>
      <c r="L35" s="11"/>
      <c r="M35" s="1"/>
      <c r="P35" s="27"/>
    </row>
    <row r="36" spans="1:16" ht="18" customHeight="1" outlineLevel="1" x14ac:dyDescent="0.3">
      <c r="A36" s="1"/>
      <c r="B36" s="10"/>
      <c r="C36" s="28" t="s">
        <v>79</v>
      </c>
      <c r="D36" s="29"/>
      <c r="E36" s="29"/>
      <c r="F36" s="29"/>
      <c r="G36" s="29" t="s">
        <v>80</v>
      </c>
      <c r="H36" s="29"/>
      <c r="I36" s="29"/>
      <c r="J36" s="29"/>
      <c r="K36" s="29"/>
      <c r="L36" s="11"/>
      <c r="M36" s="1"/>
      <c r="P36" s="27"/>
    </row>
    <row r="37" spans="1:16" ht="39.950000000000003" customHeight="1" outlineLevel="1" x14ac:dyDescent="0.3">
      <c r="A37" s="1"/>
      <c r="B37" s="10"/>
      <c r="C37" s="21" t="s">
        <v>81</v>
      </c>
      <c r="D37" s="30" t="s">
        <v>82</v>
      </c>
      <c r="E37" s="23"/>
      <c r="F37" s="22" t="s">
        <v>83</v>
      </c>
      <c r="G37" s="24" t="s">
        <v>84</v>
      </c>
      <c r="H37" s="21" t="s">
        <v>20</v>
      </c>
      <c r="I37" s="25">
        <f>49.05</f>
        <v>49.05</v>
      </c>
      <c r="J37" s="26">
        <v>992254</v>
      </c>
      <c r="K37" s="26">
        <f t="shared" ref="K37:K43" si="1">+ROUND((I37*J37),0)</f>
        <v>48670059</v>
      </c>
      <c r="L37" s="11"/>
      <c r="M37" s="1"/>
      <c r="P37" s="27"/>
    </row>
    <row r="38" spans="1:16" ht="39.950000000000003" customHeight="1" outlineLevel="1" x14ac:dyDescent="0.3">
      <c r="A38" s="1"/>
      <c r="B38" s="10"/>
      <c r="C38" s="21" t="s">
        <v>85</v>
      </c>
      <c r="D38" s="30" t="s">
        <v>82</v>
      </c>
      <c r="E38" s="23"/>
      <c r="F38" s="22" t="s">
        <v>86</v>
      </c>
      <c r="G38" s="24" t="s">
        <v>87</v>
      </c>
      <c r="H38" s="21" t="s">
        <v>16</v>
      </c>
      <c r="I38" s="25">
        <v>663.22400000000005</v>
      </c>
      <c r="J38" s="26">
        <v>145402</v>
      </c>
      <c r="K38" s="26">
        <f t="shared" si="1"/>
        <v>96434096</v>
      </c>
      <c r="L38" s="11"/>
      <c r="M38" s="1"/>
      <c r="P38" s="27"/>
    </row>
    <row r="39" spans="1:16" ht="27.95" customHeight="1" outlineLevel="1" x14ac:dyDescent="0.3">
      <c r="A39" s="1"/>
      <c r="B39" s="10"/>
      <c r="C39" s="21" t="s">
        <v>88</v>
      </c>
      <c r="D39" s="30" t="s">
        <v>82</v>
      </c>
      <c r="E39" s="23"/>
      <c r="F39" s="22" t="s">
        <v>89</v>
      </c>
      <c r="G39" s="24" t="s">
        <v>90</v>
      </c>
      <c r="H39" s="21" t="s">
        <v>39</v>
      </c>
      <c r="I39" s="25">
        <v>253.52</v>
      </c>
      <c r="J39" s="26">
        <v>18510</v>
      </c>
      <c r="K39" s="26">
        <f t="shared" si="1"/>
        <v>4692655</v>
      </c>
      <c r="L39" s="11"/>
      <c r="M39" s="1"/>
      <c r="P39" s="27"/>
    </row>
    <row r="40" spans="1:16" ht="27.95" customHeight="1" outlineLevel="1" x14ac:dyDescent="0.3">
      <c r="A40" s="1"/>
      <c r="B40" s="10"/>
      <c r="C40" s="21" t="s">
        <v>91</v>
      </c>
      <c r="D40" s="30" t="s">
        <v>82</v>
      </c>
      <c r="E40" s="23"/>
      <c r="F40" s="22" t="s">
        <v>92</v>
      </c>
      <c r="G40" s="24" t="s">
        <v>93</v>
      </c>
      <c r="H40" s="21" t="s">
        <v>20</v>
      </c>
      <c r="I40" s="25">
        <v>5.63</v>
      </c>
      <c r="J40" s="26">
        <v>877437</v>
      </c>
      <c r="K40" s="26">
        <f t="shared" si="1"/>
        <v>4939970</v>
      </c>
      <c r="L40" s="11"/>
      <c r="M40" s="1"/>
      <c r="P40" s="27"/>
    </row>
    <row r="41" spans="1:16" ht="15.95" customHeight="1" outlineLevel="1" x14ac:dyDescent="0.3">
      <c r="A41" s="1"/>
      <c r="B41" s="10"/>
      <c r="C41" s="21" t="s">
        <v>94</v>
      </c>
      <c r="D41" s="30" t="s">
        <v>82</v>
      </c>
      <c r="E41" s="23"/>
      <c r="F41" s="22" t="s">
        <v>95</v>
      </c>
      <c r="G41" s="24" t="s">
        <v>71</v>
      </c>
      <c r="H41" s="21" t="s">
        <v>39</v>
      </c>
      <c r="I41" s="25">
        <v>380</v>
      </c>
      <c r="J41" s="26">
        <v>24497</v>
      </c>
      <c r="K41" s="26">
        <f t="shared" si="1"/>
        <v>9308860</v>
      </c>
      <c r="L41" s="11"/>
      <c r="M41" s="1"/>
      <c r="P41" s="27"/>
    </row>
    <row r="42" spans="1:16" ht="27.95" customHeight="1" outlineLevel="1" x14ac:dyDescent="0.3">
      <c r="A42" s="1"/>
      <c r="B42" s="10"/>
      <c r="C42" s="21" t="s">
        <v>96</v>
      </c>
      <c r="D42" s="30" t="s">
        <v>82</v>
      </c>
      <c r="E42" s="23"/>
      <c r="F42" s="22" t="s">
        <v>97</v>
      </c>
      <c r="G42" s="24" t="s">
        <v>65</v>
      </c>
      <c r="H42" s="21" t="s">
        <v>20</v>
      </c>
      <c r="I42" s="25">
        <f>+I37+I38*0.08</f>
        <v>102.10792000000001</v>
      </c>
      <c r="J42" s="26">
        <v>73749</v>
      </c>
      <c r="K42" s="26">
        <f t="shared" si="1"/>
        <v>7530357</v>
      </c>
      <c r="L42" s="11"/>
      <c r="M42" s="1"/>
      <c r="P42" s="27"/>
    </row>
    <row r="43" spans="1:16" ht="15.95" customHeight="1" outlineLevel="1" x14ac:dyDescent="0.3">
      <c r="A43" s="1"/>
      <c r="B43" s="10"/>
      <c r="C43" s="21" t="s">
        <v>98</v>
      </c>
      <c r="D43" s="30" t="s">
        <v>82</v>
      </c>
      <c r="E43" s="23"/>
      <c r="F43" s="22" t="s">
        <v>99</v>
      </c>
      <c r="G43" s="24" t="s">
        <v>68</v>
      </c>
      <c r="H43" s="21" t="s">
        <v>20</v>
      </c>
      <c r="I43" s="25">
        <f>+I42</f>
        <v>102.10792000000001</v>
      </c>
      <c r="J43" s="26">
        <v>88637</v>
      </c>
      <c r="K43" s="26">
        <f t="shared" si="1"/>
        <v>9050540</v>
      </c>
      <c r="L43" s="11"/>
      <c r="M43" s="1"/>
      <c r="P43" s="27"/>
    </row>
    <row r="44" spans="1:16" ht="17.100000000000001" customHeight="1" outlineLevel="1" x14ac:dyDescent="0.3">
      <c r="B44" s="10"/>
      <c r="C44" s="31"/>
      <c r="D44" s="31"/>
      <c r="E44" s="31"/>
      <c r="F44" s="31"/>
      <c r="G44" s="32" t="s">
        <v>100</v>
      </c>
      <c r="H44" s="31"/>
      <c r="I44" s="31"/>
      <c r="J44" s="31"/>
      <c r="K44" s="33">
        <f>SUM(K37:K43)</f>
        <v>180626537</v>
      </c>
      <c r="L44" s="11"/>
      <c r="P44" s="27"/>
    </row>
    <row r="45" spans="1:16" ht="30" customHeight="1" outlineLevel="1" x14ac:dyDescent="0.3">
      <c r="A45" s="1"/>
      <c r="B45" s="10"/>
      <c r="C45" s="28" t="s">
        <v>101</v>
      </c>
      <c r="D45" s="29"/>
      <c r="E45" s="29"/>
      <c r="F45" s="29"/>
      <c r="G45" s="29" t="s">
        <v>102</v>
      </c>
      <c r="H45" s="29"/>
      <c r="I45" s="29"/>
      <c r="J45" s="29"/>
      <c r="K45" s="29"/>
      <c r="L45" s="11"/>
      <c r="M45" s="1"/>
      <c r="P45" s="27"/>
    </row>
    <row r="46" spans="1:16" s="1" customFormat="1" ht="51.95" customHeight="1" outlineLevel="1" x14ac:dyDescent="0.3">
      <c r="B46" s="10"/>
      <c r="C46" s="21" t="s">
        <v>103</v>
      </c>
      <c r="D46" s="30" t="s">
        <v>82</v>
      </c>
      <c r="E46" s="23"/>
      <c r="F46" s="22" t="s">
        <v>104</v>
      </c>
      <c r="G46" s="24" t="s">
        <v>105</v>
      </c>
      <c r="H46" s="21" t="s">
        <v>20</v>
      </c>
      <c r="I46" s="25">
        <f>49.05</f>
        <v>49.05</v>
      </c>
      <c r="J46" s="26">
        <v>2383534</v>
      </c>
      <c r="K46" s="26">
        <f t="shared" ref="K46:K53" si="2">+ROUND((I46*J46),0)</f>
        <v>116912343</v>
      </c>
      <c r="L46" s="11"/>
      <c r="P46" s="27"/>
    </row>
    <row r="47" spans="1:16" s="1" customFormat="1" ht="51.95" customHeight="1" outlineLevel="1" x14ac:dyDescent="0.3">
      <c r="B47" s="10"/>
      <c r="C47" s="21" t="s">
        <v>106</v>
      </c>
      <c r="D47" s="30" t="s">
        <v>82</v>
      </c>
      <c r="E47" s="23"/>
      <c r="F47" s="22" t="s">
        <v>107</v>
      </c>
      <c r="G47" s="24" t="s">
        <v>108</v>
      </c>
      <c r="H47" s="21" t="s">
        <v>20</v>
      </c>
      <c r="I47" s="25">
        <v>114.63</v>
      </c>
      <c r="J47" s="26">
        <v>3036312</v>
      </c>
      <c r="K47" s="26">
        <f t="shared" si="2"/>
        <v>348052445</v>
      </c>
      <c r="L47" s="11"/>
      <c r="P47" s="27"/>
    </row>
    <row r="48" spans="1:16" ht="51.95" customHeight="1" outlineLevel="1" x14ac:dyDescent="0.3">
      <c r="B48" s="10"/>
      <c r="C48" s="21" t="s">
        <v>109</v>
      </c>
      <c r="D48" s="30" t="s">
        <v>82</v>
      </c>
      <c r="E48" s="23"/>
      <c r="F48" s="22" t="s">
        <v>110</v>
      </c>
      <c r="G48" s="24" t="s">
        <v>111</v>
      </c>
      <c r="H48" s="21" t="s">
        <v>39</v>
      </c>
      <c r="I48" s="25">
        <v>24.53</v>
      </c>
      <c r="J48" s="26">
        <v>255206</v>
      </c>
      <c r="K48" s="26">
        <f t="shared" si="2"/>
        <v>6260203</v>
      </c>
      <c r="L48" s="11"/>
      <c r="P48" s="27"/>
    </row>
    <row r="49" spans="2:18" ht="27.95" customHeight="1" outlineLevel="1" x14ac:dyDescent="0.3">
      <c r="B49" s="10"/>
      <c r="C49" s="21" t="s">
        <v>112</v>
      </c>
      <c r="D49" s="30" t="s">
        <v>82</v>
      </c>
      <c r="E49" s="23"/>
      <c r="F49" s="22" t="s">
        <v>113</v>
      </c>
      <c r="G49" s="24" t="s">
        <v>114</v>
      </c>
      <c r="H49" s="21" t="s">
        <v>20</v>
      </c>
      <c r="I49" s="25">
        <v>6.7</v>
      </c>
      <c r="J49" s="26">
        <v>17563482</v>
      </c>
      <c r="K49" s="26">
        <f t="shared" si="2"/>
        <v>117675329</v>
      </c>
      <c r="L49" s="11"/>
      <c r="P49" s="27"/>
    </row>
    <row r="50" spans="2:18" ht="27.95" customHeight="1" outlineLevel="1" x14ac:dyDescent="0.3">
      <c r="B50" s="10"/>
      <c r="C50" s="21" t="s">
        <v>115</v>
      </c>
      <c r="D50" s="30" t="s">
        <v>82</v>
      </c>
      <c r="E50" s="23"/>
      <c r="F50" s="22" t="s">
        <v>116</v>
      </c>
      <c r="G50" s="24" t="s">
        <v>117</v>
      </c>
      <c r="H50" s="21" t="s">
        <v>39</v>
      </c>
      <c r="I50" s="25">
        <v>206.2</v>
      </c>
      <c r="J50" s="26">
        <v>222412</v>
      </c>
      <c r="K50" s="26">
        <f t="shared" si="2"/>
        <v>45861354</v>
      </c>
      <c r="L50" s="11"/>
      <c r="P50" s="27"/>
    </row>
    <row r="51" spans="2:18" ht="27.95" customHeight="1" outlineLevel="1" x14ac:dyDescent="0.3">
      <c r="B51" s="10"/>
      <c r="C51" s="21" t="s">
        <v>118</v>
      </c>
      <c r="D51" s="30" t="s">
        <v>82</v>
      </c>
      <c r="E51" s="23"/>
      <c r="F51" s="22" t="s">
        <v>119</v>
      </c>
      <c r="G51" s="24" t="s">
        <v>120</v>
      </c>
      <c r="H51" s="21" t="s">
        <v>20</v>
      </c>
      <c r="I51" s="25">
        <v>5.63</v>
      </c>
      <c r="J51" s="26">
        <v>2533451</v>
      </c>
      <c r="K51" s="26">
        <f t="shared" si="2"/>
        <v>14263329</v>
      </c>
      <c r="L51" s="11"/>
      <c r="P51" s="27"/>
    </row>
    <row r="52" spans="2:18" ht="15.95" customHeight="1" outlineLevel="1" x14ac:dyDescent="0.3">
      <c r="B52" s="10"/>
      <c r="C52" s="21" t="s">
        <v>121</v>
      </c>
      <c r="D52" s="30" t="s">
        <v>82</v>
      </c>
      <c r="E52" s="23"/>
      <c r="F52" s="22" t="s">
        <v>122</v>
      </c>
      <c r="G52" s="24" t="s">
        <v>123</v>
      </c>
      <c r="H52" s="21" t="s">
        <v>39</v>
      </c>
      <c r="I52" s="25">
        <v>214.89</v>
      </c>
      <c r="J52" s="26">
        <v>216233</v>
      </c>
      <c r="K52" s="26">
        <f t="shared" si="2"/>
        <v>46466309</v>
      </c>
      <c r="L52" s="11"/>
      <c r="P52" s="27"/>
    </row>
    <row r="53" spans="2:18" ht="15.95" customHeight="1" outlineLevel="1" x14ac:dyDescent="0.3">
      <c r="B53" s="10"/>
      <c r="C53" s="21" t="s">
        <v>124</v>
      </c>
      <c r="D53" s="30" t="s">
        <v>82</v>
      </c>
      <c r="E53" s="23"/>
      <c r="F53" s="22" t="s">
        <v>125</v>
      </c>
      <c r="G53" s="24" t="s">
        <v>126</v>
      </c>
      <c r="H53" s="21" t="s">
        <v>16</v>
      </c>
      <c r="I53" s="25">
        <v>354.54</v>
      </c>
      <c r="J53" s="26">
        <v>216937</v>
      </c>
      <c r="K53" s="26">
        <f t="shared" si="2"/>
        <v>76912844</v>
      </c>
      <c r="L53" s="11"/>
      <c r="P53" s="27"/>
    </row>
    <row r="54" spans="2:18" ht="29.1" customHeight="1" outlineLevel="1" x14ac:dyDescent="0.3">
      <c r="B54" s="10"/>
      <c r="C54" s="31"/>
      <c r="D54" s="31"/>
      <c r="E54" s="31"/>
      <c r="F54" s="31"/>
      <c r="G54" s="32" t="s">
        <v>127</v>
      </c>
      <c r="H54" s="31"/>
      <c r="I54" s="31"/>
      <c r="J54" s="31"/>
      <c r="K54" s="33">
        <f>SUM(K46:K53)</f>
        <v>772404156</v>
      </c>
      <c r="L54" s="11"/>
      <c r="P54" s="27"/>
    </row>
    <row r="55" spans="2:18" ht="18" customHeight="1" outlineLevel="1" x14ac:dyDescent="0.3">
      <c r="B55" s="10"/>
      <c r="C55" s="28" t="s">
        <v>128</v>
      </c>
      <c r="D55" s="29"/>
      <c r="E55" s="29"/>
      <c r="F55" s="29"/>
      <c r="G55" s="29" t="s">
        <v>129</v>
      </c>
      <c r="H55" s="29"/>
      <c r="I55" s="29"/>
      <c r="J55" s="29"/>
      <c r="K55" s="29"/>
      <c r="L55" s="11"/>
      <c r="P55" s="27"/>
    </row>
    <row r="56" spans="2:18" ht="75.95" customHeight="1" outlineLevel="1" x14ac:dyDescent="0.3">
      <c r="B56" s="10"/>
      <c r="C56" s="21" t="s">
        <v>130</v>
      </c>
      <c r="D56" s="30" t="s">
        <v>82</v>
      </c>
      <c r="E56" s="23"/>
      <c r="F56" s="22" t="s">
        <v>131</v>
      </c>
      <c r="G56" s="24" t="s">
        <v>132</v>
      </c>
      <c r="H56" s="21" t="s">
        <v>133</v>
      </c>
      <c r="I56" s="25">
        <v>25321.22</v>
      </c>
      <c r="J56" s="26">
        <v>29806</v>
      </c>
      <c r="K56" s="26">
        <f>+ROUND((I56*J56),0)</f>
        <v>754724283</v>
      </c>
      <c r="L56" s="11"/>
      <c r="P56" s="27"/>
      <c r="Q56" s="34">
        <f>+K33/J56</f>
        <v>452.69643695900152</v>
      </c>
      <c r="R56" s="27">
        <f>+K56-K33</f>
        <v>741231213</v>
      </c>
    </row>
    <row r="57" spans="2:18" ht="17.100000000000001" customHeight="1" outlineLevel="1" x14ac:dyDescent="0.3">
      <c r="B57" s="10"/>
      <c r="C57" s="31"/>
      <c r="D57" s="31"/>
      <c r="E57" s="31"/>
      <c r="F57" s="31"/>
      <c r="G57" s="32" t="s">
        <v>134</v>
      </c>
      <c r="H57" s="31"/>
      <c r="I57" s="31"/>
      <c r="J57" s="31"/>
      <c r="K57" s="33">
        <f>SUM(K56)</f>
        <v>754724283</v>
      </c>
      <c r="L57" s="11"/>
      <c r="P57" s="27"/>
      <c r="R57" s="4">
        <f>+R56/I56</f>
        <v>29273.12400429363</v>
      </c>
    </row>
    <row r="58" spans="2:18" ht="18" customHeight="1" outlineLevel="1" x14ac:dyDescent="0.3">
      <c r="B58" s="10"/>
      <c r="C58" s="28" t="s">
        <v>135</v>
      </c>
      <c r="D58" s="29"/>
      <c r="E58" s="29"/>
      <c r="F58" s="29"/>
      <c r="G58" s="29" t="s">
        <v>136</v>
      </c>
      <c r="H58" s="29"/>
      <c r="I58" s="29"/>
      <c r="J58" s="29"/>
      <c r="K58" s="29"/>
      <c r="L58" s="11"/>
      <c r="P58" s="27"/>
    </row>
    <row r="59" spans="2:18" ht="15.95" customHeight="1" outlineLevel="1" x14ac:dyDescent="0.3">
      <c r="B59" s="10"/>
      <c r="C59" s="21" t="s">
        <v>137</v>
      </c>
      <c r="D59" s="30" t="s">
        <v>82</v>
      </c>
      <c r="E59" s="23"/>
      <c r="F59" s="22" t="s">
        <v>138</v>
      </c>
      <c r="G59" s="24" t="s">
        <v>139</v>
      </c>
      <c r="H59" s="21" t="s">
        <v>39</v>
      </c>
      <c r="I59" s="25">
        <v>1014.08</v>
      </c>
      <c r="J59" s="26">
        <v>16817</v>
      </c>
      <c r="K59" s="26">
        <f>+ROUND((I59*J59),0)</f>
        <v>17053783</v>
      </c>
      <c r="L59" s="11"/>
      <c r="P59" s="27"/>
    </row>
    <row r="60" spans="2:18" ht="27.95" customHeight="1" outlineLevel="1" x14ac:dyDescent="0.3">
      <c r="B60" s="10"/>
      <c r="C60" s="21" t="s">
        <v>140</v>
      </c>
      <c r="D60" s="30" t="s">
        <v>82</v>
      </c>
      <c r="E60" s="23"/>
      <c r="F60" s="22" t="s">
        <v>141</v>
      </c>
      <c r="G60" s="24" t="s">
        <v>142</v>
      </c>
      <c r="H60" s="21" t="s">
        <v>39</v>
      </c>
      <c r="I60" s="25">
        <v>87.4</v>
      </c>
      <c r="J60" s="26">
        <v>20053</v>
      </c>
      <c r="K60" s="26">
        <f>+ROUND((I60*J60),0)</f>
        <v>1752632</v>
      </c>
      <c r="L60" s="11"/>
      <c r="P60" s="27"/>
    </row>
    <row r="61" spans="2:18" ht="27.95" customHeight="1" outlineLevel="1" x14ac:dyDescent="0.3">
      <c r="B61" s="10"/>
      <c r="C61" s="21" t="s">
        <v>143</v>
      </c>
      <c r="D61" s="30" t="s">
        <v>82</v>
      </c>
      <c r="E61" s="23"/>
      <c r="F61" s="22" t="s">
        <v>144</v>
      </c>
      <c r="G61" s="24" t="s">
        <v>145</v>
      </c>
      <c r="H61" s="21" t="s">
        <v>39</v>
      </c>
      <c r="I61" s="25">
        <v>253.52</v>
      </c>
      <c r="J61" s="26">
        <v>134498</v>
      </c>
      <c r="K61" s="26">
        <f>+ROUND((I61*J61),0)</f>
        <v>34097933</v>
      </c>
      <c r="L61" s="11"/>
      <c r="P61" s="27"/>
    </row>
    <row r="62" spans="2:18" ht="15.95" customHeight="1" outlineLevel="1" x14ac:dyDescent="0.3">
      <c r="B62" s="10"/>
      <c r="C62" s="21" t="s">
        <v>146</v>
      </c>
      <c r="D62" s="30" t="s">
        <v>82</v>
      </c>
      <c r="E62" s="23"/>
      <c r="F62" s="22" t="s">
        <v>147</v>
      </c>
      <c r="G62" s="24" t="s">
        <v>148</v>
      </c>
      <c r="H62" s="21" t="s">
        <v>39</v>
      </c>
      <c r="I62" s="25">
        <v>76</v>
      </c>
      <c r="J62" s="26">
        <v>7764</v>
      </c>
      <c r="K62" s="26">
        <f>+ROUND((I62*J62),0)</f>
        <v>590064</v>
      </c>
      <c r="L62" s="11"/>
      <c r="P62" s="27"/>
    </row>
    <row r="63" spans="2:18" ht="17.100000000000001" customHeight="1" outlineLevel="1" x14ac:dyDescent="0.3">
      <c r="B63" s="10"/>
      <c r="C63" s="31"/>
      <c r="D63" s="31"/>
      <c r="E63" s="31"/>
      <c r="F63" s="31"/>
      <c r="G63" s="32" t="s">
        <v>149</v>
      </c>
      <c r="H63" s="31"/>
      <c r="I63" s="31"/>
      <c r="J63" s="31"/>
      <c r="K63" s="33">
        <f>SUM(K59:K62)</f>
        <v>53494412</v>
      </c>
      <c r="L63" s="11"/>
      <c r="P63" s="27"/>
    </row>
    <row r="64" spans="2:18" ht="18" customHeight="1" outlineLevel="1" x14ac:dyDescent="0.3">
      <c r="B64" s="10"/>
      <c r="C64" s="28" t="s">
        <v>150</v>
      </c>
      <c r="D64" s="29"/>
      <c r="E64" s="29"/>
      <c r="F64" s="29"/>
      <c r="G64" s="29" t="s">
        <v>151</v>
      </c>
      <c r="H64" s="29"/>
      <c r="I64" s="29"/>
      <c r="J64" s="29"/>
      <c r="K64" s="29"/>
      <c r="L64" s="11"/>
      <c r="P64" s="27"/>
    </row>
    <row r="65" spans="1:16" ht="39.950000000000003" customHeight="1" outlineLevel="1" x14ac:dyDescent="0.3">
      <c r="B65" s="10"/>
      <c r="C65" s="21" t="s">
        <v>152</v>
      </c>
      <c r="D65" s="30" t="s">
        <v>82</v>
      </c>
      <c r="E65" s="23"/>
      <c r="F65" s="22" t="s">
        <v>153</v>
      </c>
      <c r="G65" s="24" t="s">
        <v>154</v>
      </c>
      <c r="H65" s="21" t="s">
        <v>52</v>
      </c>
      <c r="I65" s="25">
        <f>6163-675</f>
        <v>5488</v>
      </c>
      <c r="J65" s="26">
        <v>21056</v>
      </c>
      <c r="K65" s="26">
        <f>+ROUND((I65*J65),0)</f>
        <v>115555328</v>
      </c>
      <c r="L65" s="11"/>
      <c r="P65" s="27"/>
    </row>
    <row r="66" spans="1:16" ht="39.950000000000003" customHeight="1" outlineLevel="1" x14ac:dyDescent="0.3">
      <c r="B66" s="10"/>
      <c r="C66" s="21" t="s">
        <v>155</v>
      </c>
      <c r="D66" s="30" t="s">
        <v>82</v>
      </c>
      <c r="E66" s="23"/>
      <c r="F66" s="22" t="s">
        <v>156</v>
      </c>
      <c r="G66" s="24" t="s">
        <v>157</v>
      </c>
      <c r="H66" s="21" t="s">
        <v>52</v>
      </c>
      <c r="I66" s="25">
        <v>675</v>
      </c>
      <c r="J66" s="26">
        <v>27201</v>
      </c>
      <c r="K66" s="26">
        <f>+ROUND((I66*J66),0)</f>
        <v>18360675</v>
      </c>
      <c r="L66" s="11"/>
      <c r="P66" s="27"/>
    </row>
    <row r="67" spans="1:16" ht="39.950000000000003" customHeight="1" outlineLevel="1" x14ac:dyDescent="0.3">
      <c r="B67" s="10"/>
      <c r="C67" s="21" t="s">
        <v>158</v>
      </c>
      <c r="D67" s="30" t="s">
        <v>82</v>
      </c>
      <c r="E67" s="23"/>
      <c r="F67" s="22" t="s">
        <v>159</v>
      </c>
      <c r="G67" s="24" t="s">
        <v>160</v>
      </c>
      <c r="H67" s="21" t="s">
        <v>52</v>
      </c>
      <c r="I67" s="25">
        <v>780</v>
      </c>
      <c r="J67" s="26">
        <v>59951</v>
      </c>
      <c r="K67" s="26">
        <f>+ROUND((I67*J67),0)</f>
        <v>46761780</v>
      </c>
      <c r="L67" s="11"/>
      <c r="P67" s="27"/>
    </row>
    <row r="68" spans="1:16" ht="39.950000000000003" customHeight="1" outlineLevel="1" x14ac:dyDescent="0.3">
      <c r="B68" s="10"/>
      <c r="C68" s="21" t="s">
        <v>161</v>
      </c>
      <c r="D68" s="30" t="s">
        <v>82</v>
      </c>
      <c r="E68" s="23"/>
      <c r="F68" s="22" t="s">
        <v>162</v>
      </c>
      <c r="G68" s="24" t="s">
        <v>163</v>
      </c>
      <c r="H68" s="21" t="s">
        <v>52</v>
      </c>
      <c r="I68" s="25">
        <v>1450</v>
      </c>
      <c r="J68" s="26">
        <v>100409</v>
      </c>
      <c r="K68" s="26">
        <f>+ROUND((I68*J68),0)</f>
        <v>145593050</v>
      </c>
      <c r="L68" s="11"/>
      <c r="P68" s="27"/>
    </row>
    <row r="69" spans="1:16" ht="27.95" customHeight="1" outlineLevel="1" x14ac:dyDescent="0.3">
      <c r="B69" s="10"/>
      <c r="C69" s="21" t="s">
        <v>164</v>
      </c>
      <c r="D69" s="30" t="s">
        <v>82</v>
      </c>
      <c r="E69" s="23"/>
      <c r="F69" s="22" t="s">
        <v>165</v>
      </c>
      <c r="G69" s="24" t="s">
        <v>166</v>
      </c>
      <c r="H69" s="21" t="s">
        <v>52</v>
      </c>
      <c r="I69" s="25">
        <v>220</v>
      </c>
      <c r="J69" s="26">
        <v>443879</v>
      </c>
      <c r="K69" s="26">
        <f>+ROUND((I69*J69),0)</f>
        <v>97653380</v>
      </c>
      <c r="L69" s="11"/>
      <c r="P69" s="27"/>
    </row>
    <row r="70" spans="1:16" ht="17.100000000000001" customHeight="1" outlineLevel="1" x14ac:dyDescent="0.3">
      <c r="B70" s="10"/>
      <c r="C70" s="31"/>
      <c r="D70" s="31"/>
      <c r="E70" s="31"/>
      <c r="F70" s="31"/>
      <c r="G70" s="32" t="s">
        <v>167</v>
      </c>
      <c r="H70" s="31"/>
      <c r="I70" s="31"/>
      <c r="J70" s="31"/>
      <c r="K70" s="33">
        <f>SUM(K65:K69)</f>
        <v>423924213</v>
      </c>
      <c r="L70" s="11"/>
      <c r="P70" s="27"/>
    </row>
    <row r="71" spans="1:16" s="1" customFormat="1" ht="18" customHeight="1" outlineLevel="1" x14ac:dyDescent="0.3">
      <c r="B71" s="10"/>
      <c r="C71" s="28" t="s">
        <v>168</v>
      </c>
      <c r="D71" s="29"/>
      <c r="E71" s="29"/>
      <c r="F71" s="29"/>
      <c r="G71" s="29" t="s">
        <v>169</v>
      </c>
      <c r="H71" s="29"/>
      <c r="I71" s="29"/>
      <c r="J71" s="29"/>
      <c r="K71" s="29"/>
      <c r="L71" s="11"/>
      <c r="P71" s="27"/>
    </row>
    <row r="72" spans="1:16" s="1" customFormat="1" ht="15.95" customHeight="1" outlineLevel="1" x14ac:dyDescent="0.3">
      <c r="B72" s="10"/>
      <c r="C72" s="21" t="s">
        <v>170</v>
      </c>
      <c r="D72" s="30" t="s">
        <v>82</v>
      </c>
      <c r="E72" s="23"/>
      <c r="F72" s="22" t="s">
        <v>171</v>
      </c>
      <c r="G72" s="24" t="s">
        <v>172</v>
      </c>
      <c r="H72" s="21" t="s">
        <v>133</v>
      </c>
      <c r="I72" s="25">
        <v>9688.92</v>
      </c>
      <c r="J72" s="26">
        <v>9897</v>
      </c>
      <c r="K72" s="26">
        <f>+ROUND((I72*J72),0)</f>
        <v>95891241</v>
      </c>
      <c r="L72" s="11"/>
      <c r="P72" s="27"/>
    </row>
    <row r="73" spans="1:16" s="1" customFormat="1" ht="15.95" customHeight="1" outlineLevel="1" x14ac:dyDescent="0.3">
      <c r="B73" s="10"/>
      <c r="C73" s="21" t="s">
        <v>173</v>
      </c>
      <c r="D73" s="30" t="s">
        <v>82</v>
      </c>
      <c r="E73" s="23"/>
      <c r="F73" s="22" t="s">
        <v>174</v>
      </c>
      <c r="G73" s="24" t="s">
        <v>175</v>
      </c>
      <c r="H73" s="21" t="s">
        <v>133</v>
      </c>
      <c r="I73" s="25">
        <v>507.71</v>
      </c>
      <c r="J73" s="26">
        <v>11198</v>
      </c>
      <c r="K73" s="26">
        <f>+ROUND((I73*J73),0)</f>
        <v>5685337</v>
      </c>
      <c r="L73" s="11"/>
      <c r="P73" s="27"/>
    </row>
    <row r="74" spans="1:16" ht="17.100000000000001" customHeight="1" outlineLevel="1" x14ac:dyDescent="0.3">
      <c r="B74" s="10"/>
      <c r="C74" s="31"/>
      <c r="D74" s="31"/>
      <c r="E74" s="31"/>
      <c r="F74" s="31"/>
      <c r="G74" s="32" t="s">
        <v>176</v>
      </c>
      <c r="H74" s="31"/>
      <c r="I74" s="31"/>
      <c r="J74" s="31"/>
      <c r="K74" s="33">
        <f>SUM(K72:K73)</f>
        <v>101576578</v>
      </c>
      <c r="L74" s="11"/>
      <c r="P74" s="27"/>
    </row>
    <row r="75" spans="1:16" ht="20.100000000000001" customHeight="1" x14ac:dyDescent="0.3">
      <c r="B75" s="10"/>
      <c r="C75" s="17"/>
      <c r="D75" s="17"/>
      <c r="E75" s="17"/>
      <c r="F75" s="17"/>
      <c r="G75" s="18" t="s">
        <v>177</v>
      </c>
      <c r="H75" s="17"/>
      <c r="I75" s="17"/>
      <c r="J75" s="17"/>
      <c r="K75" s="19">
        <f>SUM(K44,K54,K57,K63,K70,K74)</f>
        <v>2286750179</v>
      </c>
      <c r="L75" s="11"/>
      <c r="P75" s="27"/>
    </row>
    <row r="76" spans="1:16" ht="20.100000000000001" customHeight="1" x14ac:dyDescent="0.3">
      <c r="A76" s="1"/>
      <c r="B76" s="10"/>
      <c r="C76" s="84" t="s">
        <v>178</v>
      </c>
      <c r="D76" s="84"/>
      <c r="E76" s="84"/>
      <c r="F76" s="84"/>
      <c r="G76" s="84"/>
      <c r="H76" s="84"/>
      <c r="I76" s="84"/>
      <c r="J76" s="84"/>
      <c r="K76" s="84"/>
      <c r="L76" s="11"/>
      <c r="M76" s="1"/>
      <c r="P76" s="27"/>
    </row>
    <row r="77" spans="1:16" ht="39.950000000000003" customHeight="1" outlineLevel="1" x14ac:dyDescent="0.3">
      <c r="A77" s="1"/>
      <c r="B77" s="10"/>
      <c r="C77" s="21" t="s">
        <v>179</v>
      </c>
      <c r="D77" s="30" t="s">
        <v>180</v>
      </c>
      <c r="E77" s="23"/>
      <c r="F77" s="22" t="s">
        <v>181</v>
      </c>
      <c r="G77" s="24" t="s">
        <v>182</v>
      </c>
      <c r="H77" s="21" t="s">
        <v>16</v>
      </c>
      <c r="I77" s="25">
        <v>31.3</v>
      </c>
      <c r="J77" s="26">
        <v>263590</v>
      </c>
      <c r="K77" s="26">
        <f>+ROUND((I77*J77),0)</f>
        <v>8250367</v>
      </c>
      <c r="L77" s="11"/>
      <c r="M77" s="1"/>
      <c r="P77" s="27"/>
    </row>
    <row r="78" spans="1:16" ht="27.95" customHeight="1" outlineLevel="1" x14ac:dyDescent="0.3">
      <c r="A78" s="1"/>
      <c r="B78" s="10"/>
      <c r="C78" s="21" t="s">
        <v>183</v>
      </c>
      <c r="D78" s="30" t="s">
        <v>180</v>
      </c>
      <c r="E78" s="23"/>
      <c r="F78" s="22" t="s">
        <v>184</v>
      </c>
      <c r="G78" s="24" t="s">
        <v>185</v>
      </c>
      <c r="H78" s="21" t="s">
        <v>16</v>
      </c>
      <c r="I78" s="25">
        <v>15.46</v>
      </c>
      <c r="J78" s="26">
        <v>217313</v>
      </c>
      <c r="K78" s="26">
        <f>+ROUND((I78*J78),0)</f>
        <v>3359659</v>
      </c>
      <c r="L78" s="11"/>
      <c r="M78" s="1"/>
      <c r="P78" s="27"/>
    </row>
    <row r="79" spans="1:16" s="1" customFormat="1" ht="27.95" customHeight="1" outlineLevel="1" x14ac:dyDescent="0.3">
      <c r="B79" s="10"/>
      <c r="C79" s="21" t="s">
        <v>186</v>
      </c>
      <c r="D79" s="30" t="s">
        <v>180</v>
      </c>
      <c r="E79" s="23"/>
      <c r="F79" s="22" t="s">
        <v>187</v>
      </c>
      <c r="G79" s="24" t="s">
        <v>188</v>
      </c>
      <c r="H79" s="21" t="s">
        <v>39</v>
      </c>
      <c r="I79" s="25">
        <v>28.13</v>
      </c>
      <c r="J79" s="26">
        <v>128360</v>
      </c>
      <c r="K79" s="26">
        <f>+ROUND((I79*J79),0)</f>
        <v>3610767</v>
      </c>
      <c r="L79" s="11"/>
      <c r="P79" s="27"/>
    </row>
    <row r="80" spans="1:16" ht="39.950000000000003" customHeight="1" outlineLevel="1" x14ac:dyDescent="0.3">
      <c r="A80" s="1"/>
      <c r="B80" s="10"/>
      <c r="C80" s="21" t="s">
        <v>189</v>
      </c>
      <c r="D80" s="30" t="s">
        <v>180</v>
      </c>
      <c r="E80" s="23"/>
      <c r="F80" s="22" t="s">
        <v>190</v>
      </c>
      <c r="G80" s="24" t="s">
        <v>191</v>
      </c>
      <c r="H80" s="21" t="s">
        <v>39</v>
      </c>
      <c r="I80" s="25">
        <v>24.64</v>
      </c>
      <c r="J80" s="26">
        <v>455874</v>
      </c>
      <c r="K80" s="26">
        <f>+ROUND((I80*J80),0)</f>
        <v>11232735</v>
      </c>
      <c r="L80" s="11"/>
      <c r="M80" s="1"/>
      <c r="P80" s="27"/>
    </row>
    <row r="81" spans="1:16" s="1" customFormat="1" ht="27.95" customHeight="1" outlineLevel="1" x14ac:dyDescent="0.3">
      <c r="B81" s="10"/>
      <c r="C81" s="21" t="s">
        <v>192</v>
      </c>
      <c r="D81" s="30" t="s">
        <v>180</v>
      </c>
      <c r="E81" s="23"/>
      <c r="F81" s="22" t="s">
        <v>193</v>
      </c>
      <c r="G81" s="24" t="s">
        <v>194</v>
      </c>
      <c r="H81" s="21" t="s">
        <v>39</v>
      </c>
      <c r="I81" s="25">
        <v>40.950000000000003</v>
      </c>
      <c r="J81" s="26">
        <v>130230</v>
      </c>
      <c r="K81" s="26">
        <f>+ROUND((I81*J81),0)</f>
        <v>5332919</v>
      </c>
      <c r="L81" s="11"/>
      <c r="P81" s="27"/>
    </row>
    <row r="82" spans="1:16" ht="20.100000000000001" customHeight="1" x14ac:dyDescent="0.3">
      <c r="B82" s="10"/>
      <c r="C82" s="17"/>
      <c r="D82" s="17"/>
      <c r="E82" s="17"/>
      <c r="F82" s="17"/>
      <c r="G82" s="18" t="s">
        <v>195</v>
      </c>
      <c r="H82" s="17"/>
      <c r="I82" s="17"/>
      <c r="J82" s="17"/>
      <c r="K82" s="19">
        <f>SUM(K77:K81)</f>
        <v>31786447</v>
      </c>
      <c r="L82" s="11"/>
      <c r="P82" s="27"/>
    </row>
    <row r="83" spans="1:16" ht="20.100000000000001" customHeight="1" x14ac:dyDescent="0.3">
      <c r="A83" s="1"/>
      <c r="B83" s="10"/>
      <c r="C83" s="84" t="s">
        <v>196</v>
      </c>
      <c r="D83" s="84"/>
      <c r="E83" s="84"/>
      <c r="F83" s="84"/>
      <c r="G83" s="84"/>
      <c r="H83" s="84"/>
      <c r="I83" s="84"/>
      <c r="J83" s="84"/>
      <c r="K83" s="84"/>
      <c r="L83" s="11"/>
      <c r="M83" s="1"/>
      <c r="P83" s="27"/>
    </row>
    <row r="84" spans="1:16" ht="27.95" customHeight="1" outlineLevel="1" x14ac:dyDescent="0.3">
      <c r="A84" s="1"/>
      <c r="B84" s="10"/>
      <c r="C84" s="21" t="s">
        <v>197</v>
      </c>
      <c r="D84" s="30" t="s">
        <v>198</v>
      </c>
      <c r="E84" s="23"/>
      <c r="F84" s="22" t="s">
        <v>199</v>
      </c>
      <c r="G84" s="24" t="s">
        <v>200</v>
      </c>
      <c r="H84" s="21" t="s">
        <v>16</v>
      </c>
      <c r="I84" s="25">
        <v>183.51</v>
      </c>
      <c r="J84" s="26">
        <v>102189</v>
      </c>
      <c r="K84" s="26">
        <f t="shared" ref="K84:K99" si="3">+ROUND((I84*J84),0)</f>
        <v>18752703</v>
      </c>
      <c r="L84" s="11"/>
      <c r="M84" s="1"/>
      <c r="P84" s="27"/>
    </row>
    <row r="85" spans="1:16" ht="51.95" customHeight="1" outlineLevel="1" x14ac:dyDescent="0.3">
      <c r="A85" s="1"/>
      <c r="B85" s="10"/>
      <c r="C85" s="21" t="s">
        <v>201</v>
      </c>
      <c r="D85" s="30" t="s">
        <v>198</v>
      </c>
      <c r="E85" s="23"/>
      <c r="F85" s="22" t="s">
        <v>202</v>
      </c>
      <c r="G85" s="24" t="s">
        <v>203</v>
      </c>
      <c r="H85" s="21" t="s">
        <v>16</v>
      </c>
      <c r="I85" s="25">
        <v>133.15</v>
      </c>
      <c r="J85" s="26">
        <v>246190</v>
      </c>
      <c r="K85" s="26">
        <f t="shared" si="3"/>
        <v>32780199</v>
      </c>
      <c r="L85" s="11"/>
      <c r="M85" s="1"/>
      <c r="P85" s="27"/>
    </row>
    <row r="86" spans="1:16" s="1" customFormat="1" ht="51.95" customHeight="1" outlineLevel="1" x14ac:dyDescent="0.3">
      <c r="B86" s="10"/>
      <c r="C86" s="21" t="s">
        <v>204</v>
      </c>
      <c r="D86" s="30" t="s">
        <v>198</v>
      </c>
      <c r="E86" s="23"/>
      <c r="F86" s="22" t="s">
        <v>205</v>
      </c>
      <c r="G86" s="24" t="s">
        <v>206</v>
      </c>
      <c r="H86" s="21" t="s">
        <v>16</v>
      </c>
      <c r="I86" s="25">
        <v>16.45</v>
      </c>
      <c r="J86" s="26">
        <v>285787</v>
      </c>
      <c r="K86" s="26">
        <f t="shared" si="3"/>
        <v>4701196</v>
      </c>
      <c r="L86" s="11"/>
      <c r="P86" s="27"/>
    </row>
    <row r="87" spans="1:16" ht="39.950000000000003" customHeight="1" outlineLevel="1" x14ac:dyDescent="0.3">
      <c r="A87" s="1"/>
      <c r="B87" s="10"/>
      <c r="C87" s="21" t="s">
        <v>207</v>
      </c>
      <c r="D87" s="30" t="s">
        <v>198</v>
      </c>
      <c r="E87" s="23"/>
      <c r="F87" s="22" t="s">
        <v>208</v>
      </c>
      <c r="G87" s="24" t="s">
        <v>209</v>
      </c>
      <c r="H87" s="21" t="s">
        <v>16</v>
      </c>
      <c r="I87" s="25">
        <v>41.8</v>
      </c>
      <c r="J87" s="26">
        <v>278818</v>
      </c>
      <c r="K87" s="26">
        <f t="shared" si="3"/>
        <v>11654592</v>
      </c>
      <c r="L87" s="11"/>
      <c r="M87" s="1"/>
      <c r="P87" s="27"/>
    </row>
    <row r="88" spans="1:16" ht="27.95" customHeight="1" outlineLevel="1" x14ac:dyDescent="0.3">
      <c r="A88" s="1"/>
      <c r="B88" s="10"/>
      <c r="C88" s="21" t="s">
        <v>210</v>
      </c>
      <c r="D88" s="30" t="s">
        <v>198</v>
      </c>
      <c r="E88" s="23"/>
      <c r="F88" s="22" t="s">
        <v>211</v>
      </c>
      <c r="G88" s="24" t="s">
        <v>212</v>
      </c>
      <c r="H88" s="21" t="s">
        <v>16</v>
      </c>
      <c r="I88" s="25">
        <v>207.42</v>
      </c>
      <c r="J88" s="26">
        <v>59615</v>
      </c>
      <c r="K88" s="26">
        <f t="shared" si="3"/>
        <v>12365343</v>
      </c>
      <c r="L88" s="11"/>
      <c r="M88" s="1"/>
      <c r="P88" s="27"/>
    </row>
    <row r="89" spans="1:16" ht="27.95" customHeight="1" outlineLevel="1" x14ac:dyDescent="0.3">
      <c r="A89" s="1"/>
      <c r="B89" s="10"/>
      <c r="C89" s="21" t="s">
        <v>213</v>
      </c>
      <c r="D89" s="30" t="s">
        <v>198</v>
      </c>
      <c r="E89" s="23"/>
      <c r="F89" s="22" t="s">
        <v>214</v>
      </c>
      <c r="G89" s="24" t="s">
        <v>215</v>
      </c>
      <c r="H89" s="21" t="s">
        <v>16</v>
      </c>
      <c r="I89" s="25">
        <v>298.41000000000003</v>
      </c>
      <c r="J89" s="26">
        <v>67190</v>
      </c>
      <c r="K89" s="26">
        <f t="shared" si="3"/>
        <v>20050168</v>
      </c>
      <c r="L89" s="11"/>
      <c r="M89" s="1"/>
      <c r="P89" s="27"/>
    </row>
    <row r="90" spans="1:16" ht="27.95" customHeight="1" outlineLevel="1" x14ac:dyDescent="0.3">
      <c r="A90" s="1"/>
      <c r="B90" s="10"/>
      <c r="C90" s="21" t="s">
        <v>216</v>
      </c>
      <c r="D90" s="30" t="s">
        <v>198</v>
      </c>
      <c r="E90" s="23"/>
      <c r="F90" s="22" t="s">
        <v>217</v>
      </c>
      <c r="G90" s="24" t="s">
        <v>218</v>
      </c>
      <c r="H90" s="21" t="s">
        <v>16</v>
      </c>
      <c r="I90" s="25">
        <v>829.17</v>
      </c>
      <c r="J90" s="26">
        <v>98630</v>
      </c>
      <c r="K90" s="26">
        <f t="shared" si="3"/>
        <v>81781037</v>
      </c>
      <c r="L90" s="11"/>
      <c r="M90" s="1"/>
      <c r="P90" s="27"/>
    </row>
    <row r="91" spans="1:16" ht="27.95" customHeight="1" outlineLevel="1" x14ac:dyDescent="0.3">
      <c r="A91" s="1"/>
      <c r="B91" s="10"/>
      <c r="C91" s="21" t="s">
        <v>219</v>
      </c>
      <c r="D91" s="30" t="s">
        <v>198</v>
      </c>
      <c r="E91" s="23"/>
      <c r="F91" s="22" t="s">
        <v>220</v>
      </c>
      <c r="G91" s="24" t="s">
        <v>221</v>
      </c>
      <c r="H91" s="21" t="s">
        <v>16</v>
      </c>
      <c r="I91" s="25">
        <v>298.41000000000003</v>
      </c>
      <c r="J91" s="26">
        <v>108445</v>
      </c>
      <c r="K91" s="26">
        <f t="shared" si="3"/>
        <v>32361072</v>
      </c>
      <c r="L91" s="11"/>
      <c r="M91" s="1"/>
      <c r="P91" s="27"/>
    </row>
    <row r="92" spans="1:16" ht="27.95" customHeight="1" outlineLevel="1" x14ac:dyDescent="0.3">
      <c r="A92" s="1"/>
      <c r="B92" s="10"/>
      <c r="C92" s="21" t="s">
        <v>222</v>
      </c>
      <c r="D92" s="30" t="s">
        <v>198</v>
      </c>
      <c r="E92" s="23"/>
      <c r="F92" s="22" t="s">
        <v>223</v>
      </c>
      <c r="G92" s="24" t="s">
        <v>224</v>
      </c>
      <c r="H92" s="21" t="s">
        <v>16</v>
      </c>
      <c r="I92" s="25">
        <v>62.54</v>
      </c>
      <c r="J92" s="26">
        <v>191014</v>
      </c>
      <c r="K92" s="26">
        <f t="shared" si="3"/>
        <v>11946016</v>
      </c>
      <c r="L92" s="11"/>
      <c r="M92" s="1"/>
      <c r="P92" s="27"/>
    </row>
    <row r="93" spans="1:16" ht="51.95" customHeight="1" outlineLevel="1" x14ac:dyDescent="0.3">
      <c r="A93" s="1"/>
      <c r="B93" s="10"/>
      <c r="C93" s="21" t="s">
        <v>225</v>
      </c>
      <c r="D93" s="30" t="s">
        <v>198</v>
      </c>
      <c r="E93" s="23"/>
      <c r="F93" s="22" t="s">
        <v>226</v>
      </c>
      <c r="G93" s="24" t="s">
        <v>227</v>
      </c>
      <c r="H93" s="21" t="s">
        <v>16</v>
      </c>
      <c r="I93" s="25">
        <v>26.01</v>
      </c>
      <c r="J93" s="26">
        <v>354863</v>
      </c>
      <c r="K93" s="26">
        <f t="shared" si="3"/>
        <v>9229987</v>
      </c>
      <c r="L93" s="11"/>
      <c r="M93" s="1"/>
      <c r="P93" s="27"/>
    </row>
    <row r="94" spans="1:16" ht="15.95" customHeight="1" outlineLevel="1" x14ac:dyDescent="0.3">
      <c r="A94" s="1"/>
      <c r="B94" s="10"/>
      <c r="C94" s="21" t="s">
        <v>228</v>
      </c>
      <c r="D94" s="30" t="s">
        <v>198</v>
      </c>
      <c r="E94" s="23"/>
      <c r="F94" s="22" t="s">
        <v>229</v>
      </c>
      <c r="G94" s="24" t="s">
        <v>230</v>
      </c>
      <c r="H94" s="21" t="s">
        <v>16</v>
      </c>
      <c r="I94" s="25">
        <v>5972.49</v>
      </c>
      <c r="J94" s="26">
        <v>20432</v>
      </c>
      <c r="K94" s="26">
        <f t="shared" si="3"/>
        <v>122029916</v>
      </c>
      <c r="L94" s="11"/>
      <c r="M94" s="1"/>
      <c r="P94" s="27"/>
    </row>
    <row r="95" spans="1:16" ht="15.95" customHeight="1" outlineLevel="1" x14ac:dyDescent="0.3">
      <c r="A95" s="1"/>
      <c r="B95" s="10"/>
      <c r="C95" s="21" t="s">
        <v>231</v>
      </c>
      <c r="D95" s="30" t="s">
        <v>198</v>
      </c>
      <c r="E95" s="23"/>
      <c r="F95" s="22" t="s">
        <v>232</v>
      </c>
      <c r="G95" s="24" t="s">
        <v>233</v>
      </c>
      <c r="H95" s="21" t="s">
        <v>16</v>
      </c>
      <c r="I95" s="25">
        <v>2504.5</v>
      </c>
      <c r="J95" s="26">
        <v>26166</v>
      </c>
      <c r="K95" s="26">
        <f t="shared" si="3"/>
        <v>65532747</v>
      </c>
      <c r="L95" s="11"/>
      <c r="M95" s="1"/>
      <c r="P95" s="27"/>
    </row>
    <row r="96" spans="1:16" ht="27.95" customHeight="1" outlineLevel="1" x14ac:dyDescent="0.3">
      <c r="A96" s="1"/>
      <c r="B96" s="10"/>
      <c r="C96" s="21" t="s">
        <v>234</v>
      </c>
      <c r="D96" s="30" t="s">
        <v>198</v>
      </c>
      <c r="E96" s="23"/>
      <c r="F96" s="22" t="s">
        <v>235</v>
      </c>
      <c r="G96" s="24" t="s">
        <v>236</v>
      </c>
      <c r="H96" s="21" t="s">
        <v>16</v>
      </c>
      <c r="I96" s="25">
        <v>248.48</v>
      </c>
      <c r="J96" s="26">
        <v>32998</v>
      </c>
      <c r="K96" s="26">
        <f t="shared" si="3"/>
        <v>8199343</v>
      </c>
      <c r="L96" s="11"/>
      <c r="M96" s="1"/>
      <c r="P96" s="27"/>
    </row>
    <row r="97" spans="1:16" ht="27.95" customHeight="1" outlineLevel="1" x14ac:dyDescent="0.3">
      <c r="A97" s="1"/>
      <c r="B97" s="10"/>
      <c r="C97" s="21" t="s">
        <v>237</v>
      </c>
      <c r="D97" s="30" t="s">
        <v>198</v>
      </c>
      <c r="E97" s="23"/>
      <c r="F97" s="22" t="s">
        <v>238</v>
      </c>
      <c r="G97" s="24" t="s">
        <v>239</v>
      </c>
      <c r="H97" s="21" t="s">
        <v>39</v>
      </c>
      <c r="I97" s="25">
        <v>351.16</v>
      </c>
      <c r="J97" s="26">
        <v>9974</v>
      </c>
      <c r="K97" s="26">
        <f t="shared" si="3"/>
        <v>3502470</v>
      </c>
      <c r="L97" s="11"/>
      <c r="M97" s="1"/>
      <c r="P97" s="27"/>
    </row>
    <row r="98" spans="1:16" ht="27.95" customHeight="1" outlineLevel="1" x14ac:dyDescent="0.3">
      <c r="A98" s="1"/>
      <c r="B98" s="10"/>
      <c r="C98" s="21" t="s">
        <v>240</v>
      </c>
      <c r="D98" s="30" t="s">
        <v>198</v>
      </c>
      <c r="E98" s="23"/>
      <c r="F98" s="22" t="s">
        <v>241</v>
      </c>
      <c r="G98" s="24" t="s">
        <v>242</v>
      </c>
      <c r="H98" s="21" t="s">
        <v>52</v>
      </c>
      <c r="I98" s="25">
        <v>18</v>
      </c>
      <c r="J98" s="26">
        <v>63953</v>
      </c>
      <c r="K98" s="26">
        <f t="shared" si="3"/>
        <v>1151154</v>
      </c>
      <c r="L98" s="11"/>
      <c r="M98" s="1"/>
      <c r="P98" s="27"/>
    </row>
    <row r="99" spans="1:16" ht="63.95" customHeight="1" outlineLevel="1" x14ac:dyDescent="0.3">
      <c r="A99" s="1"/>
      <c r="B99" s="10"/>
      <c r="C99" s="21" t="s">
        <v>243</v>
      </c>
      <c r="D99" s="30" t="s">
        <v>198</v>
      </c>
      <c r="E99" s="23"/>
      <c r="F99" s="22" t="s">
        <v>244</v>
      </c>
      <c r="G99" s="24" t="s">
        <v>245</v>
      </c>
      <c r="H99" s="21" t="s">
        <v>16</v>
      </c>
      <c r="I99" s="25">
        <v>77.06</v>
      </c>
      <c r="J99" s="26">
        <v>1155518</v>
      </c>
      <c r="K99" s="26">
        <f t="shared" si="3"/>
        <v>89044217</v>
      </c>
      <c r="L99" s="11"/>
      <c r="M99" s="1"/>
      <c r="P99" s="27"/>
    </row>
    <row r="100" spans="1:16" ht="20.100000000000001" customHeight="1" x14ac:dyDescent="0.3">
      <c r="B100" s="10"/>
      <c r="C100" s="17"/>
      <c r="D100" s="17"/>
      <c r="E100" s="17"/>
      <c r="F100" s="17"/>
      <c r="G100" s="18" t="s">
        <v>246</v>
      </c>
      <c r="H100" s="17"/>
      <c r="I100" s="17"/>
      <c r="J100" s="17"/>
      <c r="K100" s="19">
        <f>SUM(K84:K99)</f>
        <v>525082160</v>
      </c>
      <c r="L100" s="11"/>
      <c r="P100" s="27"/>
    </row>
    <row r="101" spans="1:16" ht="20.100000000000001" customHeight="1" x14ac:dyDescent="0.3">
      <c r="A101" s="1"/>
      <c r="B101" s="10"/>
      <c r="C101" s="84" t="s">
        <v>247</v>
      </c>
      <c r="D101" s="84"/>
      <c r="E101" s="84"/>
      <c r="F101" s="84"/>
      <c r="G101" s="84"/>
      <c r="H101" s="84"/>
      <c r="I101" s="84"/>
      <c r="J101" s="84"/>
      <c r="K101" s="84"/>
      <c r="L101" s="11"/>
      <c r="M101" s="1"/>
      <c r="P101" s="27"/>
    </row>
    <row r="102" spans="1:16" ht="27.95" customHeight="1" outlineLevel="1" x14ac:dyDescent="0.3">
      <c r="A102" s="1"/>
      <c r="B102" s="10"/>
      <c r="C102" s="21" t="s">
        <v>248</v>
      </c>
      <c r="D102" s="30" t="s">
        <v>249</v>
      </c>
      <c r="E102" s="23"/>
      <c r="F102" s="22" t="s">
        <v>250</v>
      </c>
      <c r="G102" s="24" t="s">
        <v>251</v>
      </c>
      <c r="H102" s="21" t="s">
        <v>16</v>
      </c>
      <c r="I102" s="25">
        <v>128.61000000000001</v>
      </c>
      <c r="J102" s="26">
        <v>118587</v>
      </c>
      <c r="K102" s="26">
        <f t="shared" ref="K102:K115" si="4">+ROUND((I102*J102),0)</f>
        <v>15251474</v>
      </c>
      <c r="L102" s="11"/>
      <c r="M102" s="1"/>
      <c r="P102" s="27"/>
    </row>
    <row r="103" spans="1:16" ht="39.950000000000003" customHeight="1" outlineLevel="1" x14ac:dyDescent="0.3">
      <c r="A103" s="1"/>
      <c r="B103" s="10"/>
      <c r="C103" s="21" t="s">
        <v>252</v>
      </c>
      <c r="D103" s="30" t="s">
        <v>249</v>
      </c>
      <c r="E103" s="23"/>
      <c r="F103" s="22" t="s">
        <v>253</v>
      </c>
      <c r="G103" s="24" t="s">
        <v>254</v>
      </c>
      <c r="H103" s="21" t="s">
        <v>16</v>
      </c>
      <c r="I103" s="25">
        <v>30.08</v>
      </c>
      <c r="J103" s="26">
        <v>185968</v>
      </c>
      <c r="K103" s="26">
        <f t="shared" si="4"/>
        <v>5593917</v>
      </c>
      <c r="L103" s="11"/>
      <c r="M103" s="1"/>
      <c r="P103" s="27"/>
    </row>
    <row r="104" spans="1:16" ht="39.950000000000003" customHeight="1" outlineLevel="1" x14ac:dyDescent="0.3">
      <c r="A104" s="1"/>
      <c r="B104" s="10"/>
      <c r="C104" s="21" t="s">
        <v>255</v>
      </c>
      <c r="D104" s="30" t="s">
        <v>249</v>
      </c>
      <c r="E104" s="23"/>
      <c r="F104" s="22" t="s">
        <v>256</v>
      </c>
      <c r="G104" s="24" t="s">
        <v>257</v>
      </c>
      <c r="H104" s="21" t="s">
        <v>16</v>
      </c>
      <c r="I104" s="25">
        <v>174.76</v>
      </c>
      <c r="J104" s="26">
        <v>187402</v>
      </c>
      <c r="K104" s="26">
        <f t="shared" si="4"/>
        <v>32750374</v>
      </c>
      <c r="L104" s="11"/>
      <c r="M104" s="1"/>
      <c r="P104" s="27"/>
    </row>
    <row r="105" spans="1:16" ht="27.95" customHeight="1" outlineLevel="1" x14ac:dyDescent="0.3">
      <c r="A105" s="1"/>
      <c r="B105" s="10"/>
      <c r="C105" s="21" t="s">
        <v>258</v>
      </c>
      <c r="D105" s="30" t="s">
        <v>249</v>
      </c>
      <c r="E105" s="23"/>
      <c r="F105" s="22" t="s">
        <v>259</v>
      </c>
      <c r="G105" s="24" t="s">
        <v>260</v>
      </c>
      <c r="H105" s="21" t="s">
        <v>39</v>
      </c>
      <c r="I105" s="25">
        <v>58.61</v>
      </c>
      <c r="J105" s="26">
        <v>139542</v>
      </c>
      <c r="K105" s="26">
        <f t="shared" si="4"/>
        <v>8178557</v>
      </c>
      <c r="L105" s="11"/>
      <c r="M105" s="1"/>
      <c r="P105" s="27"/>
    </row>
    <row r="106" spans="1:16" ht="27.95" customHeight="1" outlineLevel="1" x14ac:dyDescent="0.3">
      <c r="A106" s="1"/>
      <c r="B106" s="10"/>
      <c r="C106" s="21" t="s">
        <v>261</v>
      </c>
      <c r="D106" s="30" t="s">
        <v>249</v>
      </c>
      <c r="E106" s="23"/>
      <c r="F106" s="22" t="s">
        <v>262</v>
      </c>
      <c r="G106" s="24" t="s">
        <v>263</v>
      </c>
      <c r="H106" s="21" t="s">
        <v>16</v>
      </c>
      <c r="I106" s="25">
        <v>148.08000000000001</v>
      </c>
      <c r="J106" s="26">
        <v>140097</v>
      </c>
      <c r="K106" s="26">
        <f t="shared" si="4"/>
        <v>20745564</v>
      </c>
      <c r="L106" s="11"/>
      <c r="M106" s="1"/>
      <c r="P106" s="27"/>
    </row>
    <row r="107" spans="1:16" ht="39.950000000000003" customHeight="1" outlineLevel="1" x14ac:dyDescent="0.3">
      <c r="A107" s="1"/>
      <c r="B107" s="10"/>
      <c r="C107" s="21" t="s">
        <v>264</v>
      </c>
      <c r="D107" s="30" t="s">
        <v>249</v>
      </c>
      <c r="E107" s="23"/>
      <c r="F107" s="22" t="s">
        <v>265</v>
      </c>
      <c r="G107" s="24" t="s">
        <v>266</v>
      </c>
      <c r="H107" s="21" t="s">
        <v>16</v>
      </c>
      <c r="I107" s="25">
        <v>147.06</v>
      </c>
      <c r="J107" s="26">
        <v>581013</v>
      </c>
      <c r="K107" s="26">
        <f t="shared" si="4"/>
        <v>85443772</v>
      </c>
      <c r="L107" s="11"/>
      <c r="M107" s="1"/>
      <c r="P107" s="27"/>
    </row>
    <row r="108" spans="1:16" ht="51.95" customHeight="1" outlineLevel="1" x14ac:dyDescent="0.3">
      <c r="A108" s="1"/>
      <c r="B108" s="10"/>
      <c r="C108" s="21" t="s">
        <v>267</v>
      </c>
      <c r="D108" s="30" t="s">
        <v>249</v>
      </c>
      <c r="E108" s="23"/>
      <c r="F108" s="22" t="s">
        <v>268</v>
      </c>
      <c r="G108" s="24" t="s">
        <v>269</v>
      </c>
      <c r="H108" s="21" t="s">
        <v>16</v>
      </c>
      <c r="I108" s="25">
        <v>18.03</v>
      </c>
      <c r="J108" s="26">
        <v>1225825</v>
      </c>
      <c r="K108" s="26">
        <f t="shared" si="4"/>
        <v>22101625</v>
      </c>
      <c r="L108" s="11"/>
      <c r="M108" s="1"/>
      <c r="P108" s="27"/>
    </row>
    <row r="109" spans="1:16" ht="15.95" customHeight="1" outlineLevel="1" x14ac:dyDescent="0.3">
      <c r="A109" s="1"/>
      <c r="B109" s="10"/>
      <c r="C109" s="21" t="s">
        <v>270</v>
      </c>
      <c r="D109" s="30" t="s">
        <v>249</v>
      </c>
      <c r="E109" s="23"/>
      <c r="F109" s="22" t="s">
        <v>271</v>
      </c>
      <c r="G109" s="24" t="s">
        <v>272</v>
      </c>
      <c r="H109" s="21" t="s">
        <v>52</v>
      </c>
      <c r="I109" s="25">
        <v>36</v>
      </c>
      <c r="J109" s="26">
        <v>141055</v>
      </c>
      <c r="K109" s="26">
        <f t="shared" si="4"/>
        <v>5077980</v>
      </c>
      <c r="L109" s="11"/>
      <c r="M109" s="1"/>
      <c r="P109" s="27"/>
    </row>
    <row r="110" spans="1:16" ht="51.95" customHeight="1" outlineLevel="1" x14ac:dyDescent="0.3">
      <c r="A110" s="1"/>
      <c r="B110" s="10"/>
      <c r="C110" s="21" t="s">
        <v>273</v>
      </c>
      <c r="D110" s="30" t="s">
        <v>249</v>
      </c>
      <c r="E110" s="23"/>
      <c r="F110" s="22" t="s">
        <v>274</v>
      </c>
      <c r="G110" s="24" t="s">
        <v>275</v>
      </c>
      <c r="H110" s="21" t="s">
        <v>16</v>
      </c>
      <c r="I110" s="25">
        <v>143.41</v>
      </c>
      <c r="J110" s="26">
        <v>574111</v>
      </c>
      <c r="K110" s="26">
        <f t="shared" si="4"/>
        <v>82333259</v>
      </c>
      <c r="L110" s="11"/>
      <c r="M110" s="1"/>
      <c r="P110" s="27"/>
    </row>
    <row r="111" spans="1:16" ht="27.95" customHeight="1" outlineLevel="1" x14ac:dyDescent="0.3">
      <c r="A111" s="1"/>
      <c r="B111" s="10"/>
      <c r="C111" s="21" t="s">
        <v>276</v>
      </c>
      <c r="D111" s="30" t="s">
        <v>249</v>
      </c>
      <c r="E111" s="23"/>
      <c r="F111" s="22" t="s">
        <v>277</v>
      </c>
      <c r="G111" s="24" t="s">
        <v>278</v>
      </c>
      <c r="H111" s="21" t="s">
        <v>16</v>
      </c>
      <c r="I111" s="25">
        <v>249.62</v>
      </c>
      <c r="J111" s="26">
        <v>231050</v>
      </c>
      <c r="K111" s="26">
        <f t="shared" si="4"/>
        <v>57674701</v>
      </c>
      <c r="L111" s="11"/>
      <c r="M111" s="1"/>
      <c r="P111" s="27"/>
    </row>
    <row r="112" spans="1:16" ht="39.950000000000003" customHeight="1" outlineLevel="1" x14ac:dyDescent="0.3">
      <c r="A112" s="1"/>
      <c r="B112" s="10"/>
      <c r="C112" s="21" t="s">
        <v>279</v>
      </c>
      <c r="D112" s="30" t="s">
        <v>249</v>
      </c>
      <c r="E112" s="23"/>
      <c r="F112" s="22" t="s">
        <v>280</v>
      </c>
      <c r="G112" s="24" t="s">
        <v>281</v>
      </c>
      <c r="H112" s="21" t="s">
        <v>16</v>
      </c>
      <c r="I112" s="25">
        <v>519.15</v>
      </c>
      <c r="J112" s="26">
        <v>222697</v>
      </c>
      <c r="K112" s="26">
        <f t="shared" si="4"/>
        <v>115613148</v>
      </c>
      <c r="L112" s="11"/>
      <c r="M112" s="1"/>
      <c r="P112" s="27"/>
    </row>
    <row r="113" spans="1:16" ht="39.950000000000003" customHeight="1" outlineLevel="1" x14ac:dyDescent="0.3">
      <c r="A113" s="1"/>
      <c r="B113" s="10"/>
      <c r="C113" s="21" t="s">
        <v>282</v>
      </c>
      <c r="D113" s="30" t="s">
        <v>249</v>
      </c>
      <c r="E113" s="23"/>
      <c r="F113" s="22" t="s">
        <v>283</v>
      </c>
      <c r="G113" s="24" t="s">
        <v>284</v>
      </c>
      <c r="H113" s="21" t="s">
        <v>16</v>
      </c>
      <c r="I113" s="25">
        <v>81.99</v>
      </c>
      <c r="J113" s="26">
        <v>11620</v>
      </c>
      <c r="K113" s="26">
        <f t="shared" si="4"/>
        <v>952724</v>
      </c>
      <c r="L113" s="11"/>
      <c r="M113" s="1"/>
      <c r="P113" s="27"/>
    </row>
    <row r="114" spans="1:16" ht="75.95" customHeight="1" outlineLevel="1" x14ac:dyDescent="0.3">
      <c r="A114" s="1"/>
      <c r="B114" s="10"/>
      <c r="C114" s="21" t="s">
        <v>285</v>
      </c>
      <c r="D114" s="30" t="s">
        <v>249</v>
      </c>
      <c r="E114" s="23"/>
      <c r="F114" s="22" t="s">
        <v>286</v>
      </c>
      <c r="G114" s="24" t="s">
        <v>287</v>
      </c>
      <c r="H114" s="21" t="s">
        <v>16</v>
      </c>
      <c r="I114" s="25">
        <v>81.99</v>
      </c>
      <c r="J114" s="26">
        <v>168113</v>
      </c>
      <c r="K114" s="26">
        <f t="shared" si="4"/>
        <v>13783585</v>
      </c>
      <c r="L114" s="11"/>
      <c r="M114" s="1"/>
      <c r="P114" s="27"/>
    </row>
    <row r="115" spans="1:16" ht="51.95" customHeight="1" outlineLevel="1" x14ac:dyDescent="0.3">
      <c r="A115" s="1"/>
      <c r="B115" s="10"/>
      <c r="C115" s="21" t="s">
        <v>288</v>
      </c>
      <c r="D115" s="30" t="s">
        <v>249</v>
      </c>
      <c r="E115" s="23"/>
      <c r="F115" s="22" t="s">
        <v>289</v>
      </c>
      <c r="G115" s="24" t="s">
        <v>290</v>
      </c>
      <c r="H115" s="21" t="s">
        <v>16</v>
      </c>
      <c r="I115" s="25">
        <v>81.99</v>
      </c>
      <c r="J115" s="26">
        <v>98150</v>
      </c>
      <c r="K115" s="26">
        <f t="shared" si="4"/>
        <v>8047319</v>
      </c>
      <c r="L115" s="11"/>
      <c r="M115" s="1"/>
      <c r="P115" s="27"/>
    </row>
    <row r="116" spans="1:16" ht="20.100000000000001" customHeight="1" x14ac:dyDescent="0.3">
      <c r="B116" s="10"/>
      <c r="C116" s="17"/>
      <c r="D116" s="17"/>
      <c r="E116" s="17"/>
      <c r="F116" s="17"/>
      <c r="G116" s="18" t="s">
        <v>291</v>
      </c>
      <c r="H116" s="17"/>
      <c r="I116" s="17"/>
      <c r="J116" s="17"/>
      <c r="K116" s="19">
        <f>SUM(K102:K115)</f>
        <v>473547999</v>
      </c>
      <c r="L116" s="11"/>
      <c r="P116" s="27"/>
    </row>
    <row r="117" spans="1:16" ht="20.100000000000001" customHeight="1" x14ac:dyDescent="0.3">
      <c r="A117" s="1"/>
      <c r="B117" s="10"/>
      <c r="C117" s="84" t="s">
        <v>292</v>
      </c>
      <c r="D117" s="84"/>
      <c r="E117" s="84"/>
      <c r="F117" s="84"/>
      <c r="G117" s="84"/>
      <c r="H117" s="84"/>
      <c r="I117" s="84"/>
      <c r="J117" s="84"/>
      <c r="K117" s="84"/>
      <c r="L117" s="11"/>
      <c r="M117" s="1"/>
      <c r="P117" s="27"/>
    </row>
    <row r="118" spans="1:16" ht="39.950000000000003" customHeight="1" outlineLevel="1" x14ac:dyDescent="0.3">
      <c r="A118" s="1"/>
      <c r="B118" s="10"/>
      <c r="C118" s="21" t="s">
        <v>293</v>
      </c>
      <c r="D118" s="30" t="s">
        <v>294</v>
      </c>
      <c r="E118" s="23"/>
      <c r="F118" s="22" t="s">
        <v>295</v>
      </c>
      <c r="G118" s="24" t="s">
        <v>296</v>
      </c>
      <c r="H118" s="21" t="s">
        <v>16</v>
      </c>
      <c r="I118" s="25">
        <v>271.72000000000003</v>
      </c>
      <c r="J118" s="26">
        <v>112278</v>
      </c>
      <c r="K118" s="26">
        <f t="shared" ref="K118:K125" si="5">+ROUND((I118*J118),0)</f>
        <v>30508178</v>
      </c>
      <c r="L118" s="11"/>
      <c r="M118" s="1"/>
      <c r="P118" s="27"/>
    </row>
    <row r="119" spans="1:16" ht="39.950000000000003" customHeight="1" outlineLevel="1" x14ac:dyDescent="0.3">
      <c r="A119" s="1"/>
      <c r="B119" s="10"/>
      <c r="C119" s="21" t="s">
        <v>297</v>
      </c>
      <c r="D119" s="30" t="s">
        <v>294</v>
      </c>
      <c r="E119" s="23"/>
      <c r="F119" s="22" t="s">
        <v>298</v>
      </c>
      <c r="G119" s="24" t="s">
        <v>299</v>
      </c>
      <c r="H119" s="21" t="s">
        <v>16</v>
      </c>
      <c r="I119" s="25">
        <v>186.17</v>
      </c>
      <c r="J119" s="26">
        <v>132522</v>
      </c>
      <c r="K119" s="26">
        <f t="shared" si="5"/>
        <v>24671621</v>
      </c>
      <c r="L119" s="11"/>
      <c r="M119" s="1"/>
      <c r="P119" s="27"/>
    </row>
    <row r="120" spans="1:16" ht="39.950000000000003" customHeight="1" outlineLevel="1" x14ac:dyDescent="0.3">
      <c r="A120" s="1"/>
      <c r="B120" s="10"/>
      <c r="C120" s="21" t="s">
        <v>300</v>
      </c>
      <c r="D120" s="30" t="s">
        <v>294</v>
      </c>
      <c r="E120" s="23"/>
      <c r="F120" s="22" t="s">
        <v>301</v>
      </c>
      <c r="G120" s="24" t="s">
        <v>302</v>
      </c>
      <c r="H120" s="21" t="s">
        <v>16</v>
      </c>
      <c r="I120" s="25">
        <v>177.21</v>
      </c>
      <c r="J120" s="26">
        <v>408106</v>
      </c>
      <c r="K120" s="26">
        <f t="shared" si="5"/>
        <v>72320464</v>
      </c>
      <c r="L120" s="11"/>
      <c r="M120" s="1"/>
      <c r="P120" s="27"/>
    </row>
    <row r="121" spans="1:16" ht="27.95" customHeight="1" outlineLevel="1" x14ac:dyDescent="0.3">
      <c r="A121" s="1"/>
      <c r="B121" s="10"/>
      <c r="C121" s="21" t="s">
        <v>303</v>
      </c>
      <c r="D121" s="30" t="s">
        <v>294</v>
      </c>
      <c r="E121" s="23"/>
      <c r="F121" s="22" t="s">
        <v>304</v>
      </c>
      <c r="G121" s="24" t="s">
        <v>305</v>
      </c>
      <c r="H121" s="21" t="s">
        <v>16</v>
      </c>
      <c r="I121" s="25">
        <v>218.54</v>
      </c>
      <c r="J121" s="26">
        <v>554162</v>
      </c>
      <c r="K121" s="26">
        <f t="shared" si="5"/>
        <v>121106563</v>
      </c>
      <c r="L121" s="11"/>
      <c r="M121" s="1"/>
      <c r="P121" s="27"/>
    </row>
    <row r="122" spans="1:16" ht="15.95" customHeight="1" outlineLevel="1" x14ac:dyDescent="0.3">
      <c r="A122" s="1"/>
      <c r="B122" s="10"/>
      <c r="C122" s="21" t="s">
        <v>306</v>
      </c>
      <c r="D122" s="30" t="s">
        <v>294</v>
      </c>
      <c r="E122" s="23"/>
      <c r="F122" s="22" t="s">
        <v>307</v>
      </c>
      <c r="G122" s="24" t="s">
        <v>308</v>
      </c>
      <c r="H122" s="21" t="s">
        <v>16</v>
      </c>
      <c r="I122" s="25">
        <v>221.9</v>
      </c>
      <c r="J122" s="26">
        <v>118847</v>
      </c>
      <c r="K122" s="26">
        <f t="shared" si="5"/>
        <v>26372149</v>
      </c>
      <c r="L122" s="11"/>
      <c r="M122" s="1"/>
      <c r="P122" s="27"/>
    </row>
    <row r="123" spans="1:16" ht="39.950000000000003" customHeight="1" outlineLevel="1" x14ac:dyDescent="0.3">
      <c r="A123" s="1"/>
      <c r="B123" s="10"/>
      <c r="C123" s="21" t="s">
        <v>309</v>
      </c>
      <c r="D123" s="30" t="s">
        <v>294</v>
      </c>
      <c r="E123" s="23"/>
      <c r="F123" s="22" t="s">
        <v>310</v>
      </c>
      <c r="G123" s="24" t="s">
        <v>311</v>
      </c>
      <c r="H123" s="21" t="s">
        <v>16</v>
      </c>
      <c r="I123" s="25">
        <v>108.15</v>
      </c>
      <c r="J123" s="26">
        <v>449056</v>
      </c>
      <c r="K123" s="26">
        <f t="shared" si="5"/>
        <v>48565406</v>
      </c>
      <c r="L123" s="11"/>
      <c r="M123" s="1"/>
      <c r="P123" s="27"/>
    </row>
    <row r="124" spans="1:16" s="1" customFormat="1" ht="51.95" customHeight="1" outlineLevel="1" x14ac:dyDescent="0.3">
      <c r="B124" s="10"/>
      <c r="C124" s="21" t="s">
        <v>312</v>
      </c>
      <c r="D124" s="30" t="s">
        <v>294</v>
      </c>
      <c r="E124" s="23"/>
      <c r="F124" s="22" t="s">
        <v>313</v>
      </c>
      <c r="G124" s="24" t="s">
        <v>314</v>
      </c>
      <c r="H124" s="21" t="s">
        <v>39</v>
      </c>
      <c r="I124" s="25">
        <v>25</v>
      </c>
      <c r="J124" s="26">
        <v>262970</v>
      </c>
      <c r="K124" s="26">
        <f t="shared" si="5"/>
        <v>6574250</v>
      </c>
      <c r="L124" s="11"/>
      <c r="P124" s="27"/>
    </row>
    <row r="125" spans="1:16" ht="51.95" customHeight="1" outlineLevel="1" x14ac:dyDescent="0.3">
      <c r="A125" s="1"/>
      <c r="B125" s="10"/>
      <c r="C125" s="21" t="s">
        <v>315</v>
      </c>
      <c r="D125" s="30" t="s">
        <v>294</v>
      </c>
      <c r="E125" s="23"/>
      <c r="F125" s="22" t="s">
        <v>316</v>
      </c>
      <c r="G125" s="24" t="s">
        <v>317</v>
      </c>
      <c r="H125" s="21" t="s">
        <v>39</v>
      </c>
      <c r="I125" s="25">
        <v>50</v>
      </c>
      <c r="J125" s="26">
        <v>182478</v>
      </c>
      <c r="K125" s="26">
        <f t="shared" si="5"/>
        <v>9123900</v>
      </c>
      <c r="L125" s="11"/>
      <c r="M125" s="1"/>
      <c r="P125" s="27"/>
    </row>
    <row r="126" spans="1:16" ht="20.100000000000001" customHeight="1" x14ac:dyDescent="0.3">
      <c r="B126" s="10"/>
      <c r="C126" s="17"/>
      <c r="D126" s="17"/>
      <c r="E126" s="17"/>
      <c r="F126" s="17"/>
      <c r="G126" s="18" t="s">
        <v>318</v>
      </c>
      <c r="H126" s="17"/>
      <c r="I126" s="17"/>
      <c r="J126" s="17"/>
      <c r="K126" s="19">
        <f>SUM(K118:K125)</f>
        <v>339242531</v>
      </c>
      <c r="L126" s="11"/>
      <c r="P126" s="27"/>
    </row>
    <row r="127" spans="1:16" ht="20.100000000000001" customHeight="1" x14ac:dyDescent="0.3">
      <c r="A127" s="1"/>
      <c r="B127" s="10"/>
      <c r="C127" s="84" t="s">
        <v>319</v>
      </c>
      <c r="D127" s="84"/>
      <c r="E127" s="84"/>
      <c r="F127" s="84"/>
      <c r="G127" s="84"/>
      <c r="H127" s="84"/>
      <c r="I127" s="84"/>
      <c r="J127" s="84"/>
      <c r="K127" s="84"/>
      <c r="L127" s="11"/>
      <c r="M127" s="1"/>
      <c r="P127" s="27"/>
    </row>
    <row r="128" spans="1:16" ht="51.95" customHeight="1" outlineLevel="1" x14ac:dyDescent="0.3">
      <c r="A128" s="1"/>
      <c r="B128" s="10"/>
      <c r="C128" s="21" t="s">
        <v>320</v>
      </c>
      <c r="D128" s="30" t="s">
        <v>321</v>
      </c>
      <c r="E128" s="23"/>
      <c r="F128" s="22" t="s">
        <v>322</v>
      </c>
      <c r="G128" s="24" t="s">
        <v>323</v>
      </c>
      <c r="H128" s="21" t="s">
        <v>16</v>
      </c>
      <c r="I128" s="25">
        <v>47.61</v>
      </c>
      <c r="J128" s="26">
        <v>504082</v>
      </c>
      <c r="K128" s="26">
        <f t="shared" ref="K128:K146" si="6">+ROUND((I128*J128),0)</f>
        <v>23999344</v>
      </c>
      <c r="L128" s="11"/>
      <c r="M128" s="1"/>
      <c r="P128" s="27"/>
    </row>
    <row r="129" spans="1:17" ht="63.95" customHeight="1" outlineLevel="1" x14ac:dyDescent="0.3">
      <c r="A129" s="1"/>
      <c r="B129" s="10"/>
      <c r="C129" s="21" t="s">
        <v>324</v>
      </c>
      <c r="D129" s="30" t="s">
        <v>321</v>
      </c>
      <c r="E129" s="23"/>
      <c r="F129" s="22" t="s">
        <v>325</v>
      </c>
      <c r="G129" s="24" t="s">
        <v>326</v>
      </c>
      <c r="H129" s="21" t="s">
        <v>16</v>
      </c>
      <c r="I129" s="25">
        <v>16.5</v>
      </c>
      <c r="J129" s="26">
        <v>549804</v>
      </c>
      <c r="K129" s="26">
        <f t="shared" si="6"/>
        <v>9071766</v>
      </c>
      <c r="L129" s="11"/>
      <c r="M129" s="1"/>
      <c r="P129" s="27"/>
    </row>
    <row r="130" spans="1:17" ht="39.950000000000003" customHeight="1" outlineLevel="1" x14ac:dyDescent="0.3">
      <c r="A130" s="1"/>
      <c r="B130" s="10"/>
      <c r="C130" s="21" t="s">
        <v>327</v>
      </c>
      <c r="D130" s="30" t="s">
        <v>321</v>
      </c>
      <c r="E130" s="23"/>
      <c r="F130" s="22" t="s">
        <v>328</v>
      </c>
      <c r="G130" s="24" t="s">
        <v>329</v>
      </c>
      <c r="H130" s="21" t="s">
        <v>52</v>
      </c>
      <c r="I130" s="25">
        <v>2</v>
      </c>
      <c r="J130" s="26">
        <v>1409323</v>
      </c>
      <c r="K130" s="26">
        <f t="shared" si="6"/>
        <v>2818646</v>
      </c>
      <c r="L130" s="11"/>
      <c r="M130" s="1"/>
      <c r="P130" s="27"/>
    </row>
    <row r="131" spans="1:17" ht="75.95" customHeight="1" outlineLevel="1" x14ac:dyDescent="0.3">
      <c r="A131" s="1"/>
      <c r="B131" s="10"/>
      <c r="C131" s="21" t="s">
        <v>330</v>
      </c>
      <c r="D131" s="30" t="s">
        <v>321</v>
      </c>
      <c r="E131" s="23"/>
      <c r="F131" s="22" t="s">
        <v>331</v>
      </c>
      <c r="G131" s="24" t="s">
        <v>332</v>
      </c>
      <c r="H131" s="21" t="s">
        <v>39</v>
      </c>
      <c r="I131" s="25">
        <v>233.57</v>
      </c>
      <c r="J131" s="26">
        <v>626363</v>
      </c>
      <c r="K131" s="26">
        <f t="shared" si="6"/>
        <v>146299606</v>
      </c>
      <c r="L131" s="11"/>
      <c r="M131" s="1"/>
      <c r="P131" s="27"/>
    </row>
    <row r="132" spans="1:17" ht="63.95" customHeight="1" outlineLevel="1" x14ac:dyDescent="0.3">
      <c r="A132" s="1"/>
      <c r="B132" s="10"/>
      <c r="C132" s="21" t="s">
        <v>333</v>
      </c>
      <c r="D132" s="30" t="s">
        <v>321</v>
      </c>
      <c r="E132" s="23"/>
      <c r="F132" s="22" t="s">
        <v>334</v>
      </c>
      <c r="G132" s="24" t="s">
        <v>335</v>
      </c>
      <c r="H132" s="21" t="s">
        <v>39</v>
      </c>
      <c r="I132" s="25">
        <v>194.03</v>
      </c>
      <c r="J132" s="26">
        <v>535363</v>
      </c>
      <c r="K132" s="26">
        <f t="shared" si="6"/>
        <v>103876483</v>
      </c>
      <c r="L132" s="11"/>
      <c r="M132" s="1"/>
      <c r="P132" s="27"/>
    </row>
    <row r="133" spans="1:17" ht="27.95" customHeight="1" outlineLevel="1" x14ac:dyDescent="0.3">
      <c r="A133" s="1"/>
      <c r="B133" s="10"/>
      <c r="C133" s="21" t="s">
        <v>336</v>
      </c>
      <c r="D133" s="30" t="s">
        <v>321</v>
      </c>
      <c r="E133" s="23"/>
      <c r="F133" s="22" t="s">
        <v>337</v>
      </c>
      <c r="G133" s="24" t="s">
        <v>338</v>
      </c>
      <c r="H133" s="21" t="s">
        <v>39</v>
      </c>
      <c r="I133" s="25">
        <v>345.65</v>
      </c>
      <c r="J133" s="26">
        <v>229076</v>
      </c>
      <c r="K133" s="26">
        <f t="shared" si="6"/>
        <v>79180119</v>
      </c>
      <c r="L133" s="11"/>
      <c r="M133" s="1"/>
      <c r="P133" s="27"/>
    </row>
    <row r="134" spans="1:17" ht="51.95" customHeight="1" outlineLevel="1" x14ac:dyDescent="0.3">
      <c r="A134" s="1"/>
      <c r="B134" s="10"/>
      <c r="C134" s="21" t="s">
        <v>339</v>
      </c>
      <c r="D134" s="30" t="s">
        <v>321</v>
      </c>
      <c r="E134" s="23"/>
      <c r="F134" s="22" t="s">
        <v>340</v>
      </c>
      <c r="G134" s="24" t="s">
        <v>341</v>
      </c>
      <c r="H134" s="21" t="s">
        <v>39</v>
      </c>
      <c r="I134" s="25">
        <v>40.78</v>
      </c>
      <c r="J134" s="26">
        <v>960081</v>
      </c>
      <c r="K134" s="26">
        <f t="shared" si="6"/>
        <v>39152103</v>
      </c>
      <c r="L134" s="11"/>
      <c r="M134" s="1"/>
      <c r="P134" s="27"/>
    </row>
    <row r="135" spans="1:17" ht="27.95" customHeight="1" outlineLevel="1" x14ac:dyDescent="0.3">
      <c r="A135" s="1"/>
      <c r="B135" s="10"/>
      <c r="C135" s="21" t="s">
        <v>342</v>
      </c>
      <c r="D135" s="30" t="s">
        <v>321</v>
      </c>
      <c r="E135" s="23"/>
      <c r="F135" s="22" t="s">
        <v>343</v>
      </c>
      <c r="G135" s="24" t="s">
        <v>344</v>
      </c>
      <c r="H135" s="21" t="s">
        <v>16</v>
      </c>
      <c r="I135" s="25">
        <v>124.27</v>
      </c>
      <c r="J135" s="26">
        <v>1220229</v>
      </c>
      <c r="K135" s="26">
        <f t="shared" si="6"/>
        <v>151637858</v>
      </c>
      <c r="L135" s="11"/>
      <c r="M135" s="1"/>
      <c r="P135" s="27"/>
    </row>
    <row r="136" spans="1:17" ht="39.950000000000003" customHeight="1" outlineLevel="1" x14ac:dyDescent="0.3">
      <c r="A136" s="1"/>
      <c r="B136" s="10"/>
      <c r="C136" s="21" t="s">
        <v>345</v>
      </c>
      <c r="D136" s="30" t="s">
        <v>321</v>
      </c>
      <c r="E136" s="23"/>
      <c r="F136" s="22" t="s">
        <v>346</v>
      </c>
      <c r="G136" s="24" t="s">
        <v>347</v>
      </c>
      <c r="H136" s="21" t="s">
        <v>16</v>
      </c>
      <c r="I136" s="25">
        <v>111.97</v>
      </c>
      <c r="J136" s="26">
        <v>1311229</v>
      </c>
      <c r="K136" s="26">
        <f t="shared" si="6"/>
        <v>146818311</v>
      </c>
      <c r="L136" s="11"/>
      <c r="M136" s="1"/>
      <c r="P136" s="27"/>
    </row>
    <row r="137" spans="1:17" ht="51.95" customHeight="1" outlineLevel="1" x14ac:dyDescent="0.3">
      <c r="A137" s="1"/>
      <c r="B137" s="10"/>
      <c r="C137" s="21" t="s">
        <v>348</v>
      </c>
      <c r="D137" s="30" t="s">
        <v>321</v>
      </c>
      <c r="E137" s="23"/>
      <c r="F137" s="22" t="s">
        <v>349</v>
      </c>
      <c r="G137" s="24" t="s">
        <v>350</v>
      </c>
      <c r="H137" s="21" t="s">
        <v>16</v>
      </c>
      <c r="I137" s="25">
        <v>62.41</v>
      </c>
      <c r="J137" s="26">
        <v>1014692</v>
      </c>
      <c r="K137" s="26">
        <f t="shared" si="6"/>
        <v>63326928</v>
      </c>
      <c r="L137" s="11"/>
      <c r="M137" s="1"/>
      <c r="P137" s="27"/>
      <c r="Q137" s="35">
        <f>+P137</f>
        <v>0</v>
      </c>
    </row>
    <row r="138" spans="1:17" ht="39.950000000000003" customHeight="1" outlineLevel="1" x14ac:dyDescent="0.3">
      <c r="A138" s="1"/>
      <c r="B138" s="10"/>
      <c r="C138" s="21" t="s">
        <v>351</v>
      </c>
      <c r="D138" s="30" t="s">
        <v>321</v>
      </c>
      <c r="E138" s="23"/>
      <c r="F138" s="22" t="s">
        <v>352</v>
      </c>
      <c r="G138" s="24" t="s">
        <v>353</v>
      </c>
      <c r="H138" s="21" t="s">
        <v>16</v>
      </c>
      <c r="I138" s="25">
        <v>46.86</v>
      </c>
      <c r="J138" s="26">
        <v>1375550</v>
      </c>
      <c r="K138" s="26">
        <f t="shared" si="6"/>
        <v>64458273</v>
      </c>
      <c r="L138" s="11"/>
      <c r="M138" s="1"/>
      <c r="P138" s="27"/>
    </row>
    <row r="139" spans="1:17" ht="27.95" customHeight="1" outlineLevel="1" x14ac:dyDescent="0.3">
      <c r="A139" s="1"/>
      <c r="B139" s="10"/>
      <c r="C139" s="21" t="s">
        <v>354</v>
      </c>
      <c r="D139" s="30" t="s">
        <v>321</v>
      </c>
      <c r="E139" s="23"/>
      <c r="F139" s="22" t="s">
        <v>355</v>
      </c>
      <c r="G139" s="24" t="s">
        <v>356</v>
      </c>
      <c r="H139" s="21" t="s">
        <v>16</v>
      </c>
      <c r="I139" s="25">
        <v>10.4</v>
      </c>
      <c r="J139" s="26">
        <v>1375550</v>
      </c>
      <c r="K139" s="26">
        <f t="shared" si="6"/>
        <v>14305720</v>
      </c>
      <c r="L139" s="11"/>
      <c r="M139" s="1"/>
      <c r="P139" s="27"/>
    </row>
    <row r="140" spans="1:17" ht="63.95" customHeight="1" outlineLevel="1" x14ac:dyDescent="0.3">
      <c r="A140" s="1"/>
      <c r="B140" s="10"/>
      <c r="C140" s="21" t="s">
        <v>357</v>
      </c>
      <c r="D140" s="30" t="s">
        <v>321</v>
      </c>
      <c r="E140" s="23"/>
      <c r="F140" s="22" t="s">
        <v>358</v>
      </c>
      <c r="G140" s="24" t="s">
        <v>359</v>
      </c>
      <c r="H140" s="21" t="s">
        <v>52</v>
      </c>
      <c r="I140" s="25">
        <v>5</v>
      </c>
      <c r="J140" s="26">
        <v>5699323</v>
      </c>
      <c r="K140" s="26">
        <f t="shared" si="6"/>
        <v>28496615</v>
      </c>
      <c r="L140" s="11"/>
      <c r="M140" s="1"/>
      <c r="P140" s="27"/>
    </row>
    <row r="141" spans="1:17" ht="51.95" customHeight="1" outlineLevel="1" x14ac:dyDescent="0.3">
      <c r="A141" s="1"/>
      <c r="B141" s="10"/>
      <c r="C141" s="21" t="s">
        <v>360</v>
      </c>
      <c r="D141" s="30" t="s">
        <v>321</v>
      </c>
      <c r="E141" s="23"/>
      <c r="F141" s="22" t="s">
        <v>361</v>
      </c>
      <c r="G141" s="24" t="s">
        <v>362</v>
      </c>
      <c r="H141" s="21" t="s">
        <v>16</v>
      </c>
      <c r="I141" s="25">
        <v>47.73</v>
      </c>
      <c r="J141" s="26">
        <v>1121942</v>
      </c>
      <c r="K141" s="26">
        <f t="shared" si="6"/>
        <v>53550292</v>
      </c>
      <c r="L141" s="11"/>
      <c r="M141" s="1"/>
      <c r="P141" s="27"/>
    </row>
    <row r="142" spans="1:17" ht="99.95" customHeight="1" outlineLevel="1" x14ac:dyDescent="0.3">
      <c r="A142" s="1"/>
      <c r="B142" s="10"/>
      <c r="C142" s="21" t="s">
        <v>363</v>
      </c>
      <c r="D142" s="30" t="s">
        <v>321</v>
      </c>
      <c r="E142" s="23"/>
      <c r="F142" s="22" t="s">
        <v>364</v>
      </c>
      <c r="G142" s="24" t="s">
        <v>365</v>
      </c>
      <c r="H142" s="21" t="s">
        <v>16</v>
      </c>
      <c r="I142" s="25">
        <v>10</v>
      </c>
      <c r="J142" s="26">
        <v>562585</v>
      </c>
      <c r="K142" s="26">
        <f t="shared" si="6"/>
        <v>5625850</v>
      </c>
      <c r="L142" s="11"/>
      <c r="M142" s="1"/>
      <c r="P142" s="27"/>
    </row>
    <row r="143" spans="1:17" s="1" customFormat="1" ht="99.95" customHeight="1" outlineLevel="1" x14ac:dyDescent="0.3">
      <c r="B143" s="10"/>
      <c r="C143" s="21" t="s">
        <v>366</v>
      </c>
      <c r="D143" s="30" t="s">
        <v>321</v>
      </c>
      <c r="E143" s="23"/>
      <c r="F143" s="22" t="s">
        <v>367</v>
      </c>
      <c r="G143" s="24" t="s">
        <v>368</v>
      </c>
      <c r="H143" s="21" t="s">
        <v>16</v>
      </c>
      <c r="I143" s="25">
        <v>6.5</v>
      </c>
      <c r="J143" s="26">
        <v>562585</v>
      </c>
      <c r="K143" s="26">
        <f t="shared" si="6"/>
        <v>3656803</v>
      </c>
      <c r="L143" s="11"/>
      <c r="P143" s="27"/>
    </row>
    <row r="144" spans="1:17" ht="135.94999999999999" customHeight="1" outlineLevel="1" x14ac:dyDescent="0.3">
      <c r="A144" s="1"/>
      <c r="B144" s="10"/>
      <c r="C144" s="21" t="s">
        <v>369</v>
      </c>
      <c r="D144" s="30" t="s">
        <v>321</v>
      </c>
      <c r="E144" s="23"/>
      <c r="F144" s="22" t="s">
        <v>370</v>
      </c>
      <c r="G144" s="24" t="s">
        <v>371</v>
      </c>
      <c r="H144" s="21" t="s">
        <v>52</v>
      </c>
      <c r="I144" s="25">
        <v>1</v>
      </c>
      <c r="J144" s="26">
        <v>20598376</v>
      </c>
      <c r="K144" s="26">
        <f t="shared" si="6"/>
        <v>20598376</v>
      </c>
      <c r="L144" s="11"/>
      <c r="M144" s="1"/>
      <c r="P144" s="27"/>
    </row>
    <row r="145" spans="1:16" s="1" customFormat="1" ht="63.95" customHeight="1" outlineLevel="1" x14ac:dyDescent="0.3">
      <c r="B145" s="10"/>
      <c r="C145" s="21" t="s">
        <v>372</v>
      </c>
      <c r="D145" s="30" t="s">
        <v>321</v>
      </c>
      <c r="E145" s="23"/>
      <c r="F145" s="22" t="s">
        <v>373</v>
      </c>
      <c r="G145" s="24" t="s">
        <v>374</v>
      </c>
      <c r="H145" s="21" t="s">
        <v>16</v>
      </c>
      <c r="I145" s="25">
        <v>155.05000000000001</v>
      </c>
      <c r="J145" s="26">
        <v>84773</v>
      </c>
      <c r="K145" s="26">
        <f t="shared" si="6"/>
        <v>13144054</v>
      </c>
      <c r="L145" s="11"/>
      <c r="P145" s="27"/>
    </row>
    <row r="146" spans="1:16" s="1" customFormat="1" ht="39.950000000000003" customHeight="1" outlineLevel="1" x14ac:dyDescent="0.3">
      <c r="B146" s="10"/>
      <c r="C146" s="21" t="s">
        <v>375</v>
      </c>
      <c r="D146" s="30" t="s">
        <v>321</v>
      </c>
      <c r="E146" s="23"/>
      <c r="F146" s="22" t="s">
        <v>376</v>
      </c>
      <c r="G146" s="24" t="s">
        <v>377</v>
      </c>
      <c r="H146" s="21" t="s">
        <v>39</v>
      </c>
      <c r="I146" s="25">
        <v>30.69</v>
      </c>
      <c r="J146" s="26">
        <v>137912</v>
      </c>
      <c r="K146" s="26">
        <f t="shared" si="6"/>
        <v>4232519</v>
      </c>
      <c r="L146" s="11"/>
      <c r="P146" s="27"/>
    </row>
    <row r="147" spans="1:16" ht="20.100000000000001" customHeight="1" x14ac:dyDescent="0.3">
      <c r="B147" s="10"/>
      <c r="C147" s="17"/>
      <c r="D147" s="17"/>
      <c r="E147" s="17"/>
      <c r="F147" s="17"/>
      <c r="G147" s="18" t="s">
        <v>378</v>
      </c>
      <c r="H147" s="17"/>
      <c r="I147" s="17"/>
      <c r="J147" s="17"/>
      <c r="K147" s="19">
        <f>SUM(K128:K146)</f>
        <v>974249666</v>
      </c>
      <c r="L147" s="11"/>
      <c r="P147" s="27"/>
    </row>
    <row r="148" spans="1:16" ht="20.100000000000001" customHeight="1" x14ac:dyDescent="0.3">
      <c r="A148" s="1"/>
      <c r="B148" s="10"/>
      <c r="C148" s="84" t="s">
        <v>379</v>
      </c>
      <c r="D148" s="84"/>
      <c r="E148" s="84"/>
      <c r="F148" s="84"/>
      <c r="G148" s="84"/>
      <c r="H148" s="84"/>
      <c r="I148" s="84"/>
      <c r="J148" s="84"/>
      <c r="K148" s="84"/>
      <c r="L148" s="11"/>
      <c r="M148" s="1"/>
      <c r="P148" s="27"/>
    </row>
    <row r="149" spans="1:16" ht="18" customHeight="1" outlineLevel="1" x14ac:dyDescent="0.3">
      <c r="A149" s="1"/>
      <c r="B149" s="10"/>
      <c r="C149" s="28" t="s">
        <v>380</v>
      </c>
      <c r="D149" s="29"/>
      <c r="E149" s="29"/>
      <c r="F149" s="29"/>
      <c r="G149" s="29" t="s">
        <v>381</v>
      </c>
      <c r="H149" s="29"/>
      <c r="I149" s="29"/>
      <c r="J149" s="29"/>
      <c r="K149" s="29"/>
      <c r="L149" s="11"/>
      <c r="M149" s="1"/>
      <c r="P149" s="27"/>
    </row>
    <row r="150" spans="1:16" ht="15.95" customHeight="1" outlineLevel="1" x14ac:dyDescent="0.3">
      <c r="A150" s="1"/>
      <c r="B150" s="10"/>
      <c r="C150" s="21" t="s">
        <v>382</v>
      </c>
      <c r="D150" s="22" t="s">
        <v>383</v>
      </c>
      <c r="E150" s="23"/>
      <c r="F150" s="22" t="s">
        <v>384</v>
      </c>
      <c r="G150" s="24" t="s">
        <v>385</v>
      </c>
      <c r="H150" s="21" t="s">
        <v>52</v>
      </c>
      <c r="I150" s="25">
        <v>6</v>
      </c>
      <c r="J150" s="26">
        <v>163423</v>
      </c>
      <c r="K150" s="26">
        <f t="shared" ref="K150:K165" si="7">+ROUND((I150*J150),0)</f>
        <v>980538</v>
      </c>
      <c r="L150" s="11"/>
      <c r="M150" s="1"/>
      <c r="P150" s="27"/>
    </row>
    <row r="151" spans="1:16" ht="15.95" customHeight="1" outlineLevel="1" x14ac:dyDescent="0.3">
      <c r="A151" s="1"/>
      <c r="B151" s="10"/>
      <c r="C151" s="21" t="s">
        <v>386</v>
      </c>
      <c r="D151" s="22" t="s">
        <v>383</v>
      </c>
      <c r="E151" s="23"/>
      <c r="F151" s="22" t="s">
        <v>387</v>
      </c>
      <c r="G151" s="24" t="s">
        <v>388</v>
      </c>
      <c r="H151" s="21" t="s">
        <v>52</v>
      </c>
      <c r="I151" s="25">
        <v>2</v>
      </c>
      <c r="J151" s="26">
        <v>156938</v>
      </c>
      <c r="K151" s="26">
        <f t="shared" si="7"/>
        <v>313876</v>
      </c>
      <c r="L151" s="11"/>
      <c r="M151" s="1"/>
      <c r="P151" s="27"/>
    </row>
    <row r="152" spans="1:16" ht="15.95" customHeight="1" outlineLevel="1" x14ac:dyDescent="0.3">
      <c r="A152" s="1"/>
      <c r="B152" s="10"/>
      <c r="C152" s="21" t="s">
        <v>389</v>
      </c>
      <c r="D152" s="22" t="s">
        <v>383</v>
      </c>
      <c r="E152" s="23"/>
      <c r="F152" s="22" t="s">
        <v>390</v>
      </c>
      <c r="G152" s="24" t="s">
        <v>391</v>
      </c>
      <c r="H152" s="21" t="s">
        <v>52</v>
      </c>
      <c r="I152" s="25">
        <v>17</v>
      </c>
      <c r="J152" s="26">
        <v>35780</v>
      </c>
      <c r="K152" s="26">
        <f t="shared" si="7"/>
        <v>608260</v>
      </c>
      <c r="L152" s="11"/>
      <c r="M152" s="1"/>
      <c r="P152" s="27"/>
    </row>
    <row r="153" spans="1:16" ht="15.95" customHeight="1" outlineLevel="1" x14ac:dyDescent="0.3">
      <c r="A153" s="1"/>
      <c r="B153" s="10"/>
      <c r="C153" s="21" t="s">
        <v>392</v>
      </c>
      <c r="D153" s="22" t="s">
        <v>383</v>
      </c>
      <c r="E153" s="23"/>
      <c r="F153" s="22" t="s">
        <v>393</v>
      </c>
      <c r="G153" s="24" t="s">
        <v>394</v>
      </c>
      <c r="H153" s="21" t="s">
        <v>52</v>
      </c>
      <c r="I153" s="25">
        <v>20</v>
      </c>
      <c r="J153" s="26">
        <v>86677</v>
      </c>
      <c r="K153" s="26">
        <f t="shared" si="7"/>
        <v>1733540</v>
      </c>
      <c r="L153" s="11"/>
      <c r="M153" s="1"/>
      <c r="P153" s="27"/>
    </row>
    <row r="154" spans="1:16" ht="15.95" customHeight="1" outlineLevel="1" x14ac:dyDescent="0.3">
      <c r="A154" s="1"/>
      <c r="B154" s="10"/>
      <c r="C154" s="21" t="s">
        <v>395</v>
      </c>
      <c r="D154" s="22" t="s">
        <v>383</v>
      </c>
      <c r="E154" s="23"/>
      <c r="F154" s="22" t="s">
        <v>396</v>
      </c>
      <c r="G154" s="24" t="s">
        <v>397</v>
      </c>
      <c r="H154" s="21" t="s">
        <v>52</v>
      </c>
      <c r="I154" s="25">
        <v>27</v>
      </c>
      <c r="J154" s="26">
        <v>470468</v>
      </c>
      <c r="K154" s="26">
        <f t="shared" si="7"/>
        <v>12702636</v>
      </c>
      <c r="L154" s="11"/>
      <c r="M154" s="1"/>
      <c r="P154" s="27"/>
    </row>
    <row r="155" spans="1:16" ht="15.95" customHeight="1" outlineLevel="1" x14ac:dyDescent="0.3">
      <c r="A155" s="1"/>
      <c r="B155" s="10"/>
      <c r="C155" s="21" t="s">
        <v>398</v>
      </c>
      <c r="D155" s="22" t="s">
        <v>383</v>
      </c>
      <c r="E155" s="23"/>
      <c r="F155" s="22" t="s">
        <v>399</v>
      </c>
      <c r="G155" s="24" t="s">
        <v>400</v>
      </c>
      <c r="H155" s="21" t="s">
        <v>52</v>
      </c>
      <c r="I155" s="25">
        <v>20</v>
      </c>
      <c r="J155" s="26">
        <v>377097</v>
      </c>
      <c r="K155" s="26">
        <f t="shared" si="7"/>
        <v>7541940</v>
      </c>
      <c r="L155" s="11"/>
      <c r="M155" s="1"/>
      <c r="P155" s="27"/>
    </row>
    <row r="156" spans="1:16" ht="15.95" customHeight="1" outlineLevel="1" x14ac:dyDescent="0.3">
      <c r="A156" s="1"/>
      <c r="B156" s="10"/>
      <c r="C156" s="21" t="s">
        <v>401</v>
      </c>
      <c r="D156" s="22" t="s">
        <v>383</v>
      </c>
      <c r="E156" s="23"/>
      <c r="F156" s="22" t="s">
        <v>402</v>
      </c>
      <c r="G156" s="24" t="s">
        <v>403</v>
      </c>
      <c r="H156" s="21" t="s">
        <v>52</v>
      </c>
      <c r="I156" s="25">
        <v>4</v>
      </c>
      <c r="J156" s="26">
        <v>321197</v>
      </c>
      <c r="K156" s="26">
        <f t="shared" si="7"/>
        <v>1284788</v>
      </c>
      <c r="L156" s="11"/>
      <c r="M156" s="1"/>
      <c r="P156" s="27"/>
    </row>
    <row r="157" spans="1:16" ht="15.95" customHeight="1" outlineLevel="1" x14ac:dyDescent="0.3">
      <c r="A157" s="1"/>
      <c r="B157" s="10"/>
      <c r="C157" s="21" t="s">
        <v>404</v>
      </c>
      <c r="D157" s="22" t="s">
        <v>383</v>
      </c>
      <c r="E157" s="23"/>
      <c r="F157" s="22" t="s">
        <v>405</v>
      </c>
      <c r="G157" s="24" t="s">
        <v>406</v>
      </c>
      <c r="H157" s="21" t="s">
        <v>52</v>
      </c>
      <c r="I157" s="25">
        <v>7</v>
      </c>
      <c r="J157" s="26">
        <v>289997</v>
      </c>
      <c r="K157" s="26">
        <f t="shared" si="7"/>
        <v>2029979</v>
      </c>
      <c r="L157" s="11"/>
      <c r="M157" s="1"/>
      <c r="P157" s="27"/>
    </row>
    <row r="158" spans="1:16" ht="63.95" customHeight="1" outlineLevel="1" x14ac:dyDescent="0.3">
      <c r="A158" s="1"/>
      <c r="B158" s="10"/>
      <c r="C158" s="21" t="s">
        <v>407</v>
      </c>
      <c r="D158" s="22" t="s">
        <v>383</v>
      </c>
      <c r="E158" s="23"/>
      <c r="F158" s="22" t="s">
        <v>408</v>
      </c>
      <c r="G158" s="24" t="s">
        <v>409</v>
      </c>
      <c r="H158" s="21" t="s">
        <v>410</v>
      </c>
      <c r="I158" s="25">
        <v>1</v>
      </c>
      <c r="J158" s="26">
        <v>32292000</v>
      </c>
      <c r="K158" s="26">
        <f t="shared" si="7"/>
        <v>32292000</v>
      </c>
      <c r="L158" s="11"/>
      <c r="M158" s="1"/>
      <c r="P158" s="27"/>
    </row>
    <row r="159" spans="1:16" ht="15.95" customHeight="1" outlineLevel="1" x14ac:dyDescent="0.3">
      <c r="A159" s="1"/>
      <c r="B159" s="10"/>
      <c r="C159" s="21" t="s">
        <v>411</v>
      </c>
      <c r="D159" s="22" t="s">
        <v>383</v>
      </c>
      <c r="E159" s="23"/>
      <c r="F159" s="22" t="s">
        <v>412</v>
      </c>
      <c r="G159" s="24" t="s">
        <v>413</v>
      </c>
      <c r="H159" s="21" t="s">
        <v>52</v>
      </c>
      <c r="I159" s="25">
        <v>1</v>
      </c>
      <c r="J159" s="26">
        <v>726048</v>
      </c>
      <c r="K159" s="26">
        <f t="shared" si="7"/>
        <v>726048</v>
      </c>
      <c r="L159" s="11"/>
      <c r="M159" s="1"/>
      <c r="P159" s="27"/>
    </row>
    <row r="160" spans="1:16" ht="39.950000000000003" customHeight="1" outlineLevel="1" x14ac:dyDescent="0.3">
      <c r="A160" s="1"/>
      <c r="B160" s="10"/>
      <c r="C160" s="21" t="s">
        <v>414</v>
      </c>
      <c r="D160" s="22" t="s">
        <v>383</v>
      </c>
      <c r="E160" s="23"/>
      <c r="F160" s="22" t="s">
        <v>415</v>
      </c>
      <c r="G160" s="24" t="s">
        <v>416</v>
      </c>
      <c r="H160" s="21" t="s">
        <v>52</v>
      </c>
      <c r="I160" s="25">
        <v>13</v>
      </c>
      <c r="J160" s="26">
        <v>1898377</v>
      </c>
      <c r="K160" s="26">
        <f t="shared" si="7"/>
        <v>24678901</v>
      </c>
      <c r="L160" s="11"/>
      <c r="M160" s="1"/>
      <c r="P160" s="27"/>
    </row>
    <row r="161" spans="1:16" ht="27.95" customHeight="1" outlineLevel="1" x14ac:dyDescent="0.3">
      <c r="A161" s="1"/>
      <c r="B161" s="10"/>
      <c r="C161" s="21" t="s">
        <v>417</v>
      </c>
      <c r="D161" s="22" t="s">
        <v>383</v>
      </c>
      <c r="E161" s="23"/>
      <c r="F161" s="22" t="s">
        <v>418</v>
      </c>
      <c r="G161" s="24" t="s">
        <v>419</v>
      </c>
      <c r="H161" s="21" t="s">
        <v>39</v>
      </c>
      <c r="I161" s="25">
        <v>612.03</v>
      </c>
      <c r="J161" s="26">
        <v>13000</v>
      </c>
      <c r="K161" s="26">
        <f t="shared" si="7"/>
        <v>7956390</v>
      </c>
      <c r="L161" s="11"/>
      <c r="M161" s="1"/>
      <c r="P161" s="27"/>
    </row>
    <row r="162" spans="1:16" ht="27.95" customHeight="1" outlineLevel="1" x14ac:dyDescent="0.3">
      <c r="A162" s="1"/>
      <c r="B162" s="10"/>
      <c r="C162" s="21" t="s">
        <v>420</v>
      </c>
      <c r="D162" s="22" t="s">
        <v>383</v>
      </c>
      <c r="E162" s="23"/>
      <c r="F162" s="22" t="s">
        <v>421</v>
      </c>
      <c r="G162" s="24" t="s">
        <v>422</v>
      </c>
      <c r="H162" s="21" t="s">
        <v>410</v>
      </c>
      <c r="I162" s="25">
        <v>1</v>
      </c>
      <c r="J162" s="26">
        <v>1441421</v>
      </c>
      <c r="K162" s="26">
        <f t="shared" si="7"/>
        <v>1441421</v>
      </c>
      <c r="L162" s="11"/>
      <c r="M162" s="1"/>
      <c r="P162" s="27"/>
    </row>
    <row r="163" spans="1:16" ht="51.95" customHeight="1" outlineLevel="1" x14ac:dyDescent="0.3">
      <c r="A163" s="1"/>
      <c r="B163" s="10"/>
      <c r="C163" s="21" t="s">
        <v>423</v>
      </c>
      <c r="D163" s="22" t="s">
        <v>383</v>
      </c>
      <c r="E163" s="23"/>
      <c r="F163" s="22" t="s">
        <v>424</v>
      </c>
      <c r="G163" s="24" t="s">
        <v>425</v>
      </c>
      <c r="H163" s="21" t="s">
        <v>426</v>
      </c>
      <c r="I163" s="25">
        <v>54.5</v>
      </c>
      <c r="J163" s="26">
        <v>236309</v>
      </c>
      <c r="K163" s="26">
        <f t="shared" si="7"/>
        <v>12878841</v>
      </c>
      <c r="L163" s="11"/>
      <c r="M163" s="1"/>
      <c r="P163" s="27"/>
    </row>
    <row r="164" spans="1:16" ht="27.95" customHeight="1" outlineLevel="1" x14ac:dyDescent="0.3">
      <c r="A164" s="1"/>
      <c r="B164" s="10"/>
      <c r="C164" s="21" t="s">
        <v>427</v>
      </c>
      <c r="D164" s="22" t="s">
        <v>383</v>
      </c>
      <c r="E164" s="23"/>
      <c r="F164" s="22" t="s">
        <v>428</v>
      </c>
      <c r="G164" s="24" t="s">
        <v>429</v>
      </c>
      <c r="H164" s="21" t="s">
        <v>426</v>
      </c>
      <c r="I164" s="25">
        <v>14.37</v>
      </c>
      <c r="J164" s="26">
        <v>62821</v>
      </c>
      <c r="K164" s="26">
        <f t="shared" si="7"/>
        <v>902738</v>
      </c>
      <c r="L164" s="11"/>
      <c r="M164" s="1"/>
      <c r="P164" s="27"/>
    </row>
    <row r="165" spans="1:16" ht="27.95" customHeight="1" outlineLevel="1" x14ac:dyDescent="0.3">
      <c r="A165" s="1"/>
      <c r="B165" s="10"/>
      <c r="C165" s="21" t="s">
        <v>430</v>
      </c>
      <c r="D165" s="22" t="s">
        <v>383</v>
      </c>
      <c r="E165" s="23"/>
      <c r="F165" s="22" t="s">
        <v>431</v>
      </c>
      <c r="G165" s="24" t="s">
        <v>432</v>
      </c>
      <c r="H165" s="21" t="s">
        <v>52</v>
      </c>
      <c r="I165" s="25">
        <v>1</v>
      </c>
      <c r="J165" s="26">
        <v>580689</v>
      </c>
      <c r="K165" s="26">
        <f t="shared" si="7"/>
        <v>580689</v>
      </c>
      <c r="L165" s="11"/>
      <c r="M165" s="1"/>
      <c r="P165" s="27"/>
    </row>
    <row r="166" spans="1:16" ht="17.100000000000001" customHeight="1" outlineLevel="1" x14ac:dyDescent="0.3">
      <c r="B166" s="10"/>
      <c r="C166" s="31"/>
      <c r="D166" s="31"/>
      <c r="E166" s="31"/>
      <c r="F166" s="31"/>
      <c r="G166" s="32" t="s">
        <v>433</v>
      </c>
      <c r="H166" s="31"/>
      <c r="I166" s="31"/>
      <c r="J166" s="31"/>
      <c r="K166" s="33">
        <f>SUM(K150:K165)</f>
        <v>108652585</v>
      </c>
      <c r="L166" s="11"/>
      <c r="P166" s="27"/>
    </row>
    <row r="167" spans="1:16" ht="18" customHeight="1" outlineLevel="1" x14ac:dyDescent="0.3">
      <c r="A167" s="1"/>
      <c r="B167" s="10"/>
      <c r="C167" s="28" t="s">
        <v>434</v>
      </c>
      <c r="D167" s="29"/>
      <c r="E167" s="29"/>
      <c r="F167" s="29"/>
      <c r="G167" s="29" t="s">
        <v>435</v>
      </c>
      <c r="H167" s="29"/>
      <c r="I167" s="29"/>
      <c r="J167" s="29"/>
      <c r="K167" s="29"/>
      <c r="L167" s="11"/>
      <c r="M167" s="1"/>
      <c r="P167" s="27"/>
    </row>
    <row r="168" spans="1:16" ht="63.95" customHeight="1" outlineLevel="1" x14ac:dyDescent="0.3">
      <c r="A168" s="1"/>
      <c r="B168" s="10"/>
      <c r="C168" s="21" t="s">
        <v>436</v>
      </c>
      <c r="D168" s="22" t="s">
        <v>383</v>
      </c>
      <c r="E168" s="23"/>
      <c r="F168" s="22" t="s">
        <v>437</v>
      </c>
      <c r="G168" s="24" t="s">
        <v>438</v>
      </c>
      <c r="H168" s="21" t="s">
        <v>410</v>
      </c>
      <c r="I168" s="25">
        <v>1</v>
      </c>
      <c r="J168" s="26">
        <v>56117425</v>
      </c>
      <c r="K168" s="26">
        <f t="shared" ref="K168:K193" si="8">+ROUND((I168*J168),0)</f>
        <v>56117425</v>
      </c>
      <c r="L168" s="11"/>
      <c r="M168" s="1"/>
      <c r="P168" s="27"/>
    </row>
    <row r="169" spans="1:16" ht="15.95" customHeight="1" outlineLevel="1" x14ac:dyDescent="0.3">
      <c r="A169" s="1"/>
      <c r="B169" s="10"/>
      <c r="C169" s="21" t="s">
        <v>439</v>
      </c>
      <c r="D169" s="22" t="s">
        <v>383</v>
      </c>
      <c r="E169" s="23"/>
      <c r="F169" s="22" t="s">
        <v>440</v>
      </c>
      <c r="G169" s="24" t="s">
        <v>441</v>
      </c>
      <c r="H169" s="21" t="s">
        <v>52</v>
      </c>
      <c r="I169" s="25">
        <v>2</v>
      </c>
      <c r="J169" s="26">
        <v>794298</v>
      </c>
      <c r="K169" s="26">
        <f t="shared" si="8"/>
        <v>1588596</v>
      </c>
      <c r="L169" s="11"/>
      <c r="M169" s="1"/>
      <c r="P169" s="27"/>
    </row>
    <row r="170" spans="1:16" ht="15.95" customHeight="1" outlineLevel="1" x14ac:dyDescent="0.3">
      <c r="A170" s="1"/>
      <c r="B170" s="10"/>
      <c r="C170" s="21" t="s">
        <v>442</v>
      </c>
      <c r="D170" s="22" t="s">
        <v>383</v>
      </c>
      <c r="E170" s="23"/>
      <c r="F170" s="22" t="s">
        <v>443</v>
      </c>
      <c r="G170" s="24" t="s">
        <v>444</v>
      </c>
      <c r="H170" s="21" t="s">
        <v>52</v>
      </c>
      <c r="I170" s="25">
        <v>2</v>
      </c>
      <c r="J170" s="26">
        <v>1086284</v>
      </c>
      <c r="K170" s="26">
        <f t="shared" si="8"/>
        <v>2172568</v>
      </c>
      <c r="L170" s="11"/>
      <c r="M170" s="1"/>
      <c r="P170" s="27"/>
    </row>
    <row r="171" spans="1:16" ht="15.95" customHeight="1" outlineLevel="1" x14ac:dyDescent="0.3">
      <c r="A171" s="1"/>
      <c r="B171" s="10"/>
      <c r="C171" s="21" t="s">
        <v>445</v>
      </c>
      <c r="D171" s="22" t="s">
        <v>383</v>
      </c>
      <c r="E171" s="23"/>
      <c r="F171" s="22" t="s">
        <v>446</v>
      </c>
      <c r="G171" s="24" t="s">
        <v>447</v>
      </c>
      <c r="H171" s="21" t="s">
        <v>52</v>
      </c>
      <c r="I171" s="25">
        <v>2</v>
      </c>
      <c r="J171" s="26">
        <v>75918</v>
      </c>
      <c r="K171" s="26">
        <f t="shared" si="8"/>
        <v>151836</v>
      </c>
      <c r="L171" s="11"/>
      <c r="M171" s="1"/>
      <c r="P171" s="27"/>
    </row>
    <row r="172" spans="1:16" ht="15.95" customHeight="1" outlineLevel="1" x14ac:dyDescent="0.3">
      <c r="A172" s="1"/>
      <c r="B172" s="10"/>
      <c r="C172" s="21" t="s">
        <v>448</v>
      </c>
      <c r="D172" s="22" t="s">
        <v>383</v>
      </c>
      <c r="E172" s="23"/>
      <c r="F172" s="22" t="s">
        <v>449</v>
      </c>
      <c r="G172" s="24" t="s">
        <v>450</v>
      </c>
      <c r="H172" s="21" t="s">
        <v>52</v>
      </c>
      <c r="I172" s="25">
        <v>2</v>
      </c>
      <c r="J172" s="26">
        <v>417286</v>
      </c>
      <c r="K172" s="26">
        <f t="shared" si="8"/>
        <v>834572</v>
      </c>
      <c r="L172" s="11"/>
      <c r="M172" s="1"/>
      <c r="P172" s="27"/>
    </row>
    <row r="173" spans="1:16" ht="15.95" customHeight="1" outlineLevel="1" x14ac:dyDescent="0.3">
      <c r="A173" s="1"/>
      <c r="B173" s="10"/>
      <c r="C173" s="21" t="s">
        <v>451</v>
      </c>
      <c r="D173" s="22" t="s">
        <v>383</v>
      </c>
      <c r="E173" s="23"/>
      <c r="F173" s="22" t="s">
        <v>452</v>
      </c>
      <c r="G173" s="24" t="s">
        <v>453</v>
      </c>
      <c r="H173" s="21" t="s">
        <v>52</v>
      </c>
      <c r="I173" s="25">
        <v>4</v>
      </c>
      <c r="J173" s="26">
        <v>143552</v>
      </c>
      <c r="K173" s="26">
        <f t="shared" si="8"/>
        <v>574208</v>
      </c>
      <c r="L173" s="11"/>
      <c r="M173" s="1"/>
      <c r="P173" s="27"/>
    </row>
    <row r="174" spans="1:16" ht="15.95" customHeight="1" outlineLevel="1" x14ac:dyDescent="0.3">
      <c r="A174" s="1"/>
      <c r="B174" s="10"/>
      <c r="C174" s="21" t="s">
        <v>454</v>
      </c>
      <c r="D174" s="22" t="s">
        <v>383</v>
      </c>
      <c r="E174" s="23"/>
      <c r="F174" s="22" t="s">
        <v>455</v>
      </c>
      <c r="G174" s="24" t="s">
        <v>456</v>
      </c>
      <c r="H174" s="21" t="s">
        <v>52</v>
      </c>
      <c r="I174" s="25">
        <v>1</v>
      </c>
      <c r="J174" s="26">
        <v>179529</v>
      </c>
      <c r="K174" s="26">
        <f t="shared" si="8"/>
        <v>179529</v>
      </c>
      <c r="L174" s="11"/>
      <c r="M174" s="1"/>
      <c r="P174" s="27"/>
    </row>
    <row r="175" spans="1:16" ht="15.95" customHeight="1" outlineLevel="1" x14ac:dyDescent="0.3">
      <c r="A175" s="1"/>
      <c r="B175" s="10"/>
      <c r="C175" s="21" t="s">
        <v>457</v>
      </c>
      <c r="D175" s="22" t="s">
        <v>383</v>
      </c>
      <c r="E175" s="23"/>
      <c r="F175" s="22" t="s">
        <v>458</v>
      </c>
      <c r="G175" s="24" t="s">
        <v>459</v>
      </c>
      <c r="H175" s="21" t="s">
        <v>52</v>
      </c>
      <c r="I175" s="25">
        <v>2</v>
      </c>
      <c r="J175" s="26">
        <v>102971</v>
      </c>
      <c r="K175" s="26">
        <f t="shared" si="8"/>
        <v>205942</v>
      </c>
      <c r="L175" s="11"/>
      <c r="M175" s="1"/>
      <c r="P175" s="27"/>
    </row>
    <row r="176" spans="1:16" ht="15.95" customHeight="1" outlineLevel="1" x14ac:dyDescent="0.3">
      <c r="A176" s="1"/>
      <c r="B176" s="10"/>
      <c r="C176" s="21" t="s">
        <v>460</v>
      </c>
      <c r="D176" s="22" t="s">
        <v>383</v>
      </c>
      <c r="E176" s="23"/>
      <c r="F176" s="22" t="s">
        <v>461</v>
      </c>
      <c r="G176" s="24" t="s">
        <v>462</v>
      </c>
      <c r="H176" s="21" t="s">
        <v>52</v>
      </c>
      <c r="I176" s="25">
        <v>2</v>
      </c>
      <c r="J176" s="26">
        <v>370770</v>
      </c>
      <c r="K176" s="26">
        <f t="shared" si="8"/>
        <v>741540</v>
      </c>
      <c r="L176" s="11"/>
      <c r="M176" s="1"/>
      <c r="P176" s="27"/>
    </row>
    <row r="177" spans="1:16" ht="15.95" customHeight="1" outlineLevel="1" x14ac:dyDescent="0.3">
      <c r="A177" s="1"/>
      <c r="B177" s="10"/>
      <c r="C177" s="21" t="s">
        <v>463</v>
      </c>
      <c r="D177" s="22" t="s">
        <v>383</v>
      </c>
      <c r="E177" s="23"/>
      <c r="F177" s="22" t="s">
        <v>464</v>
      </c>
      <c r="G177" s="24" t="s">
        <v>465</v>
      </c>
      <c r="H177" s="21" t="s">
        <v>52</v>
      </c>
      <c r="I177" s="25">
        <v>2</v>
      </c>
      <c r="J177" s="26">
        <v>2223778</v>
      </c>
      <c r="K177" s="26">
        <f t="shared" si="8"/>
        <v>4447556</v>
      </c>
      <c r="L177" s="11"/>
      <c r="M177" s="1"/>
      <c r="P177" s="27"/>
    </row>
    <row r="178" spans="1:16" ht="15.95" customHeight="1" outlineLevel="1" x14ac:dyDescent="0.3">
      <c r="A178" s="1"/>
      <c r="B178" s="10"/>
      <c r="C178" s="21" t="s">
        <v>466</v>
      </c>
      <c r="D178" s="22" t="s">
        <v>383</v>
      </c>
      <c r="E178" s="23"/>
      <c r="F178" s="22" t="s">
        <v>467</v>
      </c>
      <c r="G178" s="24" t="s">
        <v>468</v>
      </c>
      <c r="H178" s="21" t="s">
        <v>52</v>
      </c>
      <c r="I178" s="25">
        <v>1</v>
      </c>
      <c r="J178" s="26">
        <v>118217</v>
      </c>
      <c r="K178" s="26">
        <f t="shared" si="8"/>
        <v>118217</v>
      </c>
      <c r="L178" s="11"/>
      <c r="M178" s="1"/>
      <c r="P178" s="27"/>
    </row>
    <row r="179" spans="1:16" ht="15.95" customHeight="1" outlineLevel="1" x14ac:dyDescent="0.3">
      <c r="A179" s="1"/>
      <c r="B179" s="10"/>
      <c r="C179" s="21" t="s">
        <v>469</v>
      </c>
      <c r="D179" s="22" t="s">
        <v>383</v>
      </c>
      <c r="E179" s="23"/>
      <c r="F179" s="22" t="s">
        <v>470</v>
      </c>
      <c r="G179" s="24" t="s">
        <v>471</v>
      </c>
      <c r="H179" s="21" t="s">
        <v>52</v>
      </c>
      <c r="I179" s="25">
        <v>1</v>
      </c>
      <c r="J179" s="26">
        <v>65817</v>
      </c>
      <c r="K179" s="26">
        <f t="shared" si="8"/>
        <v>65817</v>
      </c>
      <c r="L179" s="11"/>
      <c r="M179" s="1"/>
      <c r="P179" s="27"/>
    </row>
    <row r="180" spans="1:16" ht="15.95" customHeight="1" outlineLevel="1" x14ac:dyDescent="0.3">
      <c r="A180" s="1"/>
      <c r="B180" s="10"/>
      <c r="C180" s="21" t="s">
        <v>472</v>
      </c>
      <c r="D180" s="22" t="s">
        <v>383</v>
      </c>
      <c r="E180" s="23"/>
      <c r="F180" s="22" t="s">
        <v>473</v>
      </c>
      <c r="G180" s="24" t="s">
        <v>474</v>
      </c>
      <c r="H180" s="21" t="s">
        <v>52</v>
      </c>
      <c r="I180" s="25">
        <v>3</v>
      </c>
      <c r="J180" s="26">
        <v>67403</v>
      </c>
      <c r="K180" s="26">
        <f t="shared" si="8"/>
        <v>202209</v>
      </c>
      <c r="L180" s="11"/>
      <c r="M180" s="1"/>
      <c r="P180" s="27"/>
    </row>
    <row r="181" spans="1:16" ht="15.95" customHeight="1" outlineLevel="1" x14ac:dyDescent="0.3">
      <c r="A181" s="1"/>
      <c r="B181" s="10"/>
      <c r="C181" s="21" t="s">
        <v>475</v>
      </c>
      <c r="D181" s="22" t="s">
        <v>383</v>
      </c>
      <c r="E181" s="23"/>
      <c r="F181" s="22" t="s">
        <v>476</v>
      </c>
      <c r="G181" s="24" t="s">
        <v>477</v>
      </c>
      <c r="H181" s="21" t="s">
        <v>52</v>
      </c>
      <c r="I181" s="25">
        <v>1</v>
      </c>
      <c r="J181" s="26">
        <v>54065</v>
      </c>
      <c r="K181" s="26">
        <f t="shared" si="8"/>
        <v>54065</v>
      </c>
      <c r="L181" s="11"/>
      <c r="M181" s="1"/>
      <c r="P181" s="27"/>
    </row>
    <row r="182" spans="1:16" ht="15.95" customHeight="1" outlineLevel="1" x14ac:dyDescent="0.3">
      <c r="A182" s="1"/>
      <c r="B182" s="10"/>
      <c r="C182" s="21" t="s">
        <v>478</v>
      </c>
      <c r="D182" s="22" t="s">
        <v>383</v>
      </c>
      <c r="E182" s="23"/>
      <c r="F182" s="22" t="s">
        <v>479</v>
      </c>
      <c r="G182" s="24" t="s">
        <v>480</v>
      </c>
      <c r="H182" s="21" t="s">
        <v>52</v>
      </c>
      <c r="I182" s="25">
        <v>1</v>
      </c>
      <c r="J182" s="26">
        <v>928066</v>
      </c>
      <c r="K182" s="26">
        <f t="shared" si="8"/>
        <v>928066</v>
      </c>
      <c r="L182" s="11"/>
      <c r="M182" s="1"/>
      <c r="P182" s="27"/>
    </row>
    <row r="183" spans="1:16" ht="15.95" customHeight="1" outlineLevel="1" x14ac:dyDescent="0.3">
      <c r="A183" s="1"/>
      <c r="B183" s="10"/>
      <c r="C183" s="21" t="s">
        <v>481</v>
      </c>
      <c r="D183" s="22" t="s">
        <v>383</v>
      </c>
      <c r="E183" s="23"/>
      <c r="F183" s="22" t="s">
        <v>482</v>
      </c>
      <c r="G183" s="24" t="s">
        <v>483</v>
      </c>
      <c r="H183" s="21" t="s">
        <v>52</v>
      </c>
      <c r="I183" s="25">
        <v>1</v>
      </c>
      <c r="J183" s="26">
        <v>237098</v>
      </c>
      <c r="K183" s="26">
        <f t="shared" si="8"/>
        <v>237098</v>
      </c>
      <c r="L183" s="11"/>
      <c r="M183" s="1"/>
      <c r="P183" s="27"/>
    </row>
    <row r="184" spans="1:16" ht="15.95" customHeight="1" outlineLevel="1" x14ac:dyDescent="0.3">
      <c r="A184" s="1"/>
      <c r="B184" s="10"/>
      <c r="C184" s="21" t="s">
        <v>484</v>
      </c>
      <c r="D184" s="22" t="s">
        <v>383</v>
      </c>
      <c r="E184" s="23"/>
      <c r="F184" s="22" t="s">
        <v>485</v>
      </c>
      <c r="G184" s="24" t="s">
        <v>486</v>
      </c>
      <c r="H184" s="21" t="s">
        <v>52</v>
      </c>
      <c r="I184" s="25">
        <v>1</v>
      </c>
      <c r="J184" s="26">
        <v>262419</v>
      </c>
      <c r="K184" s="26">
        <f t="shared" si="8"/>
        <v>262419</v>
      </c>
      <c r="L184" s="11"/>
      <c r="M184" s="1"/>
      <c r="P184" s="27"/>
    </row>
    <row r="185" spans="1:16" ht="15.95" customHeight="1" outlineLevel="1" x14ac:dyDescent="0.3">
      <c r="A185" s="1"/>
      <c r="B185" s="10"/>
      <c r="C185" s="21" t="s">
        <v>487</v>
      </c>
      <c r="D185" s="22" t="s">
        <v>383</v>
      </c>
      <c r="E185" s="23"/>
      <c r="F185" s="22" t="s">
        <v>488</v>
      </c>
      <c r="G185" s="24" t="s">
        <v>489</v>
      </c>
      <c r="H185" s="21" t="s">
        <v>52</v>
      </c>
      <c r="I185" s="25">
        <v>1</v>
      </c>
      <c r="J185" s="26">
        <v>81911</v>
      </c>
      <c r="K185" s="26">
        <f t="shared" si="8"/>
        <v>81911</v>
      </c>
      <c r="L185" s="11"/>
      <c r="M185" s="1"/>
      <c r="P185" s="27"/>
    </row>
    <row r="186" spans="1:16" ht="15.95" customHeight="1" outlineLevel="1" x14ac:dyDescent="0.3">
      <c r="A186" s="1"/>
      <c r="B186" s="10"/>
      <c r="C186" s="21" t="s">
        <v>490</v>
      </c>
      <c r="D186" s="22" t="s">
        <v>383</v>
      </c>
      <c r="E186" s="23"/>
      <c r="F186" s="22" t="s">
        <v>491</v>
      </c>
      <c r="G186" s="24" t="s">
        <v>492</v>
      </c>
      <c r="H186" s="21" t="s">
        <v>52</v>
      </c>
      <c r="I186" s="25">
        <v>1</v>
      </c>
      <c r="J186" s="26">
        <v>44588</v>
      </c>
      <c r="K186" s="26">
        <f t="shared" si="8"/>
        <v>44588</v>
      </c>
      <c r="L186" s="11"/>
      <c r="M186" s="1"/>
      <c r="P186" s="27"/>
    </row>
    <row r="187" spans="1:16" ht="15.95" customHeight="1" outlineLevel="1" x14ac:dyDescent="0.3">
      <c r="A187" s="1"/>
      <c r="B187" s="10"/>
      <c r="C187" s="21" t="s">
        <v>493</v>
      </c>
      <c r="D187" s="22" t="s">
        <v>383</v>
      </c>
      <c r="E187" s="23"/>
      <c r="F187" s="22" t="s">
        <v>494</v>
      </c>
      <c r="G187" s="24" t="s">
        <v>495</v>
      </c>
      <c r="H187" s="21" t="s">
        <v>52</v>
      </c>
      <c r="I187" s="25">
        <v>2</v>
      </c>
      <c r="J187" s="26">
        <v>2884471</v>
      </c>
      <c r="K187" s="26">
        <f t="shared" si="8"/>
        <v>5768942</v>
      </c>
      <c r="L187" s="11"/>
      <c r="M187" s="1"/>
      <c r="P187" s="27"/>
    </row>
    <row r="188" spans="1:16" ht="15.95" customHeight="1" outlineLevel="1" x14ac:dyDescent="0.3">
      <c r="A188" s="1"/>
      <c r="B188" s="10"/>
      <c r="C188" s="21" t="s">
        <v>496</v>
      </c>
      <c r="D188" s="22" t="s">
        <v>383</v>
      </c>
      <c r="E188" s="23"/>
      <c r="F188" s="22" t="s">
        <v>497</v>
      </c>
      <c r="G188" s="24" t="s">
        <v>498</v>
      </c>
      <c r="H188" s="21" t="s">
        <v>52</v>
      </c>
      <c r="I188" s="25">
        <v>2</v>
      </c>
      <c r="J188" s="26">
        <v>179529</v>
      </c>
      <c r="K188" s="26">
        <f t="shared" si="8"/>
        <v>359058</v>
      </c>
      <c r="L188" s="11"/>
      <c r="M188" s="1"/>
      <c r="P188" s="27"/>
    </row>
    <row r="189" spans="1:16" ht="15.95" customHeight="1" outlineLevel="1" x14ac:dyDescent="0.3">
      <c r="A189" s="1"/>
      <c r="B189" s="10"/>
      <c r="C189" s="21" t="s">
        <v>499</v>
      </c>
      <c r="D189" s="22" t="s">
        <v>383</v>
      </c>
      <c r="E189" s="23"/>
      <c r="F189" s="22" t="s">
        <v>500</v>
      </c>
      <c r="G189" s="24" t="s">
        <v>501</v>
      </c>
      <c r="H189" s="21" t="s">
        <v>52</v>
      </c>
      <c r="I189" s="25">
        <v>2</v>
      </c>
      <c r="J189" s="26">
        <v>590673</v>
      </c>
      <c r="K189" s="26">
        <f t="shared" si="8"/>
        <v>1181346</v>
      </c>
      <c r="L189" s="11"/>
      <c r="M189" s="1"/>
      <c r="P189" s="27"/>
    </row>
    <row r="190" spans="1:16" ht="15.95" customHeight="1" outlineLevel="1" x14ac:dyDescent="0.3">
      <c r="A190" s="1"/>
      <c r="B190" s="10"/>
      <c r="C190" s="21" t="s">
        <v>502</v>
      </c>
      <c r="D190" s="22" t="s">
        <v>383</v>
      </c>
      <c r="E190" s="23"/>
      <c r="F190" s="22" t="s">
        <v>503</v>
      </c>
      <c r="G190" s="24" t="s">
        <v>504</v>
      </c>
      <c r="H190" s="21" t="s">
        <v>52</v>
      </c>
      <c r="I190" s="25">
        <v>1</v>
      </c>
      <c r="J190" s="26">
        <v>126726</v>
      </c>
      <c r="K190" s="26">
        <f t="shared" si="8"/>
        <v>126726</v>
      </c>
      <c r="L190" s="11"/>
      <c r="M190" s="1"/>
      <c r="P190" s="27"/>
    </row>
    <row r="191" spans="1:16" ht="15.95" customHeight="1" outlineLevel="1" x14ac:dyDescent="0.3">
      <c r="A191" s="1"/>
      <c r="B191" s="10"/>
      <c r="C191" s="21" t="s">
        <v>505</v>
      </c>
      <c r="D191" s="22" t="s">
        <v>383</v>
      </c>
      <c r="E191" s="23"/>
      <c r="F191" s="22" t="s">
        <v>506</v>
      </c>
      <c r="G191" s="24" t="s">
        <v>507</v>
      </c>
      <c r="H191" s="21" t="s">
        <v>52</v>
      </c>
      <c r="I191" s="25">
        <v>1</v>
      </c>
      <c r="J191" s="26">
        <v>983606</v>
      </c>
      <c r="K191" s="26">
        <f t="shared" si="8"/>
        <v>983606</v>
      </c>
      <c r="L191" s="11"/>
      <c r="M191" s="1"/>
      <c r="P191" s="27"/>
    </row>
    <row r="192" spans="1:16" ht="15.95" customHeight="1" outlineLevel="1" x14ac:dyDescent="0.3">
      <c r="A192" s="1"/>
      <c r="B192" s="10"/>
      <c r="C192" s="21" t="s">
        <v>508</v>
      </c>
      <c r="D192" s="22" t="s">
        <v>383</v>
      </c>
      <c r="E192" s="23"/>
      <c r="F192" s="22" t="s">
        <v>509</v>
      </c>
      <c r="G192" s="24" t="s">
        <v>510</v>
      </c>
      <c r="H192" s="21" t="s">
        <v>52</v>
      </c>
      <c r="I192" s="25">
        <v>2</v>
      </c>
      <c r="J192" s="26">
        <v>75516</v>
      </c>
      <c r="K192" s="26">
        <f t="shared" si="8"/>
        <v>151032</v>
      </c>
      <c r="L192" s="11"/>
      <c r="M192" s="1"/>
      <c r="P192" s="27"/>
    </row>
    <row r="193" spans="1:16" ht="15.95" customHeight="1" outlineLevel="1" x14ac:dyDescent="0.3">
      <c r="A193" s="1"/>
      <c r="B193" s="10"/>
      <c r="C193" s="21" t="s">
        <v>511</v>
      </c>
      <c r="D193" s="22" t="s">
        <v>383</v>
      </c>
      <c r="E193" s="23"/>
      <c r="F193" s="22" t="s">
        <v>512</v>
      </c>
      <c r="G193" s="24" t="s">
        <v>513</v>
      </c>
      <c r="H193" s="21" t="s">
        <v>52</v>
      </c>
      <c r="I193" s="25">
        <v>2</v>
      </c>
      <c r="J193" s="26">
        <v>83037</v>
      </c>
      <c r="K193" s="26">
        <f t="shared" si="8"/>
        <v>166074</v>
      </c>
      <c r="L193" s="11"/>
      <c r="M193" s="1"/>
      <c r="P193" s="27"/>
    </row>
    <row r="194" spans="1:16" ht="17.100000000000001" customHeight="1" outlineLevel="1" x14ac:dyDescent="0.3">
      <c r="B194" s="10"/>
      <c r="C194" s="31"/>
      <c r="D194" s="31"/>
      <c r="E194" s="31"/>
      <c r="F194" s="31"/>
      <c r="G194" s="32" t="s">
        <v>514</v>
      </c>
      <c r="H194" s="31"/>
      <c r="I194" s="31"/>
      <c r="J194" s="31"/>
      <c r="K194" s="33">
        <f>SUM(K168:K193)</f>
        <v>77744946</v>
      </c>
      <c r="L194" s="11"/>
      <c r="P194" s="27"/>
    </row>
    <row r="195" spans="1:16" ht="18" customHeight="1" outlineLevel="1" x14ac:dyDescent="0.3">
      <c r="A195" s="1"/>
      <c r="B195" s="10"/>
      <c r="C195" s="28" t="s">
        <v>515</v>
      </c>
      <c r="D195" s="29"/>
      <c r="E195" s="29"/>
      <c r="F195" s="29"/>
      <c r="G195" s="29" t="s">
        <v>516</v>
      </c>
      <c r="H195" s="29"/>
      <c r="I195" s="29"/>
      <c r="J195" s="29"/>
      <c r="K195" s="29"/>
      <c r="L195" s="11"/>
      <c r="M195" s="1"/>
      <c r="P195" s="27"/>
    </row>
    <row r="196" spans="1:16" ht="39.950000000000003" customHeight="1" outlineLevel="1" x14ac:dyDescent="0.3">
      <c r="A196" s="1"/>
      <c r="B196" s="10"/>
      <c r="C196" s="21" t="s">
        <v>517</v>
      </c>
      <c r="D196" s="22" t="s">
        <v>383</v>
      </c>
      <c r="E196" s="23"/>
      <c r="F196" s="22" t="s">
        <v>518</v>
      </c>
      <c r="G196" s="24" t="s">
        <v>519</v>
      </c>
      <c r="H196" s="21" t="s">
        <v>52</v>
      </c>
      <c r="I196" s="25">
        <v>1</v>
      </c>
      <c r="J196" s="26">
        <v>28522039</v>
      </c>
      <c r="K196" s="26">
        <f t="shared" ref="K196:K210" si="9">+ROUND((I196*J196),0)</f>
        <v>28522039</v>
      </c>
      <c r="L196" s="11"/>
      <c r="M196" s="1"/>
      <c r="P196" s="27"/>
    </row>
    <row r="197" spans="1:16" ht="39.950000000000003" customHeight="1" outlineLevel="1" x14ac:dyDescent="0.3">
      <c r="A197" s="1"/>
      <c r="B197" s="10"/>
      <c r="C197" s="21" t="s">
        <v>520</v>
      </c>
      <c r="D197" s="22" t="s">
        <v>383</v>
      </c>
      <c r="E197" s="23"/>
      <c r="F197" s="22" t="s">
        <v>521</v>
      </c>
      <c r="G197" s="24" t="s">
        <v>522</v>
      </c>
      <c r="H197" s="21" t="s">
        <v>52</v>
      </c>
      <c r="I197" s="25">
        <v>2</v>
      </c>
      <c r="J197" s="26">
        <v>16026920</v>
      </c>
      <c r="K197" s="26">
        <f t="shared" si="9"/>
        <v>32053840</v>
      </c>
      <c r="L197" s="11"/>
      <c r="M197" s="1"/>
      <c r="P197" s="27"/>
    </row>
    <row r="198" spans="1:16" ht="15.95" customHeight="1" outlineLevel="1" x14ac:dyDescent="0.3">
      <c r="A198" s="1"/>
      <c r="B198" s="10"/>
      <c r="C198" s="21" t="s">
        <v>523</v>
      </c>
      <c r="D198" s="22" t="s">
        <v>383</v>
      </c>
      <c r="E198" s="23"/>
      <c r="F198" s="22" t="s">
        <v>524</v>
      </c>
      <c r="G198" s="24" t="s">
        <v>525</v>
      </c>
      <c r="H198" s="21" t="s">
        <v>52</v>
      </c>
      <c r="I198" s="25">
        <v>2</v>
      </c>
      <c r="J198" s="26">
        <v>169773</v>
      </c>
      <c r="K198" s="26">
        <f t="shared" si="9"/>
        <v>339546</v>
      </c>
      <c r="L198" s="11"/>
      <c r="M198" s="1"/>
      <c r="P198" s="27"/>
    </row>
    <row r="199" spans="1:16" ht="15.95" customHeight="1" outlineLevel="1" x14ac:dyDescent="0.3">
      <c r="A199" s="1"/>
      <c r="B199" s="10"/>
      <c r="C199" s="21" t="s">
        <v>526</v>
      </c>
      <c r="D199" s="22" t="s">
        <v>383</v>
      </c>
      <c r="E199" s="23"/>
      <c r="F199" s="22" t="s">
        <v>527</v>
      </c>
      <c r="G199" s="24" t="s">
        <v>528</v>
      </c>
      <c r="H199" s="21" t="s">
        <v>52</v>
      </c>
      <c r="I199" s="25">
        <v>9</v>
      </c>
      <c r="J199" s="26">
        <v>50229</v>
      </c>
      <c r="K199" s="26">
        <f t="shared" si="9"/>
        <v>452061</v>
      </c>
      <c r="L199" s="11"/>
      <c r="M199" s="1"/>
      <c r="P199" s="27"/>
    </row>
    <row r="200" spans="1:16" ht="15.95" customHeight="1" outlineLevel="1" x14ac:dyDescent="0.3">
      <c r="A200" s="1"/>
      <c r="B200" s="10"/>
      <c r="C200" s="21" t="s">
        <v>529</v>
      </c>
      <c r="D200" s="22" t="s">
        <v>383</v>
      </c>
      <c r="E200" s="23"/>
      <c r="F200" s="22" t="s">
        <v>530</v>
      </c>
      <c r="G200" s="24" t="s">
        <v>531</v>
      </c>
      <c r="H200" s="21" t="s">
        <v>39</v>
      </c>
      <c r="I200" s="25">
        <v>59.31</v>
      </c>
      <c r="J200" s="26">
        <v>51113</v>
      </c>
      <c r="K200" s="26">
        <f t="shared" si="9"/>
        <v>3031512</v>
      </c>
      <c r="L200" s="11"/>
      <c r="M200" s="1"/>
      <c r="P200" s="27"/>
    </row>
    <row r="201" spans="1:16" ht="15.95" customHeight="1" outlineLevel="1" x14ac:dyDescent="0.3">
      <c r="A201" s="1"/>
      <c r="B201" s="10"/>
      <c r="C201" s="21" t="s">
        <v>532</v>
      </c>
      <c r="D201" s="22" t="s">
        <v>383</v>
      </c>
      <c r="E201" s="23"/>
      <c r="F201" s="22" t="s">
        <v>533</v>
      </c>
      <c r="G201" s="24" t="s">
        <v>534</v>
      </c>
      <c r="H201" s="21" t="s">
        <v>52</v>
      </c>
      <c r="I201" s="25">
        <v>15</v>
      </c>
      <c r="J201" s="26">
        <v>22325</v>
      </c>
      <c r="K201" s="26">
        <f t="shared" si="9"/>
        <v>334875</v>
      </c>
      <c r="L201" s="11"/>
      <c r="M201" s="1"/>
      <c r="P201" s="27"/>
    </row>
    <row r="202" spans="1:16" ht="15.95" customHeight="1" outlineLevel="1" x14ac:dyDescent="0.3">
      <c r="A202" s="1"/>
      <c r="B202" s="10"/>
      <c r="C202" s="21" t="s">
        <v>535</v>
      </c>
      <c r="D202" s="22" t="s">
        <v>383</v>
      </c>
      <c r="E202" s="23"/>
      <c r="F202" s="22" t="s">
        <v>536</v>
      </c>
      <c r="G202" s="24" t="s">
        <v>537</v>
      </c>
      <c r="H202" s="21" t="s">
        <v>52</v>
      </c>
      <c r="I202" s="25">
        <v>3</v>
      </c>
      <c r="J202" s="26">
        <v>14395</v>
      </c>
      <c r="K202" s="26">
        <f t="shared" si="9"/>
        <v>43185</v>
      </c>
      <c r="L202" s="11"/>
      <c r="M202" s="1"/>
      <c r="P202" s="27"/>
    </row>
    <row r="203" spans="1:16" ht="15.95" customHeight="1" outlineLevel="1" x14ac:dyDescent="0.3">
      <c r="A203" s="1"/>
      <c r="B203" s="10"/>
      <c r="C203" s="21" t="s">
        <v>538</v>
      </c>
      <c r="D203" s="22" t="s">
        <v>383</v>
      </c>
      <c r="E203" s="23"/>
      <c r="F203" s="22" t="s">
        <v>539</v>
      </c>
      <c r="G203" s="24" t="s">
        <v>540</v>
      </c>
      <c r="H203" s="21" t="s">
        <v>52</v>
      </c>
      <c r="I203" s="25">
        <v>11</v>
      </c>
      <c r="J203" s="26">
        <v>38120</v>
      </c>
      <c r="K203" s="26">
        <f t="shared" si="9"/>
        <v>419320</v>
      </c>
      <c r="L203" s="11"/>
      <c r="M203" s="1"/>
      <c r="P203" s="27"/>
    </row>
    <row r="204" spans="1:16" ht="15.95" customHeight="1" outlineLevel="1" x14ac:dyDescent="0.3">
      <c r="A204" s="1"/>
      <c r="B204" s="10"/>
      <c r="C204" s="21" t="s">
        <v>541</v>
      </c>
      <c r="D204" s="22" t="s">
        <v>383</v>
      </c>
      <c r="E204" s="23"/>
      <c r="F204" s="22" t="s">
        <v>542</v>
      </c>
      <c r="G204" s="24" t="s">
        <v>543</v>
      </c>
      <c r="H204" s="21" t="s">
        <v>52</v>
      </c>
      <c r="I204" s="25">
        <v>1</v>
      </c>
      <c r="J204" s="26">
        <v>29359</v>
      </c>
      <c r="K204" s="26">
        <f t="shared" si="9"/>
        <v>29359</v>
      </c>
      <c r="L204" s="11"/>
      <c r="M204" s="1"/>
      <c r="P204" s="27"/>
    </row>
    <row r="205" spans="1:16" ht="15.95" customHeight="1" outlineLevel="1" x14ac:dyDescent="0.3">
      <c r="A205" s="1"/>
      <c r="B205" s="10"/>
      <c r="C205" s="21" t="s">
        <v>544</v>
      </c>
      <c r="D205" s="22" t="s">
        <v>383</v>
      </c>
      <c r="E205" s="23"/>
      <c r="F205" s="22" t="s">
        <v>545</v>
      </c>
      <c r="G205" s="24" t="s">
        <v>546</v>
      </c>
      <c r="H205" s="21" t="s">
        <v>52</v>
      </c>
      <c r="I205" s="25">
        <v>21</v>
      </c>
      <c r="J205" s="26">
        <v>56972</v>
      </c>
      <c r="K205" s="26">
        <f t="shared" si="9"/>
        <v>1196412</v>
      </c>
      <c r="L205" s="11"/>
      <c r="M205" s="1"/>
      <c r="P205" s="27"/>
    </row>
    <row r="206" spans="1:16" ht="15.95" customHeight="1" outlineLevel="1" x14ac:dyDescent="0.3">
      <c r="A206" s="1"/>
      <c r="B206" s="10"/>
      <c r="C206" s="21" t="s">
        <v>547</v>
      </c>
      <c r="D206" s="22" t="s">
        <v>383</v>
      </c>
      <c r="E206" s="23"/>
      <c r="F206" s="22" t="s">
        <v>548</v>
      </c>
      <c r="G206" s="24" t="s">
        <v>549</v>
      </c>
      <c r="H206" s="21" t="s">
        <v>52</v>
      </c>
      <c r="I206" s="25">
        <v>10</v>
      </c>
      <c r="J206" s="26">
        <v>44492</v>
      </c>
      <c r="K206" s="26">
        <f t="shared" si="9"/>
        <v>444920</v>
      </c>
      <c r="L206" s="11"/>
      <c r="M206" s="1"/>
      <c r="P206" s="27"/>
    </row>
    <row r="207" spans="1:16" ht="15.95" customHeight="1" outlineLevel="1" x14ac:dyDescent="0.3">
      <c r="A207" s="1"/>
      <c r="B207" s="10"/>
      <c r="C207" s="21" t="s">
        <v>550</v>
      </c>
      <c r="D207" s="22" t="s">
        <v>383</v>
      </c>
      <c r="E207" s="23"/>
      <c r="F207" s="22" t="s">
        <v>551</v>
      </c>
      <c r="G207" s="24" t="s">
        <v>552</v>
      </c>
      <c r="H207" s="21" t="s">
        <v>52</v>
      </c>
      <c r="I207" s="25">
        <v>42</v>
      </c>
      <c r="J207" s="26">
        <v>38519</v>
      </c>
      <c r="K207" s="26">
        <f t="shared" si="9"/>
        <v>1617798</v>
      </c>
      <c r="L207" s="11"/>
      <c r="M207" s="1"/>
      <c r="P207" s="27"/>
    </row>
    <row r="208" spans="1:16" ht="15.95" customHeight="1" outlineLevel="1" x14ac:dyDescent="0.3">
      <c r="A208" s="1"/>
      <c r="B208" s="10"/>
      <c r="C208" s="21" t="s">
        <v>553</v>
      </c>
      <c r="D208" s="22" t="s">
        <v>383</v>
      </c>
      <c r="E208" s="23"/>
      <c r="F208" s="22" t="s">
        <v>554</v>
      </c>
      <c r="G208" s="24" t="s">
        <v>555</v>
      </c>
      <c r="H208" s="21" t="s">
        <v>52</v>
      </c>
      <c r="I208" s="25">
        <v>4</v>
      </c>
      <c r="J208" s="26">
        <v>412575</v>
      </c>
      <c r="K208" s="26">
        <f t="shared" si="9"/>
        <v>1650300</v>
      </c>
      <c r="L208" s="11"/>
      <c r="M208" s="1"/>
      <c r="P208" s="27"/>
    </row>
    <row r="209" spans="1:16" ht="27.95" customHeight="1" outlineLevel="1" x14ac:dyDescent="0.3">
      <c r="A209" s="1"/>
      <c r="B209" s="10"/>
      <c r="C209" s="21" t="s">
        <v>556</v>
      </c>
      <c r="D209" s="22" t="s">
        <v>383</v>
      </c>
      <c r="E209" s="23"/>
      <c r="F209" s="22" t="s">
        <v>557</v>
      </c>
      <c r="G209" s="24" t="s">
        <v>558</v>
      </c>
      <c r="H209" s="21" t="s">
        <v>39</v>
      </c>
      <c r="I209" s="25">
        <v>711.38</v>
      </c>
      <c r="J209" s="26">
        <v>16250</v>
      </c>
      <c r="K209" s="26">
        <f t="shared" si="9"/>
        <v>11559925</v>
      </c>
      <c r="L209" s="11"/>
      <c r="M209" s="1"/>
      <c r="P209" s="27"/>
    </row>
    <row r="210" spans="1:16" ht="27.95" customHeight="1" outlineLevel="1" x14ac:dyDescent="0.3">
      <c r="A210" s="1"/>
      <c r="B210" s="10"/>
      <c r="C210" s="21" t="s">
        <v>559</v>
      </c>
      <c r="D210" s="22" t="s">
        <v>383</v>
      </c>
      <c r="E210" s="23"/>
      <c r="F210" s="22" t="s">
        <v>560</v>
      </c>
      <c r="G210" s="24" t="s">
        <v>561</v>
      </c>
      <c r="H210" s="21" t="s">
        <v>39</v>
      </c>
      <c r="I210" s="25">
        <v>486.97</v>
      </c>
      <c r="J210" s="26">
        <v>37349</v>
      </c>
      <c r="K210" s="26">
        <f t="shared" si="9"/>
        <v>18187843</v>
      </c>
      <c r="L210" s="11"/>
      <c r="M210" s="1"/>
      <c r="P210" s="27"/>
    </row>
    <row r="211" spans="1:16" ht="17.100000000000001" customHeight="1" outlineLevel="1" x14ac:dyDescent="0.3">
      <c r="B211" s="10"/>
      <c r="C211" s="31"/>
      <c r="D211" s="31"/>
      <c r="E211" s="31"/>
      <c r="F211" s="31"/>
      <c r="G211" s="32" t="s">
        <v>562</v>
      </c>
      <c r="H211" s="31"/>
      <c r="I211" s="31"/>
      <c r="J211" s="31"/>
      <c r="K211" s="33">
        <f>SUM(K196:K210)</f>
        <v>99882935</v>
      </c>
      <c r="L211" s="11"/>
      <c r="P211" s="27"/>
    </row>
    <row r="212" spans="1:16" ht="18" customHeight="1" outlineLevel="1" x14ac:dyDescent="0.3">
      <c r="A212" s="1"/>
      <c r="B212" s="10"/>
      <c r="C212" s="28" t="s">
        <v>563</v>
      </c>
      <c r="D212" s="29"/>
      <c r="E212" s="29"/>
      <c r="F212" s="29"/>
      <c r="G212" s="29" t="s">
        <v>564</v>
      </c>
      <c r="H212" s="29"/>
      <c r="I212" s="29"/>
      <c r="J212" s="29"/>
      <c r="K212" s="29"/>
      <c r="L212" s="11"/>
      <c r="M212" s="1"/>
      <c r="P212" s="27"/>
    </row>
    <row r="213" spans="1:16" ht="111.95" customHeight="1" outlineLevel="1" x14ac:dyDescent="0.3">
      <c r="A213" s="1"/>
      <c r="B213" s="10"/>
      <c r="C213" s="21" t="s">
        <v>565</v>
      </c>
      <c r="D213" s="22" t="s">
        <v>383</v>
      </c>
      <c r="E213" s="23"/>
      <c r="F213" s="22" t="s">
        <v>566</v>
      </c>
      <c r="G213" s="24" t="s">
        <v>567</v>
      </c>
      <c r="H213" s="21" t="s">
        <v>410</v>
      </c>
      <c r="I213" s="25">
        <v>1</v>
      </c>
      <c r="J213" s="26">
        <v>91000000</v>
      </c>
      <c r="K213" s="26">
        <f>+ROUND((I213*J213),0)</f>
        <v>91000000</v>
      </c>
      <c r="L213" s="11"/>
      <c r="M213" s="1"/>
      <c r="P213" s="27"/>
    </row>
    <row r="214" spans="1:16" ht="17.100000000000001" customHeight="1" outlineLevel="1" x14ac:dyDescent="0.3">
      <c r="B214" s="10"/>
      <c r="C214" s="31"/>
      <c r="D214" s="31"/>
      <c r="E214" s="31"/>
      <c r="F214" s="31"/>
      <c r="G214" s="32" t="s">
        <v>568</v>
      </c>
      <c r="H214" s="31"/>
      <c r="I214" s="31"/>
      <c r="J214" s="31"/>
      <c r="K214" s="33">
        <f>SUM(K213)</f>
        <v>91000000</v>
      </c>
      <c r="L214" s="11"/>
      <c r="P214" s="27"/>
    </row>
    <row r="215" spans="1:16" ht="18" customHeight="1" outlineLevel="1" x14ac:dyDescent="0.3">
      <c r="A215" s="1"/>
      <c r="B215" s="10"/>
      <c r="C215" s="28" t="s">
        <v>569</v>
      </c>
      <c r="D215" s="29"/>
      <c r="E215" s="29"/>
      <c r="F215" s="29"/>
      <c r="G215" s="29" t="s">
        <v>570</v>
      </c>
      <c r="H215" s="29"/>
      <c r="I215" s="29"/>
      <c r="J215" s="29"/>
      <c r="K215" s="29"/>
      <c r="L215" s="11"/>
      <c r="M215" s="1"/>
      <c r="P215" s="27"/>
    </row>
    <row r="216" spans="1:16" ht="15.95" customHeight="1" outlineLevel="1" x14ac:dyDescent="0.3">
      <c r="A216" s="1"/>
      <c r="B216" s="10"/>
      <c r="C216" s="21" t="s">
        <v>571</v>
      </c>
      <c r="D216" s="22" t="s">
        <v>383</v>
      </c>
      <c r="E216" s="23"/>
      <c r="F216" s="22" t="s">
        <v>572</v>
      </c>
      <c r="G216" s="24" t="s">
        <v>573</v>
      </c>
      <c r="H216" s="21" t="s">
        <v>52</v>
      </c>
      <c r="I216" s="25">
        <v>17</v>
      </c>
      <c r="J216" s="26">
        <v>3268540</v>
      </c>
      <c r="K216" s="26">
        <f t="shared" ref="K216:K274" si="10">+ROUND((I216*J216),0)</f>
        <v>55565180</v>
      </c>
      <c r="L216" s="11"/>
      <c r="M216" s="1"/>
      <c r="P216" s="27"/>
    </row>
    <row r="217" spans="1:16" ht="27.95" customHeight="1" outlineLevel="1" x14ac:dyDescent="0.3">
      <c r="A217" s="1"/>
      <c r="B217" s="10"/>
      <c r="C217" s="21" t="s">
        <v>574</v>
      </c>
      <c r="D217" s="22" t="s">
        <v>383</v>
      </c>
      <c r="E217" s="23"/>
      <c r="F217" s="22" t="s">
        <v>575</v>
      </c>
      <c r="G217" s="24" t="s">
        <v>576</v>
      </c>
      <c r="H217" s="21" t="s">
        <v>52</v>
      </c>
      <c r="I217" s="25">
        <v>1</v>
      </c>
      <c r="J217" s="26">
        <v>1087250</v>
      </c>
      <c r="K217" s="26">
        <f t="shared" si="10"/>
        <v>1087250</v>
      </c>
      <c r="L217" s="11"/>
      <c r="M217" s="1"/>
      <c r="P217" s="27"/>
    </row>
    <row r="218" spans="1:16" ht="15.95" customHeight="1" outlineLevel="1" x14ac:dyDescent="0.3">
      <c r="A218" s="1"/>
      <c r="B218" s="10"/>
      <c r="C218" s="21" t="s">
        <v>577</v>
      </c>
      <c r="D218" s="22" t="s">
        <v>383</v>
      </c>
      <c r="E218" s="23"/>
      <c r="F218" s="22" t="s">
        <v>578</v>
      </c>
      <c r="G218" s="24" t="s">
        <v>579</v>
      </c>
      <c r="H218" s="21" t="s">
        <v>52</v>
      </c>
      <c r="I218" s="25">
        <v>111</v>
      </c>
      <c r="J218" s="26">
        <v>158386</v>
      </c>
      <c r="K218" s="26">
        <f t="shared" si="10"/>
        <v>17580846</v>
      </c>
      <c r="L218" s="11"/>
      <c r="M218" s="1"/>
      <c r="P218" s="27"/>
    </row>
    <row r="219" spans="1:16" ht="15.95" customHeight="1" outlineLevel="1" x14ac:dyDescent="0.3">
      <c r="A219" s="1"/>
      <c r="B219" s="10"/>
      <c r="C219" s="21" t="s">
        <v>580</v>
      </c>
      <c r="D219" s="22" t="s">
        <v>383</v>
      </c>
      <c r="E219" s="23"/>
      <c r="F219" s="22" t="s">
        <v>581</v>
      </c>
      <c r="G219" s="24" t="s">
        <v>582</v>
      </c>
      <c r="H219" s="21" t="s">
        <v>52</v>
      </c>
      <c r="I219" s="25">
        <v>18</v>
      </c>
      <c r="J219" s="26">
        <v>140378</v>
      </c>
      <c r="K219" s="26">
        <f t="shared" si="10"/>
        <v>2526804</v>
      </c>
      <c r="L219" s="11"/>
      <c r="M219" s="1"/>
      <c r="P219" s="27"/>
    </row>
    <row r="220" spans="1:16" ht="15.95" customHeight="1" outlineLevel="1" x14ac:dyDescent="0.3">
      <c r="A220" s="1"/>
      <c r="B220" s="10"/>
      <c r="C220" s="21" t="s">
        <v>583</v>
      </c>
      <c r="D220" s="22" t="s">
        <v>383</v>
      </c>
      <c r="E220" s="23"/>
      <c r="F220" s="22" t="s">
        <v>584</v>
      </c>
      <c r="G220" s="24" t="s">
        <v>585</v>
      </c>
      <c r="H220" s="21" t="s">
        <v>52</v>
      </c>
      <c r="I220" s="25">
        <v>311</v>
      </c>
      <c r="J220" s="26">
        <v>193489</v>
      </c>
      <c r="K220" s="26">
        <f t="shared" si="10"/>
        <v>60175079</v>
      </c>
      <c r="L220" s="11"/>
      <c r="M220" s="1"/>
      <c r="P220" s="27"/>
    </row>
    <row r="221" spans="1:16" ht="15.95" customHeight="1" outlineLevel="1" x14ac:dyDescent="0.3">
      <c r="A221" s="1"/>
      <c r="B221" s="10"/>
      <c r="C221" s="21" t="s">
        <v>586</v>
      </c>
      <c r="D221" s="22" t="s">
        <v>383</v>
      </c>
      <c r="E221" s="23"/>
      <c r="F221" s="22" t="s">
        <v>587</v>
      </c>
      <c r="G221" s="24" t="s">
        <v>588</v>
      </c>
      <c r="H221" s="21" t="s">
        <v>52</v>
      </c>
      <c r="I221" s="25">
        <v>47</v>
      </c>
      <c r="J221" s="26">
        <v>167947</v>
      </c>
      <c r="K221" s="26">
        <f t="shared" si="10"/>
        <v>7893509</v>
      </c>
      <c r="L221" s="11"/>
      <c r="M221" s="1"/>
      <c r="P221" s="27"/>
    </row>
    <row r="222" spans="1:16" ht="15.95" customHeight="1" outlineLevel="1" x14ac:dyDescent="0.3">
      <c r="A222" s="1"/>
      <c r="B222" s="10"/>
      <c r="C222" s="21" t="s">
        <v>589</v>
      </c>
      <c r="D222" s="22" t="s">
        <v>383</v>
      </c>
      <c r="E222" s="23"/>
      <c r="F222" s="22" t="s">
        <v>590</v>
      </c>
      <c r="G222" s="24" t="s">
        <v>591</v>
      </c>
      <c r="H222" s="21" t="s">
        <v>52</v>
      </c>
      <c r="I222" s="25">
        <v>70</v>
      </c>
      <c r="J222" s="26">
        <v>42889</v>
      </c>
      <c r="K222" s="26">
        <f t="shared" si="10"/>
        <v>3002230</v>
      </c>
      <c r="L222" s="11"/>
      <c r="M222" s="1"/>
      <c r="P222" s="27"/>
    </row>
    <row r="223" spans="1:16" ht="15.95" customHeight="1" outlineLevel="1" x14ac:dyDescent="0.3">
      <c r="A223" s="1"/>
      <c r="B223" s="10"/>
      <c r="C223" s="21" t="s">
        <v>592</v>
      </c>
      <c r="D223" s="22" t="s">
        <v>383</v>
      </c>
      <c r="E223" s="23"/>
      <c r="F223" s="22" t="s">
        <v>593</v>
      </c>
      <c r="G223" s="24" t="s">
        <v>594</v>
      </c>
      <c r="H223" s="21" t="s">
        <v>52</v>
      </c>
      <c r="I223" s="25">
        <v>20</v>
      </c>
      <c r="J223" s="26">
        <v>42889</v>
      </c>
      <c r="K223" s="26">
        <f t="shared" si="10"/>
        <v>857780</v>
      </c>
      <c r="L223" s="11"/>
      <c r="M223" s="1"/>
      <c r="P223" s="27"/>
    </row>
    <row r="224" spans="1:16" ht="15.95" customHeight="1" outlineLevel="1" x14ac:dyDescent="0.3">
      <c r="A224" s="1"/>
      <c r="B224" s="10"/>
      <c r="C224" s="21" t="s">
        <v>595</v>
      </c>
      <c r="D224" s="22" t="s">
        <v>383</v>
      </c>
      <c r="E224" s="23"/>
      <c r="F224" s="22" t="s">
        <v>596</v>
      </c>
      <c r="G224" s="24" t="s">
        <v>597</v>
      </c>
      <c r="H224" s="21" t="s">
        <v>52</v>
      </c>
      <c r="I224" s="25">
        <v>28</v>
      </c>
      <c r="J224" s="26">
        <v>44343</v>
      </c>
      <c r="K224" s="26">
        <f t="shared" si="10"/>
        <v>1241604</v>
      </c>
      <c r="L224" s="11"/>
      <c r="M224" s="1"/>
      <c r="P224" s="27"/>
    </row>
    <row r="225" spans="1:16" ht="15.95" customHeight="1" outlineLevel="1" x14ac:dyDescent="0.3">
      <c r="A225" s="1"/>
      <c r="B225" s="10"/>
      <c r="C225" s="21" t="s">
        <v>598</v>
      </c>
      <c r="D225" s="22" t="s">
        <v>383</v>
      </c>
      <c r="E225" s="23"/>
      <c r="F225" s="22" t="s">
        <v>599</v>
      </c>
      <c r="G225" s="24" t="s">
        <v>600</v>
      </c>
      <c r="H225" s="21" t="s">
        <v>52</v>
      </c>
      <c r="I225" s="25">
        <v>5</v>
      </c>
      <c r="J225" s="26">
        <v>50841</v>
      </c>
      <c r="K225" s="26">
        <f t="shared" si="10"/>
        <v>254205</v>
      </c>
      <c r="L225" s="11"/>
      <c r="M225" s="1"/>
      <c r="P225" s="27"/>
    </row>
    <row r="226" spans="1:16" ht="15.95" customHeight="1" outlineLevel="1" x14ac:dyDescent="0.3">
      <c r="A226" s="1"/>
      <c r="B226" s="10"/>
      <c r="C226" s="21" t="s">
        <v>601</v>
      </c>
      <c r="D226" s="22" t="s">
        <v>383</v>
      </c>
      <c r="E226" s="23"/>
      <c r="F226" s="22" t="s">
        <v>602</v>
      </c>
      <c r="G226" s="24" t="s">
        <v>603</v>
      </c>
      <c r="H226" s="21" t="s">
        <v>52</v>
      </c>
      <c r="I226" s="25">
        <v>5</v>
      </c>
      <c r="J226" s="26">
        <v>61513</v>
      </c>
      <c r="K226" s="26">
        <f t="shared" si="10"/>
        <v>307565</v>
      </c>
      <c r="L226" s="11"/>
      <c r="M226" s="1"/>
      <c r="P226" s="27"/>
    </row>
    <row r="227" spans="1:16" ht="15.95" customHeight="1" outlineLevel="1" x14ac:dyDescent="0.3">
      <c r="A227" s="1"/>
      <c r="B227" s="10"/>
      <c r="C227" s="21" t="s">
        <v>604</v>
      </c>
      <c r="D227" s="22" t="s">
        <v>383</v>
      </c>
      <c r="E227" s="23"/>
      <c r="F227" s="22" t="s">
        <v>605</v>
      </c>
      <c r="G227" s="24" t="s">
        <v>606</v>
      </c>
      <c r="H227" s="21" t="s">
        <v>52</v>
      </c>
      <c r="I227" s="25">
        <v>44</v>
      </c>
      <c r="J227" s="26">
        <v>66120</v>
      </c>
      <c r="K227" s="26">
        <f t="shared" si="10"/>
        <v>2909280</v>
      </c>
      <c r="L227" s="11"/>
      <c r="M227" s="1"/>
      <c r="P227" s="27"/>
    </row>
    <row r="228" spans="1:16" ht="15.95" customHeight="1" outlineLevel="1" x14ac:dyDescent="0.3">
      <c r="A228" s="1"/>
      <c r="B228" s="10"/>
      <c r="C228" s="21" t="s">
        <v>607</v>
      </c>
      <c r="D228" s="22" t="s">
        <v>383</v>
      </c>
      <c r="E228" s="23"/>
      <c r="F228" s="22" t="s">
        <v>608</v>
      </c>
      <c r="G228" s="24" t="s">
        <v>609</v>
      </c>
      <c r="H228" s="21" t="s">
        <v>52</v>
      </c>
      <c r="I228" s="25">
        <v>38</v>
      </c>
      <c r="J228" s="26">
        <v>39694</v>
      </c>
      <c r="K228" s="26">
        <f t="shared" si="10"/>
        <v>1508372</v>
      </c>
      <c r="L228" s="11"/>
      <c r="M228" s="1"/>
      <c r="P228" s="27"/>
    </row>
    <row r="229" spans="1:16" ht="15.95" customHeight="1" outlineLevel="1" x14ac:dyDescent="0.3">
      <c r="A229" s="1"/>
      <c r="B229" s="10"/>
      <c r="C229" s="21" t="s">
        <v>610</v>
      </c>
      <c r="D229" s="22" t="s">
        <v>383</v>
      </c>
      <c r="E229" s="23"/>
      <c r="F229" s="22" t="s">
        <v>611</v>
      </c>
      <c r="G229" s="24" t="s">
        <v>612</v>
      </c>
      <c r="H229" s="21" t="s">
        <v>52</v>
      </c>
      <c r="I229" s="25">
        <v>114</v>
      </c>
      <c r="J229" s="26">
        <v>16197</v>
      </c>
      <c r="K229" s="26">
        <f t="shared" si="10"/>
        <v>1846458</v>
      </c>
      <c r="L229" s="11"/>
      <c r="M229" s="1"/>
      <c r="P229" s="27"/>
    </row>
    <row r="230" spans="1:16" ht="15.95" customHeight="1" outlineLevel="1" x14ac:dyDescent="0.3">
      <c r="A230" s="1"/>
      <c r="B230" s="10"/>
      <c r="C230" s="21" t="s">
        <v>613</v>
      </c>
      <c r="D230" s="22" t="s">
        <v>383</v>
      </c>
      <c r="E230" s="23"/>
      <c r="F230" s="22" t="s">
        <v>614</v>
      </c>
      <c r="G230" s="24" t="s">
        <v>615</v>
      </c>
      <c r="H230" s="21" t="s">
        <v>52</v>
      </c>
      <c r="I230" s="25">
        <v>29</v>
      </c>
      <c r="J230" s="26">
        <v>886468</v>
      </c>
      <c r="K230" s="26">
        <f t="shared" si="10"/>
        <v>25707572</v>
      </c>
      <c r="L230" s="11"/>
      <c r="M230" s="1"/>
      <c r="P230" s="27"/>
    </row>
    <row r="231" spans="1:16" ht="15.95" customHeight="1" outlineLevel="1" x14ac:dyDescent="0.3">
      <c r="A231" s="1"/>
      <c r="B231" s="10"/>
      <c r="C231" s="21" t="s">
        <v>616</v>
      </c>
      <c r="D231" s="22" t="s">
        <v>383</v>
      </c>
      <c r="E231" s="23"/>
      <c r="F231" s="22" t="s">
        <v>617</v>
      </c>
      <c r="G231" s="24" t="s">
        <v>618</v>
      </c>
      <c r="H231" s="21" t="s">
        <v>52</v>
      </c>
      <c r="I231" s="25">
        <v>4</v>
      </c>
      <c r="J231" s="26">
        <v>103654</v>
      </c>
      <c r="K231" s="26">
        <f t="shared" si="10"/>
        <v>414616</v>
      </c>
      <c r="L231" s="11"/>
      <c r="M231" s="1"/>
      <c r="P231" s="27"/>
    </row>
    <row r="232" spans="1:16" ht="15.95" customHeight="1" outlineLevel="1" x14ac:dyDescent="0.3">
      <c r="A232" s="1"/>
      <c r="B232" s="10"/>
      <c r="C232" s="21" t="s">
        <v>619</v>
      </c>
      <c r="D232" s="22" t="s">
        <v>383</v>
      </c>
      <c r="E232" s="23"/>
      <c r="F232" s="22" t="s">
        <v>620</v>
      </c>
      <c r="G232" s="24" t="s">
        <v>621</v>
      </c>
      <c r="H232" s="21" t="s">
        <v>52</v>
      </c>
      <c r="I232" s="25">
        <v>9</v>
      </c>
      <c r="J232" s="26">
        <v>145554</v>
      </c>
      <c r="K232" s="26">
        <f t="shared" si="10"/>
        <v>1309986</v>
      </c>
      <c r="L232" s="11"/>
      <c r="M232" s="1"/>
      <c r="P232" s="27"/>
    </row>
    <row r="233" spans="1:16" ht="15.95" customHeight="1" outlineLevel="1" x14ac:dyDescent="0.3">
      <c r="A233" s="1"/>
      <c r="B233" s="10"/>
      <c r="C233" s="21" t="s">
        <v>622</v>
      </c>
      <c r="D233" s="22" t="s">
        <v>383</v>
      </c>
      <c r="E233" s="23"/>
      <c r="F233" s="22" t="s">
        <v>623</v>
      </c>
      <c r="G233" s="24" t="s">
        <v>624</v>
      </c>
      <c r="H233" s="21" t="s">
        <v>52</v>
      </c>
      <c r="I233" s="25">
        <v>6</v>
      </c>
      <c r="J233" s="26">
        <v>79724</v>
      </c>
      <c r="K233" s="26">
        <f t="shared" si="10"/>
        <v>478344</v>
      </c>
      <c r="L233" s="11"/>
      <c r="M233" s="1"/>
      <c r="P233" s="27"/>
    </row>
    <row r="234" spans="1:16" ht="15.95" customHeight="1" outlineLevel="1" x14ac:dyDescent="0.3">
      <c r="A234" s="1"/>
      <c r="B234" s="10"/>
      <c r="C234" s="21" t="s">
        <v>625</v>
      </c>
      <c r="D234" s="22" t="s">
        <v>383</v>
      </c>
      <c r="E234" s="23"/>
      <c r="F234" s="22" t="s">
        <v>626</v>
      </c>
      <c r="G234" s="24" t="s">
        <v>627</v>
      </c>
      <c r="H234" s="21" t="s">
        <v>52</v>
      </c>
      <c r="I234" s="25">
        <v>3</v>
      </c>
      <c r="J234" s="26">
        <v>77486</v>
      </c>
      <c r="K234" s="26">
        <f t="shared" si="10"/>
        <v>232458</v>
      </c>
      <c r="L234" s="11"/>
      <c r="M234" s="1"/>
      <c r="P234" s="27"/>
    </row>
    <row r="235" spans="1:16" ht="15.95" customHeight="1" outlineLevel="1" x14ac:dyDescent="0.3">
      <c r="A235" s="1"/>
      <c r="B235" s="10"/>
      <c r="C235" s="21" t="s">
        <v>628</v>
      </c>
      <c r="D235" s="22" t="s">
        <v>383</v>
      </c>
      <c r="E235" s="23"/>
      <c r="F235" s="22" t="s">
        <v>629</v>
      </c>
      <c r="G235" s="24" t="s">
        <v>630</v>
      </c>
      <c r="H235" s="21" t="s">
        <v>52</v>
      </c>
      <c r="I235" s="25">
        <v>9</v>
      </c>
      <c r="J235" s="26">
        <v>69618</v>
      </c>
      <c r="K235" s="26">
        <f t="shared" si="10"/>
        <v>626562</v>
      </c>
      <c r="L235" s="11"/>
      <c r="M235" s="1"/>
      <c r="P235" s="27"/>
    </row>
    <row r="236" spans="1:16" ht="15.95" customHeight="1" outlineLevel="1" x14ac:dyDescent="0.3">
      <c r="A236" s="1"/>
      <c r="B236" s="10"/>
      <c r="C236" s="21" t="s">
        <v>631</v>
      </c>
      <c r="D236" s="22" t="s">
        <v>383</v>
      </c>
      <c r="E236" s="23"/>
      <c r="F236" s="22" t="s">
        <v>632</v>
      </c>
      <c r="G236" s="24" t="s">
        <v>633</v>
      </c>
      <c r="H236" s="21" t="s">
        <v>52</v>
      </c>
      <c r="I236" s="25">
        <v>1</v>
      </c>
      <c r="J236" s="26">
        <v>27027</v>
      </c>
      <c r="K236" s="26">
        <f t="shared" si="10"/>
        <v>27027</v>
      </c>
      <c r="L236" s="11"/>
      <c r="M236" s="1"/>
      <c r="P236" s="27"/>
    </row>
    <row r="237" spans="1:16" ht="15.95" customHeight="1" outlineLevel="1" x14ac:dyDescent="0.3">
      <c r="A237" s="1"/>
      <c r="B237" s="10"/>
      <c r="C237" s="21" t="s">
        <v>634</v>
      </c>
      <c r="D237" s="22" t="s">
        <v>383</v>
      </c>
      <c r="E237" s="23"/>
      <c r="F237" s="22" t="s">
        <v>635</v>
      </c>
      <c r="G237" s="24" t="s">
        <v>636</v>
      </c>
      <c r="H237" s="21" t="s">
        <v>52</v>
      </c>
      <c r="I237" s="25">
        <v>3</v>
      </c>
      <c r="J237" s="26">
        <v>71917</v>
      </c>
      <c r="K237" s="26">
        <f t="shared" si="10"/>
        <v>215751</v>
      </c>
      <c r="L237" s="11"/>
      <c r="M237" s="1"/>
      <c r="P237" s="27"/>
    </row>
    <row r="238" spans="1:16" ht="15.95" customHeight="1" outlineLevel="1" x14ac:dyDescent="0.3">
      <c r="A238" s="1"/>
      <c r="B238" s="10"/>
      <c r="C238" s="21" t="s">
        <v>637</v>
      </c>
      <c r="D238" s="22" t="s">
        <v>383</v>
      </c>
      <c r="E238" s="23"/>
      <c r="F238" s="22" t="s">
        <v>638</v>
      </c>
      <c r="G238" s="24" t="s">
        <v>639</v>
      </c>
      <c r="H238" s="21" t="s">
        <v>52</v>
      </c>
      <c r="I238" s="25">
        <v>6</v>
      </c>
      <c r="J238" s="26">
        <v>70588</v>
      </c>
      <c r="K238" s="26">
        <f t="shared" si="10"/>
        <v>423528</v>
      </c>
      <c r="L238" s="11"/>
      <c r="M238" s="1"/>
      <c r="P238" s="27"/>
    </row>
    <row r="239" spans="1:16" ht="15.95" customHeight="1" outlineLevel="1" x14ac:dyDescent="0.3">
      <c r="A239" s="1"/>
      <c r="B239" s="10"/>
      <c r="C239" s="21" t="s">
        <v>640</v>
      </c>
      <c r="D239" s="22" t="s">
        <v>383</v>
      </c>
      <c r="E239" s="23"/>
      <c r="F239" s="22" t="s">
        <v>641</v>
      </c>
      <c r="G239" s="24" t="s">
        <v>642</v>
      </c>
      <c r="H239" s="21" t="s">
        <v>52</v>
      </c>
      <c r="I239" s="25">
        <v>10</v>
      </c>
      <c r="J239" s="26">
        <v>57284</v>
      </c>
      <c r="K239" s="26">
        <f t="shared" si="10"/>
        <v>572840</v>
      </c>
      <c r="L239" s="11"/>
      <c r="M239" s="1"/>
      <c r="P239" s="27"/>
    </row>
    <row r="240" spans="1:16" ht="15.95" customHeight="1" outlineLevel="1" x14ac:dyDescent="0.3">
      <c r="A240" s="1"/>
      <c r="B240" s="10"/>
      <c r="C240" s="21" t="s">
        <v>643</v>
      </c>
      <c r="D240" s="22" t="s">
        <v>383</v>
      </c>
      <c r="E240" s="23"/>
      <c r="F240" s="22" t="s">
        <v>644</v>
      </c>
      <c r="G240" s="24" t="s">
        <v>645</v>
      </c>
      <c r="H240" s="21" t="s">
        <v>52</v>
      </c>
      <c r="I240" s="25">
        <v>1</v>
      </c>
      <c r="J240" s="26">
        <v>49094</v>
      </c>
      <c r="K240" s="26">
        <f t="shared" si="10"/>
        <v>49094</v>
      </c>
      <c r="L240" s="11"/>
      <c r="M240" s="1"/>
      <c r="P240" s="27"/>
    </row>
    <row r="241" spans="1:16" ht="15.95" customHeight="1" outlineLevel="1" x14ac:dyDescent="0.3">
      <c r="A241" s="1"/>
      <c r="B241" s="10"/>
      <c r="C241" s="21" t="s">
        <v>646</v>
      </c>
      <c r="D241" s="22" t="s">
        <v>383</v>
      </c>
      <c r="E241" s="23"/>
      <c r="F241" s="22" t="s">
        <v>647</v>
      </c>
      <c r="G241" s="24" t="s">
        <v>648</v>
      </c>
      <c r="H241" s="21" t="s">
        <v>52</v>
      </c>
      <c r="I241" s="25">
        <v>1</v>
      </c>
      <c r="J241" s="26">
        <v>62184</v>
      </c>
      <c r="K241" s="26">
        <f t="shared" si="10"/>
        <v>62184</v>
      </c>
      <c r="L241" s="11"/>
      <c r="M241" s="1"/>
      <c r="P241" s="27"/>
    </row>
    <row r="242" spans="1:16" ht="15.95" customHeight="1" outlineLevel="1" x14ac:dyDescent="0.3">
      <c r="A242" s="1"/>
      <c r="B242" s="10"/>
      <c r="C242" s="21" t="s">
        <v>649</v>
      </c>
      <c r="D242" s="22" t="s">
        <v>383</v>
      </c>
      <c r="E242" s="23"/>
      <c r="F242" s="22" t="s">
        <v>650</v>
      </c>
      <c r="G242" s="24" t="s">
        <v>651</v>
      </c>
      <c r="H242" s="21" t="s">
        <v>52</v>
      </c>
      <c r="I242" s="25">
        <v>8</v>
      </c>
      <c r="J242" s="26">
        <v>49094</v>
      </c>
      <c r="K242" s="26">
        <f t="shared" si="10"/>
        <v>392752</v>
      </c>
      <c r="L242" s="11"/>
      <c r="M242" s="1"/>
      <c r="P242" s="27"/>
    </row>
    <row r="243" spans="1:16" ht="15.95" customHeight="1" outlineLevel="1" x14ac:dyDescent="0.3">
      <c r="A243" s="1"/>
      <c r="B243" s="10"/>
      <c r="C243" s="21" t="s">
        <v>652</v>
      </c>
      <c r="D243" s="22" t="s">
        <v>383</v>
      </c>
      <c r="E243" s="23"/>
      <c r="F243" s="22" t="s">
        <v>653</v>
      </c>
      <c r="G243" s="24" t="s">
        <v>654</v>
      </c>
      <c r="H243" s="21" t="s">
        <v>52</v>
      </c>
      <c r="I243" s="25">
        <v>1</v>
      </c>
      <c r="J243" s="26">
        <v>49094</v>
      </c>
      <c r="K243" s="26">
        <f t="shared" si="10"/>
        <v>49094</v>
      </c>
      <c r="L243" s="11"/>
      <c r="M243" s="1"/>
      <c r="P243" s="27"/>
    </row>
    <row r="244" spans="1:16" ht="15.95" customHeight="1" outlineLevel="1" x14ac:dyDescent="0.3">
      <c r="A244" s="1"/>
      <c r="B244" s="10"/>
      <c r="C244" s="21" t="s">
        <v>655</v>
      </c>
      <c r="D244" s="22" t="s">
        <v>383</v>
      </c>
      <c r="E244" s="23"/>
      <c r="F244" s="22" t="s">
        <v>656</v>
      </c>
      <c r="G244" s="24" t="s">
        <v>657</v>
      </c>
      <c r="H244" s="21" t="s">
        <v>52</v>
      </c>
      <c r="I244" s="25">
        <v>1</v>
      </c>
      <c r="J244" s="26">
        <v>75393</v>
      </c>
      <c r="K244" s="26">
        <f t="shared" si="10"/>
        <v>75393</v>
      </c>
      <c r="L244" s="11"/>
      <c r="M244" s="1"/>
      <c r="P244" s="27"/>
    </row>
    <row r="245" spans="1:16" ht="15.95" customHeight="1" outlineLevel="1" x14ac:dyDescent="0.3">
      <c r="A245" s="1"/>
      <c r="B245" s="10"/>
      <c r="C245" s="21" t="s">
        <v>658</v>
      </c>
      <c r="D245" s="22" t="s">
        <v>383</v>
      </c>
      <c r="E245" s="23"/>
      <c r="F245" s="22" t="s">
        <v>659</v>
      </c>
      <c r="G245" s="24" t="s">
        <v>660</v>
      </c>
      <c r="H245" s="21" t="s">
        <v>52</v>
      </c>
      <c r="I245" s="25">
        <v>2</v>
      </c>
      <c r="J245" s="26">
        <v>49094</v>
      </c>
      <c r="K245" s="26">
        <f t="shared" si="10"/>
        <v>98188</v>
      </c>
      <c r="L245" s="11"/>
      <c r="M245" s="1"/>
      <c r="P245" s="27"/>
    </row>
    <row r="246" spans="1:16" ht="15.95" customHeight="1" outlineLevel="1" x14ac:dyDescent="0.3">
      <c r="A246" s="1"/>
      <c r="B246" s="10"/>
      <c r="C246" s="21" t="s">
        <v>661</v>
      </c>
      <c r="D246" s="22" t="s">
        <v>383</v>
      </c>
      <c r="E246" s="23"/>
      <c r="F246" s="22" t="s">
        <v>662</v>
      </c>
      <c r="G246" s="24" t="s">
        <v>663</v>
      </c>
      <c r="H246" s="21" t="s">
        <v>52</v>
      </c>
      <c r="I246" s="25">
        <v>1</v>
      </c>
      <c r="J246" s="26">
        <v>49094</v>
      </c>
      <c r="K246" s="26">
        <f t="shared" si="10"/>
        <v>49094</v>
      </c>
      <c r="L246" s="11"/>
      <c r="M246" s="1"/>
      <c r="P246" s="27"/>
    </row>
    <row r="247" spans="1:16" ht="15.95" customHeight="1" outlineLevel="1" x14ac:dyDescent="0.3">
      <c r="A247" s="1"/>
      <c r="B247" s="10"/>
      <c r="C247" s="21" t="s">
        <v>664</v>
      </c>
      <c r="D247" s="22" t="s">
        <v>383</v>
      </c>
      <c r="E247" s="23"/>
      <c r="F247" s="22" t="s">
        <v>665</v>
      </c>
      <c r="G247" s="24" t="s">
        <v>666</v>
      </c>
      <c r="H247" s="21" t="s">
        <v>52</v>
      </c>
      <c r="I247" s="25">
        <v>3</v>
      </c>
      <c r="J247" s="26">
        <v>49094</v>
      </c>
      <c r="K247" s="26">
        <f t="shared" si="10"/>
        <v>147282</v>
      </c>
      <c r="L247" s="11"/>
      <c r="M247" s="1"/>
      <c r="P247" s="27"/>
    </row>
    <row r="248" spans="1:16" ht="15.95" customHeight="1" outlineLevel="1" x14ac:dyDescent="0.3">
      <c r="A248" s="1"/>
      <c r="B248" s="10"/>
      <c r="C248" s="21" t="s">
        <v>667</v>
      </c>
      <c r="D248" s="22" t="s">
        <v>383</v>
      </c>
      <c r="E248" s="23"/>
      <c r="F248" s="22" t="s">
        <v>668</v>
      </c>
      <c r="G248" s="24" t="s">
        <v>669</v>
      </c>
      <c r="H248" s="21" t="s">
        <v>52</v>
      </c>
      <c r="I248" s="25">
        <v>21</v>
      </c>
      <c r="J248" s="26">
        <v>41092</v>
      </c>
      <c r="K248" s="26">
        <f t="shared" si="10"/>
        <v>862932</v>
      </c>
      <c r="L248" s="11"/>
      <c r="M248" s="1"/>
      <c r="P248" s="27"/>
    </row>
    <row r="249" spans="1:16" ht="15.95" customHeight="1" outlineLevel="1" x14ac:dyDescent="0.3">
      <c r="A249" s="1"/>
      <c r="B249" s="10"/>
      <c r="C249" s="21" t="s">
        <v>670</v>
      </c>
      <c r="D249" s="22" t="s">
        <v>383</v>
      </c>
      <c r="E249" s="23"/>
      <c r="F249" s="22" t="s">
        <v>671</v>
      </c>
      <c r="G249" s="24" t="s">
        <v>672</v>
      </c>
      <c r="H249" s="21" t="s">
        <v>52</v>
      </c>
      <c r="I249" s="25">
        <v>14</v>
      </c>
      <c r="J249" s="26">
        <v>30577</v>
      </c>
      <c r="K249" s="26">
        <f t="shared" si="10"/>
        <v>428078</v>
      </c>
      <c r="L249" s="11"/>
      <c r="M249" s="1"/>
      <c r="P249" s="27"/>
    </row>
    <row r="250" spans="1:16" ht="15.95" customHeight="1" outlineLevel="1" x14ac:dyDescent="0.3">
      <c r="A250" s="1"/>
      <c r="B250" s="10"/>
      <c r="C250" s="21" t="s">
        <v>673</v>
      </c>
      <c r="D250" s="22" t="s">
        <v>383</v>
      </c>
      <c r="E250" s="23"/>
      <c r="F250" s="22" t="s">
        <v>674</v>
      </c>
      <c r="G250" s="24" t="s">
        <v>675</v>
      </c>
      <c r="H250" s="21" t="s">
        <v>52</v>
      </c>
      <c r="I250" s="25">
        <v>12</v>
      </c>
      <c r="J250" s="26">
        <v>24234</v>
      </c>
      <c r="K250" s="26">
        <f t="shared" si="10"/>
        <v>290808</v>
      </c>
      <c r="L250" s="11"/>
      <c r="M250" s="1"/>
      <c r="P250" s="27"/>
    </row>
    <row r="251" spans="1:16" ht="15.95" customHeight="1" outlineLevel="1" x14ac:dyDescent="0.3">
      <c r="A251" s="1"/>
      <c r="B251" s="10"/>
      <c r="C251" s="21" t="s">
        <v>676</v>
      </c>
      <c r="D251" s="22" t="s">
        <v>383</v>
      </c>
      <c r="E251" s="23"/>
      <c r="F251" s="22" t="s">
        <v>677</v>
      </c>
      <c r="G251" s="24" t="s">
        <v>678</v>
      </c>
      <c r="H251" s="21" t="s">
        <v>52</v>
      </c>
      <c r="I251" s="25">
        <v>34</v>
      </c>
      <c r="J251" s="26">
        <v>21914</v>
      </c>
      <c r="K251" s="26">
        <f t="shared" si="10"/>
        <v>745076</v>
      </c>
      <c r="L251" s="11"/>
      <c r="M251" s="1"/>
      <c r="P251" s="27"/>
    </row>
    <row r="252" spans="1:16" ht="15.95" customHeight="1" outlineLevel="1" x14ac:dyDescent="0.3">
      <c r="A252" s="1"/>
      <c r="B252" s="10"/>
      <c r="C252" s="21" t="s">
        <v>679</v>
      </c>
      <c r="D252" s="22" t="s">
        <v>383</v>
      </c>
      <c r="E252" s="23"/>
      <c r="F252" s="22" t="s">
        <v>680</v>
      </c>
      <c r="G252" s="24" t="s">
        <v>681</v>
      </c>
      <c r="H252" s="21" t="s">
        <v>52</v>
      </c>
      <c r="I252" s="25">
        <v>12</v>
      </c>
      <c r="J252" s="26">
        <v>21759</v>
      </c>
      <c r="K252" s="26">
        <f t="shared" si="10"/>
        <v>261108</v>
      </c>
      <c r="L252" s="11"/>
      <c r="M252" s="1"/>
      <c r="P252" s="27"/>
    </row>
    <row r="253" spans="1:16" ht="15.95" customHeight="1" outlineLevel="1" x14ac:dyDescent="0.3">
      <c r="A253" s="1"/>
      <c r="B253" s="10"/>
      <c r="C253" s="21" t="s">
        <v>682</v>
      </c>
      <c r="D253" s="22" t="s">
        <v>383</v>
      </c>
      <c r="E253" s="23"/>
      <c r="F253" s="22" t="s">
        <v>683</v>
      </c>
      <c r="G253" s="24" t="s">
        <v>684</v>
      </c>
      <c r="H253" s="21" t="s">
        <v>52</v>
      </c>
      <c r="I253" s="25">
        <v>29</v>
      </c>
      <c r="J253" s="26">
        <v>21619</v>
      </c>
      <c r="K253" s="26">
        <f t="shared" si="10"/>
        <v>626951</v>
      </c>
      <c r="L253" s="11"/>
      <c r="M253" s="1"/>
      <c r="P253" s="27"/>
    </row>
    <row r="254" spans="1:16" ht="15.95" customHeight="1" outlineLevel="1" x14ac:dyDescent="0.3">
      <c r="A254" s="1"/>
      <c r="B254" s="10"/>
      <c r="C254" s="21" t="s">
        <v>685</v>
      </c>
      <c r="D254" s="22" t="s">
        <v>383</v>
      </c>
      <c r="E254" s="23"/>
      <c r="F254" s="22" t="s">
        <v>686</v>
      </c>
      <c r="G254" s="24" t="s">
        <v>687</v>
      </c>
      <c r="H254" s="21" t="s">
        <v>52</v>
      </c>
      <c r="I254" s="25">
        <v>3</v>
      </c>
      <c r="J254" s="26">
        <v>23383</v>
      </c>
      <c r="K254" s="26">
        <f t="shared" si="10"/>
        <v>70149</v>
      </c>
      <c r="L254" s="11"/>
      <c r="M254" s="1"/>
      <c r="P254" s="27"/>
    </row>
    <row r="255" spans="1:16" ht="15.95" customHeight="1" outlineLevel="1" x14ac:dyDescent="0.3">
      <c r="A255" s="1"/>
      <c r="B255" s="10"/>
      <c r="C255" s="21" t="s">
        <v>688</v>
      </c>
      <c r="D255" s="22" t="s">
        <v>383</v>
      </c>
      <c r="E255" s="23"/>
      <c r="F255" s="22" t="s">
        <v>689</v>
      </c>
      <c r="G255" s="24" t="s">
        <v>690</v>
      </c>
      <c r="H255" s="21" t="s">
        <v>52</v>
      </c>
      <c r="I255" s="25">
        <v>23</v>
      </c>
      <c r="J255" s="26">
        <v>96215</v>
      </c>
      <c r="K255" s="26">
        <f t="shared" si="10"/>
        <v>2212945</v>
      </c>
      <c r="L255" s="11"/>
      <c r="M255" s="1"/>
      <c r="P255" s="27"/>
    </row>
    <row r="256" spans="1:16" ht="15.95" customHeight="1" outlineLevel="1" x14ac:dyDescent="0.3">
      <c r="A256" s="1"/>
      <c r="B256" s="10"/>
      <c r="C256" s="21" t="s">
        <v>691</v>
      </c>
      <c r="D256" s="22" t="s">
        <v>383</v>
      </c>
      <c r="E256" s="23"/>
      <c r="F256" s="22" t="s">
        <v>692</v>
      </c>
      <c r="G256" s="24" t="s">
        <v>693</v>
      </c>
      <c r="H256" s="21" t="s">
        <v>52</v>
      </c>
      <c r="I256" s="25">
        <v>12</v>
      </c>
      <c r="J256" s="26">
        <v>111897</v>
      </c>
      <c r="K256" s="26">
        <f t="shared" si="10"/>
        <v>1342764</v>
      </c>
      <c r="L256" s="11"/>
      <c r="M256" s="1"/>
      <c r="P256" s="27"/>
    </row>
    <row r="257" spans="1:16" ht="15.95" customHeight="1" outlineLevel="1" x14ac:dyDescent="0.3">
      <c r="A257" s="1"/>
      <c r="B257" s="10"/>
      <c r="C257" s="21" t="s">
        <v>694</v>
      </c>
      <c r="D257" s="22" t="s">
        <v>383</v>
      </c>
      <c r="E257" s="23"/>
      <c r="F257" s="22" t="s">
        <v>695</v>
      </c>
      <c r="G257" s="24" t="s">
        <v>696</v>
      </c>
      <c r="H257" s="21" t="s">
        <v>52</v>
      </c>
      <c r="I257" s="25">
        <v>11</v>
      </c>
      <c r="J257" s="26">
        <v>38350</v>
      </c>
      <c r="K257" s="26">
        <f t="shared" si="10"/>
        <v>421850</v>
      </c>
      <c r="L257" s="11"/>
      <c r="M257" s="1"/>
      <c r="P257" s="27"/>
    </row>
    <row r="258" spans="1:16" ht="15.95" customHeight="1" outlineLevel="1" x14ac:dyDescent="0.3">
      <c r="A258" s="1"/>
      <c r="B258" s="10"/>
      <c r="C258" s="21" t="s">
        <v>697</v>
      </c>
      <c r="D258" s="22" t="s">
        <v>383</v>
      </c>
      <c r="E258" s="23"/>
      <c r="F258" s="22" t="s">
        <v>698</v>
      </c>
      <c r="G258" s="24" t="s">
        <v>699</v>
      </c>
      <c r="H258" s="21" t="s">
        <v>52</v>
      </c>
      <c r="I258" s="25">
        <v>8</v>
      </c>
      <c r="J258" s="26">
        <v>113197</v>
      </c>
      <c r="K258" s="26">
        <f t="shared" si="10"/>
        <v>905576</v>
      </c>
      <c r="L258" s="11"/>
      <c r="M258" s="1"/>
      <c r="P258" s="27"/>
    </row>
    <row r="259" spans="1:16" ht="15.95" customHeight="1" outlineLevel="1" x14ac:dyDescent="0.3">
      <c r="A259" s="1"/>
      <c r="B259" s="10"/>
      <c r="C259" s="21" t="s">
        <v>700</v>
      </c>
      <c r="D259" s="22" t="s">
        <v>383</v>
      </c>
      <c r="E259" s="23"/>
      <c r="F259" s="22" t="s">
        <v>701</v>
      </c>
      <c r="G259" s="24" t="s">
        <v>702</v>
      </c>
      <c r="H259" s="21" t="s">
        <v>52</v>
      </c>
      <c r="I259" s="25">
        <v>1</v>
      </c>
      <c r="J259" s="26">
        <v>113197</v>
      </c>
      <c r="K259" s="26">
        <f t="shared" si="10"/>
        <v>113197</v>
      </c>
      <c r="L259" s="11"/>
      <c r="M259" s="1"/>
      <c r="P259" s="27"/>
    </row>
    <row r="260" spans="1:16" ht="15.95" customHeight="1" outlineLevel="1" x14ac:dyDescent="0.3">
      <c r="A260" s="1"/>
      <c r="B260" s="10"/>
      <c r="C260" s="21" t="s">
        <v>703</v>
      </c>
      <c r="D260" s="22" t="s">
        <v>383</v>
      </c>
      <c r="E260" s="23"/>
      <c r="F260" s="22" t="s">
        <v>704</v>
      </c>
      <c r="G260" s="24" t="s">
        <v>705</v>
      </c>
      <c r="H260" s="21" t="s">
        <v>52</v>
      </c>
      <c r="I260" s="25">
        <v>2</v>
      </c>
      <c r="J260" s="26">
        <v>122297</v>
      </c>
      <c r="K260" s="26">
        <f t="shared" si="10"/>
        <v>244594</v>
      </c>
      <c r="L260" s="11"/>
      <c r="M260" s="1"/>
      <c r="P260" s="27"/>
    </row>
    <row r="261" spans="1:16" ht="15.95" customHeight="1" outlineLevel="1" x14ac:dyDescent="0.3">
      <c r="A261" s="1"/>
      <c r="B261" s="10"/>
      <c r="C261" s="21" t="s">
        <v>706</v>
      </c>
      <c r="D261" s="22" t="s">
        <v>383</v>
      </c>
      <c r="E261" s="23"/>
      <c r="F261" s="22" t="s">
        <v>707</v>
      </c>
      <c r="G261" s="24" t="s">
        <v>708</v>
      </c>
      <c r="H261" s="21" t="s">
        <v>52</v>
      </c>
      <c r="I261" s="25">
        <v>26</v>
      </c>
      <c r="J261" s="26">
        <v>169616</v>
      </c>
      <c r="K261" s="26">
        <f t="shared" si="10"/>
        <v>4410016</v>
      </c>
      <c r="L261" s="11"/>
      <c r="M261" s="1"/>
      <c r="P261" s="27"/>
    </row>
    <row r="262" spans="1:16" ht="15.95" customHeight="1" outlineLevel="1" x14ac:dyDescent="0.3">
      <c r="A262" s="1"/>
      <c r="B262" s="10"/>
      <c r="C262" s="21" t="s">
        <v>709</v>
      </c>
      <c r="D262" s="22" t="s">
        <v>383</v>
      </c>
      <c r="E262" s="23"/>
      <c r="F262" s="22" t="s">
        <v>710</v>
      </c>
      <c r="G262" s="24" t="s">
        <v>711</v>
      </c>
      <c r="H262" s="21" t="s">
        <v>712</v>
      </c>
      <c r="I262" s="25">
        <v>54.76</v>
      </c>
      <c r="J262" s="26">
        <v>172431</v>
      </c>
      <c r="K262" s="26">
        <f t="shared" si="10"/>
        <v>9442322</v>
      </c>
      <c r="L262" s="11"/>
      <c r="M262" s="1"/>
      <c r="P262" s="27"/>
    </row>
    <row r="263" spans="1:16" ht="15.95" customHeight="1" outlineLevel="1" x14ac:dyDescent="0.3">
      <c r="A263" s="1"/>
      <c r="B263" s="10"/>
      <c r="C263" s="21" t="s">
        <v>713</v>
      </c>
      <c r="D263" s="22" t="s">
        <v>383</v>
      </c>
      <c r="E263" s="23"/>
      <c r="F263" s="22" t="s">
        <v>714</v>
      </c>
      <c r="G263" s="24" t="s">
        <v>715</v>
      </c>
      <c r="H263" s="21" t="s">
        <v>712</v>
      </c>
      <c r="I263" s="25">
        <v>50.14</v>
      </c>
      <c r="J263" s="26">
        <v>83195</v>
      </c>
      <c r="K263" s="26">
        <f t="shared" si="10"/>
        <v>4171397</v>
      </c>
      <c r="L263" s="11"/>
      <c r="M263" s="1"/>
      <c r="P263" s="27"/>
    </row>
    <row r="264" spans="1:16" ht="15.95" customHeight="1" outlineLevel="1" x14ac:dyDescent="0.3">
      <c r="A264" s="1"/>
      <c r="B264" s="10"/>
      <c r="C264" s="21" t="s">
        <v>716</v>
      </c>
      <c r="D264" s="22" t="s">
        <v>383</v>
      </c>
      <c r="E264" s="23"/>
      <c r="F264" s="22" t="s">
        <v>717</v>
      </c>
      <c r="G264" s="24" t="s">
        <v>718</v>
      </c>
      <c r="H264" s="21" t="s">
        <v>712</v>
      </c>
      <c r="I264" s="25">
        <v>135.54</v>
      </c>
      <c r="J264" s="26">
        <v>55295</v>
      </c>
      <c r="K264" s="26">
        <f t="shared" si="10"/>
        <v>7494684</v>
      </c>
      <c r="L264" s="11"/>
      <c r="M264" s="1"/>
      <c r="P264" s="27"/>
    </row>
    <row r="265" spans="1:16" ht="15.95" customHeight="1" outlineLevel="1" x14ac:dyDescent="0.3">
      <c r="A265" s="1"/>
      <c r="B265" s="10"/>
      <c r="C265" s="21" t="s">
        <v>719</v>
      </c>
      <c r="D265" s="22" t="s">
        <v>383</v>
      </c>
      <c r="E265" s="23"/>
      <c r="F265" s="22" t="s">
        <v>720</v>
      </c>
      <c r="G265" s="24" t="s">
        <v>721</v>
      </c>
      <c r="H265" s="21" t="s">
        <v>712</v>
      </c>
      <c r="I265" s="25">
        <v>44.02</v>
      </c>
      <c r="J265" s="26">
        <v>48950</v>
      </c>
      <c r="K265" s="26">
        <f t="shared" si="10"/>
        <v>2154779</v>
      </c>
      <c r="L265" s="11"/>
      <c r="M265" s="1"/>
      <c r="P265" s="27"/>
    </row>
    <row r="266" spans="1:16" ht="15.95" customHeight="1" outlineLevel="1" x14ac:dyDescent="0.3">
      <c r="A266" s="1"/>
      <c r="B266" s="10"/>
      <c r="C266" s="21" t="s">
        <v>722</v>
      </c>
      <c r="D266" s="22" t="s">
        <v>383</v>
      </c>
      <c r="E266" s="23"/>
      <c r="F266" s="22" t="s">
        <v>723</v>
      </c>
      <c r="G266" s="24" t="s">
        <v>724</v>
      </c>
      <c r="H266" s="21" t="s">
        <v>712</v>
      </c>
      <c r="I266" s="25">
        <v>90.14</v>
      </c>
      <c r="J266" s="26">
        <v>47136</v>
      </c>
      <c r="K266" s="26">
        <f t="shared" si="10"/>
        <v>4248839</v>
      </c>
      <c r="L266" s="11"/>
      <c r="M266" s="1"/>
      <c r="P266" s="27"/>
    </row>
    <row r="267" spans="1:16" ht="15.95" customHeight="1" outlineLevel="1" x14ac:dyDescent="0.3">
      <c r="A267" s="1"/>
      <c r="B267" s="10"/>
      <c r="C267" s="21" t="s">
        <v>725</v>
      </c>
      <c r="D267" s="22" t="s">
        <v>383</v>
      </c>
      <c r="E267" s="23"/>
      <c r="F267" s="22" t="s">
        <v>726</v>
      </c>
      <c r="G267" s="24" t="s">
        <v>727</v>
      </c>
      <c r="H267" s="21" t="s">
        <v>712</v>
      </c>
      <c r="I267" s="25">
        <v>12.3</v>
      </c>
      <c r="J267" s="26">
        <v>68767</v>
      </c>
      <c r="K267" s="26">
        <f t="shared" si="10"/>
        <v>845834</v>
      </c>
      <c r="L267" s="11"/>
      <c r="M267" s="1"/>
      <c r="P267" s="27"/>
    </row>
    <row r="268" spans="1:16" ht="15.95" customHeight="1" outlineLevel="1" x14ac:dyDescent="0.3">
      <c r="A268" s="1"/>
      <c r="B268" s="10"/>
      <c r="C268" s="21" t="s">
        <v>728</v>
      </c>
      <c r="D268" s="22" t="s">
        <v>383</v>
      </c>
      <c r="E268" s="23"/>
      <c r="F268" s="22" t="s">
        <v>729</v>
      </c>
      <c r="G268" s="24" t="s">
        <v>730</v>
      </c>
      <c r="H268" s="21" t="s">
        <v>52</v>
      </c>
      <c r="I268" s="25">
        <v>1</v>
      </c>
      <c r="J268" s="26">
        <v>525198</v>
      </c>
      <c r="K268" s="26">
        <f t="shared" si="10"/>
        <v>525198</v>
      </c>
      <c r="L268" s="11"/>
      <c r="M268" s="1"/>
      <c r="P268" s="27"/>
    </row>
    <row r="269" spans="1:16" ht="15.95" customHeight="1" outlineLevel="1" x14ac:dyDescent="0.3">
      <c r="A269" s="1"/>
      <c r="B269" s="10"/>
      <c r="C269" s="21" t="s">
        <v>731</v>
      </c>
      <c r="D269" s="22" t="s">
        <v>383</v>
      </c>
      <c r="E269" s="23"/>
      <c r="F269" s="22" t="s">
        <v>732</v>
      </c>
      <c r="G269" s="24" t="s">
        <v>733</v>
      </c>
      <c r="H269" s="21" t="s">
        <v>52</v>
      </c>
      <c r="I269" s="25">
        <v>2</v>
      </c>
      <c r="J269" s="26">
        <v>1780478</v>
      </c>
      <c r="K269" s="26">
        <f t="shared" si="10"/>
        <v>3560956</v>
      </c>
      <c r="L269" s="11"/>
      <c r="M269" s="1"/>
      <c r="P269" s="27"/>
    </row>
    <row r="270" spans="1:16" ht="15.95" customHeight="1" outlineLevel="1" x14ac:dyDescent="0.3">
      <c r="A270" s="1"/>
      <c r="B270" s="10"/>
      <c r="C270" s="21" t="s">
        <v>734</v>
      </c>
      <c r="D270" s="22" t="s">
        <v>383</v>
      </c>
      <c r="E270" s="23"/>
      <c r="F270" s="22" t="s">
        <v>735</v>
      </c>
      <c r="G270" s="24" t="s">
        <v>736</v>
      </c>
      <c r="H270" s="21" t="s">
        <v>52</v>
      </c>
      <c r="I270" s="25">
        <v>1</v>
      </c>
      <c r="J270" s="26">
        <v>1886840</v>
      </c>
      <c r="K270" s="26">
        <f t="shared" si="10"/>
        <v>1886840</v>
      </c>
      <c r="L270" s="11"/>
      <c r="M270" s="1"/>
      <c r="P270" s="27"/>
    </row>
    <row r="271" spans="1:16" ht="27.95" customHeight="1" outlineLevel="1" x14ac:dyDescent="0.3">
      <c r="A271" s="1"/>
      <c r="B271" s="10"/>
      <c r="C271" s="21" t="s">
        <v>737</v>
      </c>
      <c r="D271" s="22" t="s">
        <v>383</v>
      </c>
      <c r="E271" s="23"/>
      <c r="F271" s="22" t="s">
        <v>738</v>
      </c>
      <c r="G271" s="24" t="s">
        <v>739</v>
      </c>
      <c r="H271" s="21" t="s">
        <v>39</v>
      </c>
      <c r="I271" s="25">
        <v>265.39999999999998</v>
      </c>
      <c r="J271" s="26">
        <v>22522</v>
      </c>
      <c r="K271" s="26">
        <f t="shared" si="10"/>
        <v>5977339</v>
      </c>
      <c r="L271" s="11"/>
      <c r="M271" s="1"/>
      <c r="P271" s="27"/>
    </row>
    <row r="272" spans="1:16" ht="51.95" customHeight="1" outlineLevel="1" x14ac:dyDescent="0.3">
      <c r="A272" s="1"/>
      <c r="B272" s="10"/>
      <c r="C272" s="21" t="s">
        <v>740</v>
      </c>
      <c r="D272" s="22" t="s">
        <v>383</v>
      </c>
      <c r="E272" s="23"/>
      <c r="F272" s="22" t="s">
        <v>741</v>
      </c>
      <c r="G272" s="24" t="s">
        <v>742</v>
      </c>
      <c r="H272" s="21" t="s">
        <v>426</v>
      </c>
      <c r="I272" s="25">
        <v>81.739999999999995</v>
      </c>
      <c r="J272" s="26">
        <v>236309</v>
      </c>
      <c r="K272" s="26">
        <f t="shared" si="10"/>
        <v>19315898</v>
      </c>
      <c r="L272" s="11"/>
      <c r="M272" s="1"/>
      <c r="P272" s="27"/>
    </row>
    <row r="273" spans="1:16" ht="27.95" customHeight="1" outlineLevel="1" x14ac:dyDescent="0.3">
      <c r="A273" s="1"/>
      <c r="B273" s="10"/>
      <c r="C273" s="21" t="s">
        <v>743</v>
      </c>
      <c r="D273" s="22" t="s">
        <v>383</v>
      </c>
      <c r="E273" s="23"/>
      <c r="F273" s="22" t="s">
        <v>744</v>
      </c>
      <c r="G273" s="24" t="s">
        <v>745</v>
      </c>
      <c r="H273" s="21" t="s">
        <v>410</v>
      </c>
      <c r="I273" s="25">
        <v>1</v>
      </c>
      <c r="J273" s="26">
        <v>840829</v>
      </c>
      <c r="K273" s="26">
        <f t="shared" si="10"/>
        <v>840829</v>
      </c>
      <c r="L273" s="11"/>
      <c r="M273" s="1"/>
      <c r="P273" s="27"/>
    </row>
    <row r="274" spans="1:16" ht="15.95" customHeight="1" outlineLevel="1" x14ac:dyDescent="0.3">
      <c r="A274" s="1"/>
      <c r="B274" s="10"/>
      <c r="C274" s="21" t="s">
        <v>746</v>
      </c>
      <c r="D274" s="22" t="s">
        <v>383</v>
      </c>
      <c r="E274" s="23"/>
      <c r="F274" s="22" t="s">
        <v>747</v>
      </c>
      <c r="G274" s="24" t="s">
        <v>748</v>
      </c>
      <c r="H274" s="21" t="s">
        <v>39</v>
      </c>
      <c r="I274" s="25">
        <v>1700.98</v>
      </c>
      <c r="J274" s="26">
        <v>18018</v>
      </c>
      <c r="K274" s="26">
        <f t="shared" si="10"/>
        <v>30648258</v>
      </c>
      <c r="L274" s="11"/>
      <c r="M274" s="1"/>
      <c r="P274" s="27"/>
    </row>
    <row r="275" spans="1:16" ht="17.100000000000001" customHeight="1" outlineLevel="1" x14ac:dyDescent="0.3">
      <c r="B275" s="10"/>
      <c r="C275" s="31"/>
      <c r="D275" s="31"/>
      <c r="E275" s="31"/>
      <c r="F275" s="31"/>
      <c r="G275" s="32" t="s">
        <v>749</v>
      </c>
      <c r="H275" s="31"/>
      <c r="I275" s="31"/>
      <c r="J275" s="31"/>
      <c r="K275" s="33">
        <f>SUM(K216:K274)</f>
        <v>291737144</v>
      </c>
      <c r="L275" s="11"/>
      <c r="P275" s="27"/>
    </row>
    <row r="276" spans="1:16" ht="18" customHeight="1" outlineLevel="1" x14ac:dyDescent="0.3">
      <c r="A276" s="1"/>
      <c r="B276" s="10"/>
      <c r="C276" s="28" t="s">
        <v>750</v>
      </c>
      <c r="D276" s="29"/>
      <c r="E276" s="29"/>
      <c r="F276" s="29"/>
      <c r="G276" s="29" t="s">
        <v>751</v>
      </c>
      <c r="H276" s="29"/>
      <c r="I276" s="29"/>
      <c r="J276" s="29"/>
      <c r="K276" s="29"/>
      <c r="L276" s="11"/>
      <c r="M276" s="1"/>
      <c r="P276" s="27"/>
    </row>
    <row r="277" spans="1:16" ht="15.95" customHeight="1" outlineLevel="1" x14ac:dyDescent="0.3">
      <c r="A277" s="1"/>
      <c r="B277" s="10"/>
      <c r="C277" s="21" t="s">
        <v>752</v>
      </c>
      <c r="D277" s="22" t="s">
        <v>383</v>
      </c>
      <c r="E277" s="23"/>
      <c r="F277" s="22" t="s">
        <v>753</v>
      </c>
      <c r="G277" s="24" t="s">
        <v>754</v>
      </c>
      <c r="H277" s="21" t="s">
        <v>52</v>
      </c>
      <c r="I277" s="25">
        <v>3</v>
      </c>
      <c r="J277" s="26">
        <v>218659</v>
      </c>
      <c r="K277" s="26">
        <f>+ROUND((I277*J277),0)</f>
        <v>655977</v>
      </c>
      <c r="L277" s="11"/>
      <c r="M277" s="1"/>
      <c r="P277" s="27"/>
    </row>
    <row r="278" spans="1:16" ht="63.95" customHeight="1" outlineLevel="1" x14ac:dyDescent="0.3">
      <c r="A278" s="1"/>
      <c r="B278" s="10"/>
      <c r="C278" s="21" t="s">
        <v>755</v>
      </c>
      <c r="D278" s="22" t="s">
        <v>383</v>
      </c>
      <c r="E278" s="23"/>
      <c r="F278" s="22" t="s">
        <v>756</v>
      </c>
      <c r="G278" s="24" t="s">
        <v>757</v>
      </c>
      <c r="H278" s="21" t="s">
        <v>52</v>
      </c>
      <c r="I278" s="25">
        <v>13</v>
      </c>
      <c r="J278" s="26">
        <v>9488349</v>
      </c>
      <c r="K278" s="26">
        <f>+ROUND((I278*J278),0)</f>
        <v>123348537</v>
      </c>
      <c r="L278" s="11"/>
      <c r="M278" s="1"/>
      <c r="P278" s="27"/>
    </row>
    <row r="279" spans="1:16" ht="17.100000000000001" customHeight="1" outlineLevel="1" x14ac:dyDescent="0.3">
      <c r="B279" s="10"/>
      <c r="C279" s="31"/>
      <c r="D279" s="31"/>
      <c r="E279" s="31"/>
      <c r="F279" s="31"/>
      <c r="G279" s="32" t="s">
        <v>758</v>
      </c>
      <c r="H279" s="31"/>
      <c r="I279" s="31"/>
      <c r="J279" s="31"/>
      <c r="K279" s="33">
        <f>SUM(K277:K278)</f>
        <v>124004514</v>
      </c>
      <c r="L279" s="11"/>
      <c r="P279" s="27"/>
    </row>
    <row r="280" spans="1:16" ht="18" customHeight="1" outlineLevel="1" x14ac:dyDescent="0.3">
      <c r="A280" s="1"/>
      <c r="B280" s="10"/>
      <c r="C280" s="28" t="s">
        <v>759</v>
      </c>
      <c r="D280" s="29"/>
      <c r="E280" s="29"/>
      <c r="F280" s="29"/>
      <c r="G280" s="29" t="s">
        <v>760</v>
      </c>
      <c r="H280" s="29"/>
      <c r="I280" s="29"/>
      <c r="J280" s="29"/>
      <c r="K280" s="29"/>
      <c r="L280" s="11"/>
      <c r="M280" s="1"/>
      <c r="P280" s="27"/>
    </row>
    <row r="281" spans="1:16" ht="111.95" customHeight="1" outlineLevel="1" x14ac:dyDescent="0.3">
      <c r="A281" s="1"/>
      <c r="B281" s="10"/>
      <c r="C281" s="21" t="s">
        <v>761</v>
      </c>
      <c r="D281" s="22" t="s">
        <v>383</v>
      </c>
      <c r="E281" s="23"/>
      <c r="F281" s="22" t="s">
        <v>762</v>
      </c>
      <c r="G281" s="24" t="s">
        <v>763</v>
      </c>
      <c r="H281" s="21" t="s">
        <v>410</v>
      </c>
      <c r="I281" s="25">
        <v>1</v>
      </c>
      <c r="J281" s="26">
        <v>282620975</v>
      </c>
      <c r="K281" s="26">
        <f t="shared" ref="K281:K304" si="11">+ROUND((I281*J281),0)</f>
        <v>282620975</v>
      </c>
      <c r="L281" s="11"/>
      <c r="M281" s="1"/>
      <c r="P281" s="27"/>
    </row>
    <row r="282" spans="1:16" ht="15.95" customHeight="1" outlineLevel="1" x14ac:dyDescent="0.3">
      <c r="A282" s="1"/>
      <c r="B282" s="10"/>
      <c r="C282" s="21" t="s">
        <v>764</v>
      </c>
      <c r="D282" s="22" t="s">
        <v>383</v>
      </c>
      <c r="E282" s="23"/>
      <c r="F282" s="22" t="s">
        <v>765</v>
      </c>
      <c r="G282" s="24" t="s">
        <v>766</v>
      </c>
      <c r="H282" s="21" t="s">
        <v>52</v>
      </c>
      <c r="I282" s="25">
        <v>4</v>
      </c>
      <c r="J282" s="26">
        <v>2452508</v>
      </c>
      <c r="K282" s="26">
        <f t="shared" si="11"/>
        <v>9810032</v>
      </c>
      <c r="L282" s="11"/>
      <c r="M282" s="1"/>
      <c r="P282" s="27"/>
    </row>
    <row r="283" spans="1:16" ht="15.95" customHeight="1" outlineLevel="1" x14ac:dyDescent="0.3">
      <c r="A283" s="1"/>
      <c r="B283" s="10"/>
      <c r="C283" s="21" t="s">
        <v>767</v>
      </c>
      <c r="D283" s="22" t="s">
        <v>383</v>
      </c>
      <c r="E283" s="23"/>
      <c r="F283" s="22" t="s">
        <v>768</v>
      </c>
      <c r="G283" s="24" t="s">
        <v>769</v>
      </c>
      <c r="H283" s="21" t="s">
        <v>52</v>
      </c>
      <c r="I283" s="25">
        <v>2</v>
      </c>
      <c r="J283" s="26">
        <v>1087106</v>
      </c>
      <c r="K283" s="26">
        <f t="shared" si="11"/>
        <v>2174212</v>
      </c>
      <c r="L283" s="11"/>
      <c r="M283" s="1"/>
      <c r="P283" s="27"/>
    </row>
    <row r="284" spans="1:16" ht="15.95" customHeight="1" outlineLevel="1" x14ac:dyDescent="0.3">
      <c r="A284" s="1"/>
      <c r="B284" s="10"/>
      <c r="C284" s="21" t="s">
        <v>770</v>
      </c>
      <c r="D284" s="22" t="s">
        <v>383</v>
      </c>
      <c r="E284" s="23"/>
      <c r="F284" s="22" t="s">
        <v>771</v>
      </c>
      <c r="G284" s="24" t="s">
        <v>772</v>
      </c>
      <c r="H284" s="21" t="s">
        <v>52</v>
      </c>
      <c r="I284" s="25">
        <v>1</v>
      </c>
      <c r="J284" s="26">
        <v>927287</v>
      </c>
      <c r="K284" s="26">
        <f t="shared" si="11"/>
        <v>927287</v>
      </c>
      <c r="L284" s="11"/>
      <c r="M284" s="1"/>
      <c r="P284" s="27"/>
    </row>
    <row r="285" spans="1:16" ht="15.95" customHeight="1" outlineLevel="1" x14ac:dyDescent="0.3">
      <c r="A285" s="1"/>
      <c r="B285" s="10"/>
      <c r="C285" s="21" t="s">
        <v>773</v>
      </c>
      <c r="D285" s="22" t="s">
        <v>383</v>
      </c>
      <c r="E285" s="23"/>
      <c r="F285" s="22" t="s">
        <v>774</v>
      </c>
      <c r="G285" s="24" t="s">
        <v>775</v>
      </c>
      <c r="H285" s="21" t="s">
        <v>52</v>
      </c>
      <c r="I285" s="25">
        <v>1</v>
      </c>
      <c r="J285" s="26">
        <v>1151539</v>
      </c>
      <c r="K285" s="26">
        <f t="shared" si="11"/>
        <v>1151539</v>
      </c>
      <c r="L285" s="11"/>
      <c r="M285" s="1"/>
      <c r="P285" s="27"/>
    </row>
    <row r="286" spans="1:16" ht="15.95" customHeight="1" outlineLevel="1" x14ac:dyDescent="0.3">
      <c r="A286" s="1"/>
      <c r="B286" s="10"/>
      <c r="C286" s="21" t="s">
        <v>776</v>
      </c>
      <c r="D286" s="22" t="s">
        <v>383</v>
      </c>
      <c r="E286" s="23"/>
      <c r="F286" s="22" t="s">
        <v>777</v>
      </c>
      <c r="G286" s="24" t="s">
        <v>778</v>
      </c>
      <c r="H286" s="21" t="s">
        <v>52</v>
      </c>
      <c r="I286" s="25">
        <v>3</v>
      </c>
      <c r="J286" s="26">
        <v>379849</v>
      </c>
      <c r="K286" s="26">
        <f t="shared" si="11"/>
        <v>1139547</v>
      </c>
      <c r="L286" s="11"/>
      <c r="M286" s="1"/>
      <c r="P286" s="27"/>
    </row>
    <row r="287" spans="1:16" ht="15.95" customHeight="1" outlineLevel="1" x14ac:dyDescent="0.3">
      <c r="A287" s="1"/>
      <c r="B287" s="10"/>
      <c r="C287" s="21" t="s">
        <v>779</v>
      </c>
      <c r="D287" s="22" t="s">
        <v>383</v>
      </c>
      <c r="E287" s="23"/>
      <c r="F287" s="22" t="s">
        <v>780</v>
      </c>
      <c r="G287" s="24" t="s">
        <v>781</v>
      </c>
      <c r="H287" s="21" t="s">
        <v>52</v>
      </c>
      <c r="I287" s="25">
        <v>1</v>
      </c>
      <c r="J287" s="26">
        <v>266235</v>
      </c>
      <c r="K287" s="26">
        <f t="shared" si="11"/>
        <v>266235</v>
      </c>
      <c r="L287" s="11"/>
      <c r="M287" s="1"/>
      <c r="P287" s="27"/>
    </row>
    <row r="288" spans="1:16" ht="15.95" customHeight="1" outlineLevel="1" x14ac:dyDescent="0.3">
      <c r="A288" s="1"/>
      <c r="B288" s="10"/>
      <c r="C288" s="21" t="s">
        <v>782</v>
      </c>
      <c r="D288" s="22" t="s">
        <v>383</v>
      </c>
      <c r="E288" s="23"/>
      <c r="F288" s="22" t="s">
        <v>783</v>
      </c>
      <c r="G288" s="24" t="s">
        <v>784</v>
      </c>
      <c r="H288" s="21" t="s">
        <v>52</v>
      </c>
      <c r="I288" s="25">
        <v>1</v>
      </c>
      <c r="J288" s="26">
        <v>140043</v>
      </c>
      <c r="K288" s="26">
        <f t="shared" si="11"/>
        <v>140043</v>
      </c>
      <c r="L288" s="11"/>
      <c r="M288" s="1"/>
      <c r="P288" s="27"/>
    </row>
    <row r="289" spans="1:16" ht="15.95" customHeight="1" outlineLevel="1" x14ac:dyDescent="0.3">
      <c r="A289" s="1"/>
      <c r="B289" s="10"/>
      <c r="C289" s="21" t="s">
        <v>785</v>
      </c>
      <c r="D289" s="22" t="s">
        <v>383</v>
      </c>
      <c r="E289" s="23"/>
      <c r="F289" s="22" t="s">
        <v>786</v>
      </c>
      <c r="G289" s="24" t="s">
        <v>787</v>
      </c>
      <c r="H289" s="21" t="s">
        <v>52</v>
      </c>
      <c r="I289" s="25">
        <v>2</v>
      </c>
      <c r="J289" s="26">
        <v>50141</v>
      </c>
      <c r="K289" s="26">
        <f t="shared" si="11"/>
        <v>100282</v>
      </c>
      <c r="L289" s="11"/>
      <c r="M289" s="1"/>
      <c r="P289" s="27"/>
    </row>
    <row r="290" spans="1:16" ht="15.95" customHeight="1" outlineLevel="1" x14ac:dyDescent="0.3">
      <c r="A290" s="1"/>
      <c r="B290" s="10"/>
      <c r="C290" s="21" t="s">
        <v>788</v>
      </c>
      <c r="D290" s="22" t="s">
        <v>383</v>
      </c>
      <c r="E290" s="23"/>
      <c r="F290" s="22" t="s">
        <v>789</v>
      </c>
      <c r="G290" s="24" t="s">
        <v>790</v>
      </c>
      <c r="H290" s="21" t="s">
        <v>52</v>
      </c>
      <c r="I290" s="25">
        <v>1</v>
      </c>
      <c r="J290" s="26">
        <v>520909</v>
      </c>
      <c r="K290" s="26">
        <f t="shared" si="11"/>
        <v>520909</v>
      </c>
      <c r="L290" s="11"/>
      <c r="M290" s="1"/>
      <c r="P290" s="27"/>
    </row>
    <row r="291" spans="1:16" ht="15.95" customHeight="1" outlineLevel="1" x14ac:dyDescent="0.3">
      <c r="A291" s="1"/>
      <c r="B291" s="10"/>
      <c r="C291" s="21" t="s">
        <v>791</v>
      </c>
      <c r="D291" s="22" t="s">
        <v>383</v>
      </c>
      <c r="E291" s="23"/>
      <c r="F291" s="22" t="s">
        <v>792</v>
      </c>
      <c r="G291" s="24" t="s">
        <v>793</v>
      </c>
      <c r="H291" s="21" t="s">
        <v>52</v>
      </c>
      <c r="I291" s="25">
        <v>2</v>
      </c>
      <c r="J291" s="26">
        <v>92950</v>
      </c>
      <c r="K291" s="26">
        <f t="shared" si="11"/>
        <v>185900</v>
      </c>
      <c r="L291" s="11"/>
      <c r="M291" s="1"/>
      <c r="P291" s="27"/>
    </row>
    <row r="292" spans="1:16" ht="15.95" customHeight="1" outlineLevel="1" x14ac:dyDescent="0.3">
      <c r="A292" s="1"/>
      <c r="B292" s="10"/>
      <c r="C292" s="21" t="s">
        <v>794</v>
      </c>
      <c r="D292" s="22" t="s">
        <v>383</v>
      </c>
      <c r="E292" s="23"/>
      <c r="F292" s="22" t="s">
        <v>795</v>
      </c>
      <c r="G292" s="24" t="s">
        <v>796</v>
      </c>
      <c r="H292" s="21" t="s">
        <v>52</v>
      </c>
      <c r="I292" s="25">
        <v>2</v>
      </c>
      <c r="J292" s="26">
        <v>125170</v>
      </c>
      <c r="K292" s="26">
        <f t="shared" si="11"/>
        <v>250340</v>
      </c>
      <c r="L292" s="11"/>
      <c r="M292" s="1"/>
      <c r="P292" s="27"/>
    </row>
    <row r="293" spans="1:16" ht="15.95" customHeight="1" outlineLevel="1" x14ac:dyDescent="0.3">
      <c r="A293" s="1"/>
      <c r="B293" s="10"/>
      <c r="C293" s="21" t="s">
        <v>797</v>
      </c>
      <c r="D293" s="22" t="s">
        <v>383</v>
      </c>
      <c r="E293" s="23"/>
      <c r="F293" s="22" t="s">
        <v>798</v>
      </c>
      <c r="G293" s="24" t="s">
        <v>799</v>
      </c>
      <c r="H293" s="21" t="s">
        <v>52</v>
      </c>
      <c r="I293" s="25">
        <v>2</v>
      </c>
      <c r="J293" s="26">
        <v>135226</v>
      </c>
      <c r="K293" s="26">
        <f t="shared" si="11"/>
        <v>270452</v>
      </c>
      <c r="L293" s="11"/>
      <c r="M293" s="1"/>
      <c r="P293" s="27"/>
    </row>
    <row r="294" spans="1:16" ht="15.95" customHeight="1" outlineLevel="1" x14ac:dyDescent="0.3">
      <c r="A294" s="1"/>
      <c r="B294" s="10"/>
      <c r="C294" s="21" t="s">
        <v>800</v>
      </c>
      <c r="D294" s="22" t="s">
        <v>383</v>
      </c>
      <c r="E294" s="23"/>
      <c r="F294" s="22" t="s">
        <v>801</v>
      </c>
      <c r="G294" s="24" t="s">
        <v>802</v>
      </c>
      <c r="H294" s="21" t="s">
        <v>52</v>
      </c>
      <c r="I294" s="25">
        <v>1</v>
      </c>
      <c r="J294" s="26">
        <v>188628</v>
      </c>
      <c r="K294" s="26">
        <f t="shared" si="11"/>
        <v>188628</v>
      </c>
      <c r="L294" s="11"/>
      <c r="M294" s="1"/>
      <c r="P294" s="27"/>
    </row>
    <row r="295" spans="1:16" ht="15.95" customHeight="1" outlineLevel="1" x14ac:dyDescent="0.3">
      <c r="A295" s="1"/>
      <c r="B295" s="10"/>
      <c r="C295" s="21" t="s">
        <v>803</v>
      </c>
      <c r="D295" s="22" t="s">
        <v>383</v>
      </c>
      <c r="E295" s="23"/>
      <c r="F295" s="22" t="s">
        <v>804</v>
      </c>
      <c r="G295" s="24" t="s">
        <v>805</v>
      </c>
      <c r="H295" s="21" t="s">
        <v>52</v>
      </c>
      <c r="I295" s="25">
        <v>1</v>
      </c>
      <c r="J295" s="26">
        <v>193024</v>
      </c>
      <c r="K295" s="26">
        <f t="shared" si="11"/>
        <v>193024</v>
      </c>
      <c r="L295" s="11"/>
      <c r="M295" s="1"/>
      <c r="P295" s="27"/>
    </row>
    <row r="296" spans="1:16" ht="15.95" customHeight="1" outlineLevel="1" x14ac:dyDescent="0.3">
      <c r="A296" s="1"/>
      <c r="B296" s="10"/>
      <c r="C296" s="21" t="s">
        <v>806</v>
      </c>
      <c r="D296" s="22" t="s">
        <v>383</v>
      </c>
      <c r="E296" s="23"/>
      <c r="F296" s="22" t="s">
        <v>807</v>
      </c>
      <c r="G296" s="24" t="s">
        <v>808</v>
      </c>
      <c r="H296" s="21" t="s">
        <v>52</v>
      </c>
      <c r="I296" s="25">
        <v>1</v>
      </c>
      <c r="J296" s="26">
        <v>154024</v>
      </c>
      <c r="K296" s="26">
        <f t="shared" si="11"/>
        <v>154024</v>
      </c>
      <c r="L296" s="11"/>
      <c r="M296" s="1"/>
      <c r="P296" s="27"/>
    </row>
    <row r="297" spans="1:16" ht="15.95" customHeight="1" outlineLevel="1" x14ac:dyDescent="0.3">
      <c r="A297" s="1"/>
      <c r="B297" s="10"/>
      <c r="C297" s="21" t="s">
        <v>809</v>
      </c>
      <c r="D297" s="22" t="s">
        <v>383</v>
      </c>
      <c r="E297" s="23"/>
      <c r="F297" s="22" t="s">
        <v>810</v>
      </c>
      <c r="G297" s="24" t="s">
        <v>811</v>
      </c>
      <c r="H297" s="21" t="s">
        <v>52</v>
      </c>
      <c r="I297" s="25">
        <v>1</v>
      </c>
      <c r="J297" s="26">
        <v>576664</v>
      </c>
      <c r="K297" s="26">
        <f t="shared" si="11"/>
        <v>576664</v>
      </c>
      <c r="L297" s="11"/>
      <c r="M297" s="1"/>
      <c r="P297" s="27"/>
    </row>
    <row r="298" spans="1:16" ht="15.95" customHeight="1" outlineLevel="1" x14ac:dyDescent="0.3">
      <c r="A298" s="1"/>
      <c r="B298" s="10"/>
      <c r="C298" s="21" t="s">
        <v>812</v>
      </c>
      <c r="D298" s="22" t="s">
        <v>383</v>
      </c>
      <c r="E298" s="23"/>
      <c r="F298" s="22" t="s">
        <v>813</v>
      </c>
      <c r="G298" s="24" t="s">
        <v>814</v>
      </c>
      <c r="H298" s="21" t="s">
        <v>52</v>
      </c>
      <c r="I298" s="25">
        <v>1</v>
      </c>
      <c r="J298" s="26">
        <v>2347360</v>
      </c>
      <c r="K298" s="26">
        <f t="shared" si="11"/>
        <v>2347360</v>
      </c>
      <c r="L298" s="11"/>
      <c r="M298" s="1"/>
      <c r="P298" s="27"/>
    </row>
    <row r="299" spans="1:16" ht="15.95" customHeight="1" outlineLevel="1" x14ac:dyDescent="0.3">
      <c r="A299" s="1"/>
      <c r="B299" s="10"/>
      <c r="C299" s="21" t="s">
        <v>815</v>
      </c>
      <c r="D299" s="22" t="s">
        <v>383</v>
      </c>
      <c r="E299" s="23"/>
      <c r="F299" s="22" t="s">
        <v>816</v>
      </c>
      <c r="G299" s="24" t="s">
        <v>817</v>
      </c>
      <c r="H299" s="21" t="s">
        <v>52</v>
      </c>
      <c r="I299" s="25">
        <v>2</v>
      </c>
      <c r="J299" s="26">
        <v>50887</v>
      </c>
      <c r="K299" s="26">
        <f t="shared" si="11"/>
        <v>101774</v>
      </c>
      <c r="L299" s="11"/>
      <c r="M299" s="1"/>
      <c r="P299" s="27"/>
    </row>
    <row r="300" spans="1:16" ht="15.95" customHeight="1" outlineLevel="1" x14ac:dyDescent="0.3">
      <c r="A300" s="1"/>
      <c r="B300" s="10"/>
      <c r="C300" s="21" t="s">
        <v>818</v>
      </c>
      <c r="D300" s="22" t="s">
        <v>383</v>
      </c>
      <c r="E300" s="23"/>
      <c r="F300" s="22" t="s">
        <v>819</v>
      </c>
      <c r="G300" s="24" t="s">
        <v>820</v>
      </c>
      <c r="H300" s="21" t="s">
        <v>52</v>
      </c>
      <c r="I300" s="25">
        <v>5</v>
      </c>
      <c r="J300" s="26">
        <v>115861</v>
      </c>
      <c r="K300" s="26">
        <f t="shared" si="11"/>
        <v>579305</v>
      </c>
      <c r="L300" s="11"/>
      <c r="M300" s="1"/>
      <c r="P300" s="27"/>
    </row>
    <row r="301" spans="1:16" ht="15.95" customHeight="1" outlineLevel="1" x14ac:dyDescent="0.3">
      <c r="A301" s="1"/>
      <c r="B301" s="10"/>
      <c r="C301" s="21" t="s">
        <v>821</v>
      </c>
      <c r="D301" s="22" t="s">
        <v>383</v>
      </c>
      <c r="E301" s="23"/>
      <c r="F301" s="22" t="s">
        <v>822</v>
      </c>
      <c r="G301" s="24" t="s">
        <v>823</v>
      </c>
      <c r="H301" s="21" t="s">
        <v>52</v>
      </c>
      <c r="I301" s="25">
        <v>1</v>
      </c>
      <c r="J301" s="26">
        <v>368107</v>
      </c>
      <c r="K301" s="26">
        <f t="shared" si="11"/>
        <v>368107</v>
      </c>
      <c r="L301" s="11"/>
      <c r="M301" s="1"/>
      <c r="P301" s="27"/>
    </row>
    <row r="302" spans="1:16" ht="15.95" customHeight="1" outlineLevel="1" x14ac:dyDescent="0.3">
      <c r="A302" s="1"/>
      <c r="B302" s="10"/>
      <c r="C302" s="21" t="s">
        <v>824</v>
      </c>
      <c r="D302" s="22" t="s">
        <v>383</v>
      </c>
      <c r="E302" s="23"/>
      <c r="F302" s="22" t="s">
        <v>825</v>
      </c>
      <c r="G302" s="24" t="s">
        <v>826</v>
      </c>
      <c r="H302" s="21" t="s">
        <v>52</v>
      </c>
      <c r="I302" s="25">
        <v>2</v>
      </c>
      <c r="J302" s="26">
        <v>166867</v>
      </c>
      <c r="K302" s="26">
        <f t="shared" si="11"/>
        <v>333734</v>
      </c>
      <c r="L302" s="11"/>
      <c r="M302" s="1"/>
      <c r="P302" s="27"/>
    </row>
    <row r="303" spans="1:16" ht="27.95" customHeight="1" outlineLevel="1" x14ac:dyDescent="0.3">
      <c r="A303" s="1"/>
      <c r="B303" s="10"/>
      <c r="C303" s="21" t="s">
        <v>827</v>
      </c>
      <c r="D303" s="22" t="s">
        <v>383</v>
      </c>
      <c r="E303" s="23"/>
      <c r="F303" s="22" t="s">
        <v>828</v>
      </c>
      <c r="G303" s="24" t="s">
        <v>829</v>
      </c>
      <c r="H303" s="21" t="s">
        <v>52</v>
      </c>
      <c r="I303" s="25">
        <v>2</v>
      </c>
      <c r="J303" s="26">
        <v>257878</v>
      </c>
      <c r="K303" s="26">
        <f t="shared" si="11"/>
        <v>515756</v>
      </c>
      <c r="L303" s="11"/>
      <c r="M303" s="1"/>
      <c r="P303" s="27"/>
    </row>
    <row r="304" spans="1:16" ht="15.95" customHeight="1" outlineLevel="1" x14ac:dyDescent="0.3">
      <c r="A304" s="1"/>
      <c r="B304" s="10"/>
      <c r="C304" s="21" t="s">
        <v>830</v>
      </c>
      <c r="D304" s="22" t="s">
        <v>383</v>
      </c>
      <c r="E304" s="23"/>
      <c r="F304" s="22" t="s">
        <v>831</v>
      </c>
      <c r="G304" s="24" t="s">
        <v>832</v>
      </c>
      <c r="H304" s="21" t="s">
        <v>52</v>
      </c>
      <c r="I304" s="25">
        <v>8</v>
      </c>
      <c r="J304" s="26">
        <v>270971</v>
      </c>
      <c r="K304" s="26">
        <f t="shared" si="11"/>
        <v>2167768</v>
      </c>
      <c r="L304" s="11"/>
      <c r="M304" s="1"/>
      <c r="P304" s="27"/>
    </row>
    <row r="305" spans="1:16" ht="17.100000000000001" customHeight="1" outlineLevel="1" x14ac:dyDescent="0.3">
      <c r="B305" s="10"/>
      <c r="C305" s="31"/>
      <c r="D305" s="31"/>
      <c r="E305" s="31"/>
      <c r="F305" s="31"/>
      <c r="G305" s="32" t="s">
        <v>833</v>
      </c>
      <c r="H305" s="31"/>
      <c r="I305" s="31"/>
      <c r="J305" s="31"/>
      <c r="K305" s="33">
        <f>SUM(K281:K304)</f>
        <v>307083897</v>
      </c>
      <c r="L305" s="11"/>
      <c r="P305" s="27"/>
    </row>
    <row r="306" spans="1:16" ht="15.95" customHeight="1" outlineLevel="1" x14ac:dyDescent="0.3">
      <c r="A306" s="1"/>
      <c r="B306" s="10"/>
      <c r="C306" s="21" t="s">
        <v>834</v>
      </c>
      <c r="D306" s="23"/>
      <c r="E306" s="23"/>
      <c r="F306" s="22" t="s">
        <v>835</v>
      </c>
      <c r="G306" s="24" t="s">
        <v>836</v>
      </c>
      <c r="H306" s="21" t="s">
        <v>410</v>
      </c>
      <c r="I306" s="25">
        <v>1</v>
      </c>
      <c r="J306" s="26">
        <f>(K166+K194+K211+K214+K275+K279+K305)*8%</f>
        <v>88008481.680000007</v>
      </c>
      <c r="K306" s="26">
        <f>+ROUND((I306*J306),0)</f>
        <v>88008482</v>
      </c>
      <c r="L306" s="11"/>
      <c r="M306" s="1"/>
      <c r="P306" s="27"/>
    </row>
    <row r="307" spans="1:16" ht="20.100000000000001" customHeight="1" x14ac:dyDescent="0.3">
      <c r="B307" s="10"/>
      <c r="C307" s="17"/>
      <c r="D307" s="17"/>
      <c r="E307" s="17"/>
      <c r="F307" s="17"/>
      <c r="G307" s="18" t="s">
        <v>837</v>
      </c>
      <c r="H307" s="17"/>
      <c r="I307" s="17"/>
      <c r="J307" s="17"/>
      <c r="K307" s="19">
        <f>SUM(K306,K166,K194,K211,K214,K275,K279,K305)</f>
        <v>1188114503</v>
      </c>
      <c r="L307" s="11"/>
      <c r="P307" s="27"/>
    </row>
    <row r="308" spans="1:16" ht="20.100000000000001" customHeight="1" x14ac:dyDescent="0.3">
      <c r="A308" s="1"/>
      <c r="B308" s="10"/>
      <c r="C308" s="84" t="s">
        <v>838</v>
      </c>
      <c r="D308" s="84"/>
      <c r="E308" s="84"/>
      <c r="F308" s="84"/>
      <c r="G308" s="84"/>
      <c r="H308" s="84"/>
      <c r="I308" s="84"/>
      <c r="J308" s="84"/>
      <c r="K308" s="84"/>
      <c r="L308" s="11"/>
      <c r="M308" s="1"/>
      <c r="P308" s="27"/>
    </row>
    <row r="309" spans="1:16" ht="18" customHeight="1" outlineLevel="1" x14ac:dyDescent="0.3">
      <c r="A309" s="1"/>
      <c r="B309" s="10"/>
      <c r="C309" s="28" t="s">
        <v>839</v>
      </c>
      <c r="D309" s="29"/>
      <c r="E309" s="29"/>
      <c r="F309" s="29"/>
      <c r="G309" s="29" t="s">
        <v>840</v>
      </c>
      <c r="H309" s="29"/>
      <c r="I309" s="29"/>
      <c r="J309" s="29"/>
      <c r="K309" s="29"/>
      <c r="L309" s="11"/>
      <c r="M309" s="1"/>
      <c r="P309" s="27"/>
    </row>
    <row r="310" spans="1:16" ht="18" customHeight="1" outlineLevel="1" x14ac:dyDescent="0.3">
      <c r="A310" s="1"/>
      <c r="B310" s="10"/>
      <c r="C310" s="36" t="s">
        <v>841</v>
      </c>
      <c r="D310" s="37"/>
      <c r="E310" s="37"/>
      <c r="F310" s="37"/>
      <c r="G310" s="37" t="s">
        <v>842</v>
      </c>
      <c r="H310" s="37"/>
      <c r="I310" s="37"/>
      <c r="J310" s="37"/>
      <c r="K310" s="37"/>
      <c r="L310" s="11"/>
      <c r="M310" s="1"/>
      <c r="P310" s="27"/>
    </row>
    <row r="311" spans="1:16" ht="125.1" customHeight="1" outlineLevel="1" x14ac:dyDescent="0.3">
      <c r="A311" s="1"/>
      <c r="B311" s="10"/>
      <c r="C311" s="38"/>
      <c r="D311" s="38"/>
      <c r="E311" s="38"/>
      <c r="F311" s="38"/>
      <c r="G311" s="38" t="s">
        <v>843</v>
      </c>
      <c r="H311" s="38"/>
      <c r="I311" s="38"/>
      <c r="J311" s="38"/>
      <c r="K311" s="38"/>
      <c r="L311" s="11"/>
      <c r="M311" s="1"/>
      <c r="P311" s="27"/>
    </row>
    <row r="312" spans="1:16" ht="27.95" customHeight="1" outlineLevel="1" x14ac:dyDescent="0.3">
      <c r="A312" s="1"/>
      <c r="B312" s="10"/>
      <c r="C312" s="21" t="s">
        <v>844</v>
      </c>
      <c r="D312" s="22" t="s">
        <v>845</v>
      </c>
      <c r="E312" s="23"/>
      <c r="F312" s="22" t="s">
        <v>846</v>
      </c>
      <c r="G312" s="24" t="s">
        <v>847</v>
      </c>
      <c r="H312" s="21" t="s">
        <v>52</v>
      </c>
      <c r="I312" s="25">
        <v>148</v>
      </c>
      <c r="J312" s="26">
        <v>238132</v>
      </c>
      <c r="K312" s="26">
        <f t="shared" ref="K312:K337" si="12">+ROUND((I312*J312),0)</f>
        <v>35243536</v>
      </c>
      <c r="L312" s="11"/>
      <c r="M312" s="1"/>
      <c r="P312" s="27"/>
    </row>
    <row r="313" spans="1:16" ht="27.95" customHeight="1" outlineLevel="1" x14ac:dyDescent="0.3">
      <c r="A313" s="1"/>
      <c r="B313" s="10"/>
      <c r="C313" s="21" t="s">
        <v>848</v>
      </c>
      <c r="D313" s="22" t="s">
        <v>845</v>
      </c>
      <c r="E313" s="23"/>
      <c r="F313" s="22" t="s">
        <v>849</v>
      </c>
      <c r="G313" s="24" t="s">
        <v>850</v>
      </c>
      <c r="H313" s="21" t="s">
        <v>52</v>
      </c>
      <c r="I313" s="25">
        <v>86</v>
      </c>
      <c r="J313" s="26">
        <v>238132</v>
      </c>
      <c r="K313" s="26">
        <f t="shared" si="12"/>
        <v>20479352</v>
      </c>
      <c r="L313" s="11"/>
      <c r="M313" s="1"/>
      <c r="P313" s="27"/>
    </row>
    <row r="314" spans="1:16" ht="27.95" customHeight="1" outlineLevel="1" x14ac:dyDescent="0.3">
      <c r="A314" s="1"/>
      <c r="B314" s="10"/>
      <c r="C314" s="21" t="s">
        <v>851</v>
      </c>
      <c r="D314" s="22" t="s">
        <v>845</v>
      </c>
      <c r="E314" s="23"/>
      <c r="F314" s="22" t="s">
        <v>852</v>
      </c>
      <c r="G314" s="24" t="s">
        <v>853</v>
      </c>
      <c r="H314" s="21" t="s">
        <v>52</v>
      </c>
      <c r="I314" s="25">
        <v>12</v>
      </c>
      <c r="J314" s="26">
        <v>238132</v>
      </c>
      <c r="K314" s="26">
        <f t="shared" si="12"/>
        <v>2857584</v>
      </c>
      <c r="L314" s="11"/>
      <c r="M314" s="1"/>
      <c r="P314" s="27"/>
    </row>
    <row r="315" spans="1:16" ht="27.95" customHeight="1" outlineLevel="1" x14ac:dyDescent="0.3">
      <c r="A315" s="1"/>
      <c r="B315" s="10"/>
      <c r="C315" s="21" t="s">
        <v>854</v>
      </c>
      <c r="D315" s="22" t="s">
        <v>845</v>
      </c>
      <c r="E315" s="23"/>
      <c r="F315" s="22" t="s">
        <v>855</v>
      </c>
      <c r="G315" s="24" t="s">
        <v>856</v>
      </c>
      <c r="H315" s="21" t="s">
        <v>52</v>
      </c>
      <c r="I315" s="25">
        <v>364</v>
      </c>
      <c r="J315" s="26">
        <v>238132</v>
      </c>
      <c r="K315" s="26">
        <f t="shared" si="12"/>
        <v>86680048</v>
      </c>
      <c r="L315" s="11"/>
      <c r="M315" s="1"/>
      <c r="P315" s="27"/>
    </row>
    <row r="316" spans="1:16" ht="27.95" customHeight="1" outlineLevel="1" x14ac:dyDescent="0.3">
      <c r="A316" s="1"/>
      <c r="B316" s="10"/>
      <c r="C316" s="21" t="s">
        <v>857</v>
      </c>
      <c r="D316" s="22" t="s">
        <v>845</v>
      </c>
      <c r="E316" s="23"/>
      <c r="F316" s="22" t="s">
        <v>858</v>
      </c>
      <c r="G316" s="24" t="s">
        <v>859</v>
      </c>
      <c r="H316" s="21" t="s">
        <v>52</v>
      </c>
      <c r="I316" s="25">
        <v>205</v>
      </c>
      <c r="J316" s="26">
        <v>238132</v>
      </c>
      <c r="K316" s="26">
        <f t="shared" si="12"/>
        <v>48817060</v>
      </c>
      <c r="L316" s="11"/>
      <c r="M316" s="1"/>
      <c r="P316" s="27"/>
    </row>
    <row r="317" spans="1:16" ht="27.95" customHeight="1" outlineLevel="1" x14ac:dyDescent="0.3">
      <c r="A317" s="1"/>
      <c r="B317" s="10"/>
      <c r="C317" s="21" t="s">
        <v>860</v>
      </c>
      <c r="D317" s="22" t="s">
        <v>845</v>
      </c>
      <c r="E317" s="23"/>
      <c r="F317" s="22" t="s">
        <v>861</v>
      </c>
      <c r="G317" s="24" t="s">
        <v>862</v>
      </c>
      <c r="H317" s="21" t="s">
        <v>52</v>
      </c>
      <c r="I317" s="25">
        <v>45</v>
      </c>
      <c r="J317" s="26">
        <v>238132</v>
      </c>
      <c r="K317" s="26">
        <f t="shared" si="12"/>
        <v>10715940</v>
      </c>
      <c r="L317" s="11"/>
      <c r="M317" s="1"/>
      <c r="P317" s="27"/>
    </row>
    <row r="318" spans="1:16" ht="27.95" customHeight="1" outlineLevel="1" x14ac:dyDescent="0.3">
      <c r="A318" s="1"/>
      <c r="B318" s="10"/>
      <c r="C318" s="21" t="s">
        <v>863</v>
      </c>
      <c r="D318" s="22" t="s">
        <v>845</v>
      </c>
      <c r="E318" s="23"/>
      <c r="F318" s="22" t="s">
        <v>864</v>
      </c>
      <c r="G318" s="24" t="s">
        <v>865</v>
      </c>
      <c r="H318" s="21" t="s">
        <v>52</v>
      </c>
      <c r="I318" s="25">
        <v>7</v>
      </c>
      <c r="J318" s="26">
        <v>238132</v>
      </c>
      <c r="K318" s="26">
        <f t="shared" si="12"/>
        <v>1666924</v>
      </c>
      <c r="L318" s="11"/>
      <c r="M318" s="1"/>
      <c r="P318" s="27"/>
    </row>
    <row r="319" spans="1:16" ht="27.95" customHeight="1" outlineLevel="1" x14ac:dyDescent="0.3">
      <c r="A319" s="1"/>
      <c r="B319" s="10"/>
      <c r="C319" s="21" t="s">
        <v>866</v>
      </c>
      <c r="D319" s="22" t="s">
        <v>845</v>
      </c>
      <c r="E319" s="23"/>
      <c r="F319" s="22" t="s">
        <v>867</v>
      </c>
      <c r="G319" s="24" t="s">
        <v>868</v>
      </c>
      <c r="H319" s="21" t="s">
        <v>52</v>
      </c>
      <c r="I319" s="25">
        <v>258</v>
      </c>
      <c r="J319" s="26">
        <v>238132</v>
      </c>
      <c r="K319" s="26">
        <f t="shared" si="12"/>
        <v>61438056</v>
      </c>
      <c r="L319" s="11"/>
      <c r="M319" s="1"/>
      <c r="P319" s="27"/>
    </row>
    <row r="320" spans="1:16" ht="27.95" customHeight="1" outlineLevel="1" x14ac:dyDescent="0.3">
      <c r="A320" s="1"/>
      <c r="B320" s="10"/>
      <c r="C320" s="21" t="s">
        <v>869</v>
      </c>
      <c r="D320" s="22" t="s">
        <v>845</v>
      </c>
      <c r="E320" s="23"/>
      <c r="F320" s="22" t="s">
        <v>870</v>
      </c>
      <c r="G320" s="24" t="s">
        <v>871</v>
      </c>
      <c r="H320" s="21" t="s">
        <v>52</v>
      </c>
      <c r="I320" s="25">
        <v>4</v>
      </c>
      <c r="J320" s="26">
        <v>238132</v>
      </c>
      <c r="K320" s="26">
        <f t="shared" si="12"/>
        <v>952528</v>
      </c>
      <c r="L320" s="11"/>
      <c r="M320" s="1"/>
      <c r="P320" s="27"/>
    </row>
    <row r="321" spans="1:16" ht="27.95" customHeight="1" outlineLevel="1" x14ac:dyDescent="0.3">
      <c r="A321" s="1"/>
      <c r="B321" s="10"/>
      <c r="C321" s="21" t="s">
        <v>872</v>
      </c>
      <c r="D321" s="22" t="s">
        <v>845</v>
      </c>
      <c r="E321" s="23"/>
      <c r="F321" s="22" t="s">
        <v>873</v>
      </c>
      <c r="G321" s="24" t="s">
        <v>874</v>
      </c>
      <c r="H321" s="21" t="s">
        <v>52</v>
      </c>
      <c r="I321" s="25">
        <v>14</v>
      </c>
      <c r="J321" s="26">
        <v>238132</v>
      </c>
      <c r="K321" s="26">
        <f t="shared" si="12"/>
        <v>3333848</v>
      </c>
      <c r="L321" s="11"/>
      <c r="M321" s="1"/>
      <c r="P321" s="27"/>
    </row>
    <row r="322" spans="1:16" ht="27.95" customHeight="1" outlineLevel="1" x14ac:dyDescent="0.3">
      <c r="A322" s="1"/>
      <c r="B322" s="10"/>
      <c r="C322" s="21" t="s">
        <v>875</v>
      </c>
      <c r="D322" s="22" t="s">
        <v>845</v>
      </c>
      <c r="E322" s="23"/>
      <c r="F322" s="22" t="s">
        <v>876</v>
      </c>
      <c r="G322" s="24" t="s">
        <v>877</v>
      </c>
      <c r="H322" s="21" t="s">
        <v>52</v>
      </c>
      <c r="I322" s="25">
        <v>173</v>
      </c>
      <c r="J322" s="26">
        <v>238132</v>
      </c>
      <c r="K322" s="26">
        <f t="shared" si="12"/>
        <v>41196836</v>
      </c>
      <c r="L322" s="11"/>
      <c r="M322" s="1"/>
      <c r="P322" s="27"/>
    </row>
    <row r="323" spans="1:16" ht="27.95" customHeight="1" outlineLevel="1" x14ac:dyDescent="0.3">
      <c r="A323" s="1"/>
      <c r="B323" s="10"/>
      <c r="C323" s="21" t="s">
        <v>878</v>
      </c>
      <c r="D323" s="22" t="s">
        <v>845</v>
      </c>
      <c r="E323" s="23"/>
      <c r="F323" s="22" t="s">
        <v>879</v>
      </c>
      <c r="G323" s="24" t="s">
        <v>880</v>
      </c>
      <c r="H323" s="21" t="s">
        <v>52</v>
      </c>
      <c r="I323" s="25">
        <v>29</v>
      </c>
      <c r="J323" s="26">
        <v>238132</v>
      </c>
      <c r="K323" s="26">
        <f t="shared" si="12"/>
        <v>6905828</v>
      </c>
      <c r="L323" s="11"/>
      <c r="M323" s="1"/>
      <c r="P323" s="27"/>
    </row>
    <row r="324" spans="1:16" ht="27.95" customHeight="1" outlineLevel="1" x14ac:dyDescent="0.3">
      <c r="A324" s="1"/>
      <c r="B324" s="10"/>
      <c r="C324" s="21" t="s">
        <v>881</v>
      </c>
      <c r="D324" s="22" t="s">
        <v>845</v>
      </c>
      <c r="E324" s="23"/>
      <c r="F324" s="22" t="s">
        <v>882</v>
      </c>
      <c r="G324" s="24" t="s">
        <v>883</v>
      </c>
      <c r="H324" s="21" t="s">
        <v>52</v>
      </c>
      <c r="I324" s="25">
        <v>45</v>
      </c>
      <c r="J324" s="26">
        <v>238132</v>
      </c>
      <c r="K324" s="26">
        <f t="shared" si="12"/>
        <v>10715940</v>
      </c>
      <c r="L324" s="11"/>
      <c r="M324" s="1"/>
      <c r="P324" s="27"/>
    </row>
    <row r="325" spans="1:16" ht="27.95" customHeight="1" outlineLevel="1" x14ac:dyDescent="0.3">
      <c r="A325" s="1"/>
      <c r="B325" s="10"/>
      <c r="C325" s="21" t="s">
        <v>884</v>
      </c>
      <c r="D325" s="22" t="s">
        <v>845</v>
      </c>
      <c r="E325" s="23"/>
      <c r="F325" s="22" t="s">
        <v>885</v>
      </c>
      <c r="G325" s="24" t="s">
        <v>886</v>
      </c>
      <c r="H325" s="21" t="s">
        <v>52</v>
      </c>
      <c r="I325" s="25">
        <v>5</v>
      </c>
      <c r="J325" s="26">
        <v>238132</v>
      </c>
      <c r="K325" s="26">
        <f t="shared" si="12"/>
        <v>1190660</v>
      </c>
      <c r="L325" s="11"/>
      <c r="M325" s="1"/>
      <c r="P325" s="27"/>
    </row>
    <row r="326" spans="1:16" ht="27.95" customHeight="1" outlineLevel="1" x14ac:dyDescent="0.3">
      <c r="A326" s="1"/>
      <c r="B326" s="10"/>
      <c r="C326" s="21" t="s">
        <v>887</v>
      </c>
      <c r="D326" s="22" t="s">
        <v>845</v>
      </c>
      <c r="E326" s="23"/>
      <c r="F326" s="22" t="s">
        <v>888</v>
      </c>
      <c r="G326" s="24" t="s">
        <v>889</v>
      </c>
      <c r="H326" s="21" t="s">
        <v>52</v>
      </c>
      <c r="I326" s="25">
        <v>6</v>
      </c>
      <c r="J326" s="26">
        <v>238132</v>
      </c>
      <c r="K326" s="26">
        <f t="shared" si="12"/>
        <v>1428792</v>
      </c>
      <c r="L326" s="11"/>
      <c r="M326" s="1"/>
      <c r="P326" s="27"/>
    </row>
    <row r="327" spans="1:16" ht="27.95" customHeight="1" outlineLevel="1" x14ac:dyDescent="0.3">
      <c r="A327" s="1"/>
      <c r="B327" s="10"/>
      <c r="C327" s="21" t="s">
        <v>890</v>
      </c>
      <c r="D327" s="22" t="s">
        <v>845</v>
      </c>
      <c r="E327" s="23"/>
      <c r="F327" s="22" t="s">
        <v>891</v>
      </c>
      <c r="G327" s="24" t="s">
        <v>892</v>
      </c>
      <c r="H327" s="21" t="s">
        <v>52</v>
      </c>
      <c r="I327" s="25">
        <v>16</v>
      </c>
      <c r="J327" s="26">
        <v>238132</v>
      </c>
      <c r="K327" s="26">
        <f t="shared" si="12"/>
        <v>3810112</v>
      </c>
      <c r="L327" s="11"/>
      <c r="M327" s="1"/>
      <c r="P327" s="27"/>
    </row>
    <row r="328" spans="1:16" ht="27.95" customHeight="1" outlineLevel="1" x14ac:dyDescent="0.3">
      <c r="A328" s="1"/>
      <c r="B328" s="10"/>
      <c r="C328" s="21" t="s">
        <v>893</v>
      </c>
      <c r="D328" s="22" t="s">
        <v>845</v>
      </c>
      <c r="E328" s="23"/>
      <c r="F328" s="22" t="s">
        <v>894</v>
      </c>
      <c r="G328" s="24" t="s">
        <v>895</v>
      </c>
      <c r="H328" s="21" t="s">
        <v>52</v>
      </c>
      <c r="I328" s="25">
        <v>3</v>
      </c>
      <c r="J328" s="26">
        <v>276145</v>
      </c>
      <c r="K328" s="26">
        <f t="shared" si="12"/>
        <v>828435</v>
      </c>
      <c r="L328" s="11"/>
      <c r="M328" s="1"/>
      <c r="P328" s="27"/>
    </row>
    <row r="329" spans="1:16" ht="27.95" customHeight="1" outlineLevel="1" x14ac:dyDescent="0.3">
      <c r="A329" s="1"/>
      <c r="B329" s="10"/>
      <c r="C329" s="21" t="s">
        <v>896</v>
      </c>
      <c r="D329" s="22" t="s">
        <v>845</v>
      </c>
      <c r="E329" s="23"/>
      <c r="F329" s="22" t="s">
        <v>897</v>
      </c>
      <c r="G329" s="24" t="s">
        <v>898</v>
      </c>
      <c r="H329" s="21" t="s">
        <v>52</v>
      </c>
      <c r="I329" s="25">
        <v>19</v>
      </c>
      <c r="J329" s="26">
        <v>276145</v>
      </c>
      <c r="K329" s="26">
        <f t="shared" si="12"/>
        <v>5246755</v>
      </c>
      <c r="L329" s="11"/>
      <c r="M329" s="1"/>
      <c r="P329" s="27"/>
    </row>
    <row r="330" spans="1:16" ht="27.95" customHeight="1" outlineLevel="1" x14ac:dyDescent="0.3">
      <c r="A330" s="1"/>
      <c r="B330" s="10"/>
      <c r="C330" s="21" t="s">
        <v>899</v>
      </c>
      <c r="D330" s="22" t="s">
        <v>845</v>
      </c>
      <c r="E330" s="23"/>
      <c r="F330" s="22" t="s">
        <v>900</v>
      </c>
      <c r="G330" s="24" t="s">
        <v>901</v>
      </c>
      <c r="H330" s="21" t="s">
        <v>52</v>
      </c>
      <c r="I330" s="25">
        <v>30</v>
      </c>
      <c r="J330" s="26">
        <v>276145</v>
      </c>
      <c r="K330" s="26">
        <f t="shared" si="12"/>
        <v>8284350</v>
      </c>
      <c r="L330" s="11"/>
      <c r="M330" s="1"/>
      <c r="P330" s="27"/>
    </row>
    <row r="331" spans="1:16" ht="27.95" customHeight="1" outlineLevel="1" x14ac:dyDescent="0.3">
      <c r="A331" s="1"/>
      <c r="B331" s="10"/>
      <c r="C331" s="21" t="s">
        <v>902</v>
      </c>
      <c r="D331" s="22" t="s">
        <v>845</v>
      </c>
      <c r="E331" s="23"/>
      <c r="F331" s="22" t="s">
        <v>903</v>
      </c>
      <c r="G331" s="24" t="s">
        <v>904</v>
      </c>
      <c r="H331" s="21" t="s">
        <v>52</v>
      </c>
      <c r="I331" s="25">
        <v>5</v>
      </c>
      <c r="J331" s="26">
        <v>276145</v>
      </c>
      <c r="K331" s="26">
        <f t="shared" si="12"/>
        <v>1380725</v>
      </c>
      <c r="L331" s="11"/>
      <c r="M331" s="1"/>
      <c r="P331" s="27"/>
    </row>
    <row r="332" spans="1:16" ht="27.95" customHeight="1" outlineLevel="1" x14ac:dyDescent="0.3">
      <c r="A332" s="1"/>
      <c r="B332" s="10"/>
      <c r="C332" s="21" t="s">
        <v>905</v>
      </c>
      <c r="D332" s="22" t="s">
        <v>845</v>
      </c>
      <c r="E332" s="23"/>
      <c r="F332" s="22" t="s">
        <v>906</v>
      </c>
      <c r="G332" s="24" t="s">
        <v>907</v>
      </c>
      <c r="H332" s="21" t="s">
        <v>52</v>
      </c>
      <c r="I332" s="25">
        <v>6</v>
      </c>
      <c r="J332" s="26">
        <v>276145</v>
      </c>
      <c r="K332" s="26">
        <f t="shared" si="12"/>
        <v>1656870</v>
      </c>
      <c r="L332" s="11"/>
      <c r="M332" s="1"/>
      <c r="P332" s="27"/>
    </row>
    <row r="333" spans="1:16" ht="27.95" customHeight="1" outlineLevel="1" x14ac:dyDescent="0.3">
      <c r="A333" s="1"/>
      <c r="B333" s="10"/>
      <c r="C333" s="21" t="s">
        <v>908</v>
      </c>
      <c r="D333" s="22" t="s">
        <v>845</v>
      </c>
      <c r="E333" s="23"/>
      <c r="F333" s="22" t="s">
        <v>909</v>
      </c>
      <c r="G333" s="24" t="s">
        <v>910</v>
      </c>
      <c r="H333" s="21" t="s">
        <v>52</v>
      </c>
      <c r="I333" s="25">
        <v>2</v>
      </c>
      <c r="J333" s="26">
        <v>276145</v>
      </c>
      <c r="K333" s="26">
        <f t="shared" si="12"/>
        <v>552290</v>
      </c>
      <c r="L333" s="11"/>
      <c r="M333" s="1"/>
      <c r="P333" s="27"/>
    </row>
    <row r="334" spans="1:16" ht="27.95" customHeight="1" outlineLevel="1" x14ac:dyDescent="0.3">
      <c r="A334" s="1"/>
      <c r="B334" s="10"/>
      <c r="C334" s="21" t="s">
        <v>911</v>
      </c>
      <c r="D334" s="22" t="s">
        <v>845</v>
      </c>
      <c r="E334" s="23"/>
      <c r="F334" s="22" t="s">
        <v>912</v>
      </c>
      <c r="G334" s="24" t="s">
        <v>913</v>
      </c>
      <c r="H334" s="21" t="s">
        <v>52</v>
      </c>
      <c r="I334" s="25">
        <v>25</v>
      </c>
      <c r="J334" s="26">
        <v>276145</v>
      </c>
      <c r="K334" s="26">
        <f t="shared" si="12"/>
        <v>6903625</v>
      </c>
      <c r="L334" s="11"/>
      <c r="M334" s="1"/>
      <c r="P334" s="27"/>
    </row>
    <row r="335" spans="1:16" ht="27.95" customHeight="1" outlineLevel="1" x14ac:dyDescent="0.3">
      <c r="A335" s="1"/>
      <c r="B335" s="10"/>
      <c r="C335" s="21" t="s">
        <v>914</v>
      </c>
      <c r="D335" s="22" t="s">
        <v>845</v>
      </c>
      <c r="E335" s="23"/>
      <c r="F335" s="22" t="s">
        <v>915</v>
      </c>
      <c r="G335" s="24" t="s">
        <v>916</v>
      </c>
      <c r="H335" s="21" t="s">
        <v>52</v>
      </c>
      <c r="I335" s="25">
        <v>184</v>
      </c>
      <c r="J335" s="26">
        <v>276145</v>
      </c>
      <c r="K335" s="26">
        <f t="shared" si="12"/>
        <v>50810680</v>
      </c>
      <c r="L335" s="11"/>
      <c r="M335" s="1"/>
      <c r="P335" s="27"/>
    </row>
    <row r="336" spans="1:16" ht="27.95" customHeight="1" outlineLevel="1" x14ac:dyDescent="0.3">
      <c r="A336" s="1"/>
      <c r="B336" s="10"/>
      <c r="C336" s="21" t="s">
        <v>917</v>
      </c>
      <c r="D336" s="22" t="s">
        <v>845</v>
      </c>
      <c r="E336" s="23"/>
      <c r="F336" s="22" t="s">
        <v>918</v>
      </c>
      <c r="G336" s="24" t="s">
        <v>919</v>
      </c>
      <c r="H336" s="21" t="s">
        <v>52</v>
      </c>
      <c r="I336" s="25">
        <v>16</v>
      </c>
      <c r="J336" s="26">
        <v>276145</v>
      </c>
      <c r="K336" s="26">
        <f t="shared" si="12"/>
        <v>4418320</v>
      </c>
      <c r="L336" s="11"/>
      <c r="M336" s="1"/>
      <c r="P336" s="27"/>
    </row>
    <row r="337" spans="1:16" ht="27.95" customHeight="1" outlineLevel="1" x14ac:dyDescent="0.3">
      <c r="A337" s="1"/>
      <c r="B337" s="10"/>
      <c r="C337" s="21" t="s">
        <v>920</v>
      </c>
      <c r="D337" s="22" t="s">
        <v>845</v>
      </c>
      <c r="E337" s="23"/>
      <c r="F337" s="22" t="s">
        <v>921</v>
      </c>
      <c r="G337" s="24" t="s">
        <v>922</v>
      </c>
      <c r="H337" s="21" t="s">
        <v>52</v>
      </c>
      <c r="I337" s="25">
        <v>1</v>
      </c>
      <c r="J337" s="26">
        <v>276145</v>
      </c>
      <c r="K337" s="26">
        <f t="shared" si="12"/>
        <v>276145</v>
      </c>
      <c r="L337" s="11"/>
      <c r="M337" s="1"/>
      <c r="P337" s="27"/>
    </row>
    <row r="338" spans="1:16" ht="17.100000000000001" customHeight="1" outlineLevel="1" x14ac:dyDescent="0.3">
      <c r="B338" s="10"/>
      <c r="C338" s="31"/>
      <c r="D338" s="31"/>
      <c r="E338" s="31"/>
      <c r="F338" s="31"/>
      <c r="G338" s="32" t="s">
        <v>923</v>
      </c>
      <c r="H338" s="31"/>
      <c r="I338" s="31"/>
      <c r="J338" s="31"/>
      <c r="K338" s="33">
        <f>SUM(K312:K337)</f>
        <v>417791239</v>
      </c>
      <c r="L338" s="11"/>
      <c r="P338" s="27"/>
    </row>
    <row r="339" spans="1:16" ht="18" customHeight="1" outlineLevel="1" x14ac:dyDescent="0.3">
      <c r="A339" s="1"/>
      <c r="B339" s="10"/>
      <c r="C339" s="36" t="s">
        <v>924</v>
      </c>
      <c r="D339" s="37"/>
      <c r="E339" s="37"/>
      <c r="F339" s="37"/>
      <c r="G339" s="37" t="s">
        <v>925</v>
      </c>
      <c r="H339" s="37"/>
      <c r="I339" s="37"/>
      <c r="J339" s="37"/>
      <c r="K339" s="37"/>
      <c r="L339" s="11"/>
      <c r="M339" s="1"/>
      <c r="P339" s="27"/>
    </row>
    <row r="340" spans="1:16" ht="39.950000000000003" customHeight="1" outlineLevel="1" x14ac:dyDescent="0.3">
      <c r="A340" s="1"/>
      <c r="B340" s="10"/>
      <c r="C340" s="21" t="s">
        <v>926</v>
      </c>
      <c r="D340" s="22" t="s">
        <v>845</v>
      </c>
      <c r="E340" s="23"/>
      <c r="F340" s="22" t="s">
        <v>927</v>
      </c>
      <c r="G340" s="24" t="s">
        <v>928</v>
      </c>
      <c r="H340" s="21" t="s">
        <v>52</v>
      </c>
      <c r="I340" s="25">
        <v>61</v>
      </c>
      <c r="J340" s="26">
        <v>238132</v>
      </c>
      <c r="K340" s="26">
        <f t="shared" ref="K340:K352" si="13">+ROUND((I340*J340),0)</f>
        <v>14526052</v>
      </c>
      <c r="L340" s="11"/>
      <c r="M340" s="1"/>
      <c r="P340" s="27"/>
    </row>
    <row r="341" spans="1:16" ht="39.950000000000003" customHeight="1" outlineLevel="1" x14ac:dyDescent="0.3">
      <c r="A341" s="1"/>
      <c r="B341" s="10"/>
      <c r="C341" s="21" t="s">
        <v>929</v>
      </c>
      <c r="D341" s="22" t="s">
        <v>845</v>
      </c>
      <c r="E341" s="23"/>
      <c r="F341" s="22" t="s">
        <v>930</v>
      </c>
      <c r="G341" s="24" t="s">
        <v>931</v>
      </c>
      <c r="H341" s="21" t="s">
        <v>52</v>
      </c>
      <c r="I341" s="25">
        <v>4</v>
      </c>
      <c r="J341" s="26">
        <v>238132</v>
      </c>
      <c r="K341" s="26">
        <f t="shared" si="13"/>
        <v>952528</v>
      </c>
      <c r="L341" s="11"/>
      <c r="M341" s="1"/>
      <c r="P341" s="27"/>
    </row>
    <row r="342" spans="1:16" ht="51.95" customHeight="1" outlineLevel="1" x14ac:dyDescent="0.3">
      <c r="A342" s="1"/>
      <c r="B342" s="10"/>
      <c r="C342" s="21" t="s">
        <v>932</v>
      </c>
      <c r="D342" s="22" t="s">
        <v>845</v>
      </c>
      <c r="E342" s="23"/>
      <c r="F342" s="22" t="s">
        <v>933</v>
      </c>
      <c r="G342" s="24" t="s">
        <v>934</v>
      </c>
      <c r="H342" s="21" t="s">
        <v>52</v>
      </c>
      <c r="I342" s="25">
        <v>103</v>
      </c>
      <c r="J342" s="26">
        <v>238132</v>
      </c>
      <c r="K342" s="26">
        <f t="shared" si="13"/>
        <v>24527596</v>
      </c>
      <c r="L342" s="11"/>
      <c r="M342" s="1"/>
      <c r="P342" s="27"/>
    </row>
    <row r="343" spans="1:16" ht="51.95" customHeight="1" outlineLevel="1" x14ac:dyDescent="0.3">
      <c r="A343" s="1"/>
      <c r="B343" s="10"/>
      <c r="C343" s="21" t="s">
        <v>935</v>
      </c>
      <c r="D343" s="22" t="s">
        <v>845</v>
      </c>
      <c r="E343" s="23"/>
      <c r="F343" s="22" t="s">
        <v>936</v>
      </c>
      <c r="G343" s="24" t="s">
        <v>937</v>
      </c>
      <c r="H343" s="21" t="s">
        <v>52</v>
      </c>
      <c r="I343" s="25">
        <v>36</v>
      </c>
      <c r="J343" s="26">
        <v>238132</v>
      </c>
      <c r="K343" s="26">
        <f t="shared" si="13"/>
        <v>8572752</v>
      </c>
      <c r="L343" s="11"/>
      <c r="M343" s="1"/>
      <c r="P343" s="27"/>
    </row>
    <row r="344" spans="1:16" ht="51.95" customHeight="1" outlineLevel="1" x14ac:dyDescent="0.3">
      <c r="A344" s="1"/>
      <c r="B344" s="10"/>
      <c r="C344" s="21" t="s">
        <v>938</v>
      </c>
      <c r="D344" s="22" t="s">
        <v>845</v>
      </c>
      <c r="E344" s="23"/>
      <c r="F344" s="22" t="s">
        <v>939</v>
      </c>
      <c r="G344" s="24" t="s">
        <v>940</v>
      </c>
      <c r="H344" s="21" t="s">
        <v>52</v>
      </c>
      <c r="I344" s="25">
        <v>1</v>
      </c>
      <c r="J344" s="26">
        <v>238132</v>
      </c>
      <c r="K344" s="26">
        <f t="shared" si="13"/>
        <v>238132</v>
      </c>
      <c r="L344" s="11"/>
      <c r="M344" s="1"/>
      <c r="P344" s="27"/>
    </row>
    <row r="345" spans="1:16" ht="27.95" customHeight="1" outlineLevel="1" x14ac:dyDescent="0.3">
      <c r="A345" s="1"/>
      <c r="B345" s="10"/>
      <c r="C345" s="21" t="s">
        <v>941</v>
      </c>
      <c r="D345" s="22" t="s">
        <v>845</v>
      </c>
      <c r="E345" s="23"/>
      <c r="F345" s="22" t="s">
        <v>942</v>
      </c>
      <c r="G345" s="24" t="s">
        <v>943</v>
      </c>
      <c r="H345" s="21" t="s">
        <v>52</v>
      </c>
      <c r="I345" s="25">
        <v>2</v>
      </c>
      <c r="J345" s="26">
        <v>238132</v>
      </c>
      <c r="K345" s="26">
        <f t="shared" si="13"/>
        <v>476264</v>
      </c>
      <c r="L345" s="11"/>
      <c r="M345" s="1"/>
      <c r="P345" s="27"/>
    </row>
    <row r="346" spans="1:16" ht="27.95" customHeight="1" outlineLevel="1" x14ac:dyDescent="0.3">
      <c r="A346" s="1"/>
      <c r="B346" s="10"/>
      <c r="C346" s="21" t="s">
        <v>944</v>
      </c>
      <c r="D346" s="22" t="s">
        <v>845</v>
      </c>
      <c r="E346" s="23"/>
      <c r="F346" s="22" t="s">
        <v>945</v>
      </c>
      <c r="G346" s="24" t="s">
        <v>946</v>
      </c>
      <c r="H346" s="21" t="s">
        <v>52</v>
      </c>
      <c r="I346" s="25">
        <v>1</v>
      </c>
      <c r="J346" s="26">
        <v>238132</v>
      </c>
      <c r="K346" s="26">
        <f t="shared" si="13"/>
        <v>238132</v>
      </c>
      <c r="L346" s="11"/>
      <c r="M346" s="1"/>
      <c r="P346" s="27"/>
    </row>
    <row r="347" spans="1:16" ht="39.950000000000003" customHeight="1" outlineLevel="1" x14ac:dyDescent="0.3">
      <c r="A347" s="1"/>
      <c r="B347" s="10"/>
      <c r="C347" s="21" t="s">
        <v>947</v>
      </c>
      <c r="D347" s="22" t="s">
        <v>845</v>
      </c>
      <c r="E347" s="23"/>
      <c r="F347" s="22" t="s">
        <v>948</v>
      </c>
      <c r="G347" s="24" t="s">
        <v>949</v>
      </c>
      <c r="H347" s="21" t="s">
        <v>52</v>
      </c>
      <c r="I347" s="25">
        <v>1</v>
      </c>
      <c r="J347" s="26">
        <v>238132</v>
      </c>
      <c r="K347" s="26">
        <f t="shared" si="13"/>
        <v>238132</v>
      </c>
      <c r="L347" s="11"/>
      <c r="M347" s="1"/>
      <c r="P347" s="27"/>
    </row>
    <row r="348" spans="1:16" ht="51.95" customHeight="1" outlineLevel="1" x14ac:dyDescent="0.3">
      <c r="A348" s="1"/>
      <c r="B348" s="10"/>
      <c r="C348" s="21" t="s">
        <v>950</v>
      </c>
      <c r="D348" s="22" t="s">
        <v>845</v>
      </c>
      <c r="E348" s="23"/>
      <c r="F348" s="22" t="s">
        <v>951</v>
      </c>
      <c r="G348" s="24" t="s">
        <v>952</v>
      </c>
      <c r="H348" s="21" t="s">
        <v>52</v>
      </c>
      <c r="I348" s="25">
        <v>24</v>
      </c>
      <c r="J348" s="26">
        <v>238132</v>
      </c>
      <c r="K348" s="26">
        <f t="shared" si="13"/>
        <v>5715168</v>
      </c>
      <c r="L348" s="11"/>
      <c r="M348" s="1"/>
      <c r="P348" s="27"/>
    </row>
    <row r="349" spans="1:16" ht="51.95" customHeight="1" outlineLevel="1" x14ac:dyDescent="0.3">
      <c r="A349" s="1"/>
      <c r="B349" s="10"/>
      <c r="C349" s="21" t="s">
        <v>953</v>
      </c>
      <c r="D349" s="22" t="s">
        <v>845</v>
      </c>
      <c r="E349" s="23"/>
      <c r="F349" s="22" t="s">
        <v>954</v>
      </c>
      <c r="G349" s="24" t="s">
        <v>955</v>
      </c>
      <c r="H349" s="21" t="s">
        <v>52</v>
      </c>
      <c r="I349" s="25">
        <v>17</v>
      </c>
      <c r="J349" s="26">
        <v>238132</v>
      </c>
      <c r="K349" s="26">
        <f t="shared" si="13"/>
        <v>4048244</v>
      </c>
      <c r="L349" s="11"/>
      <c r="M349" s="1"/>
      <c r="P349" s="27"/>
    </row>
    <row r="350" spans="1:16" ht="27.95" customHeight="1" outlineLevel="1" x14ac:dyDescent="0.3">
      <c r="A350" s="1"/>
      <c r="B350" s="10"/>
      <c r="C350" s="21" t="s">
        <v>956</v>
      </c>
      <c r="D350" s="22" t="s">
        <v>845</v>
      </c>
      <c r="E350" s="23"/>
      <c r="F350" s="22" t="s">
        <v>957</v>
      </c>
      <c r="G350" s="24" t="s">
        <v>958</v>
      </c>
      <c r="H350" s="21" t="s">
        <v>52</v>
      </c>
      <c r="I350" s="25">
        <v>14</v>
      </c>
      <c r="J350" s="26">
        <v>238132</v>
      </c>
      <c r="K350" s="26">
        <f t="shared" si="13"/>
        <v>3333848</v>
      </c>
      <c r="L350" s="11"/>
      <c r="M350" s="1"/>
      <c r="P350" s="27"/>
    </row>
    <row r="351" spans="1:16" ht="27.95" customHeight="1" outlineLevel="1" x14ac:dyDescent="0.3">
      <c r="A351" s="1"/>
      <c r="B351" s="10"/>
      <c r="C351" s="21" t="s">
        <v>959</v>
      </c>
      <c r="D351" s="22" t="s">
        <v>845</v>
      </c>
      <c r="E351" s="23"/>
      <c r="F351" s="22" t="s">
        <v>960</v>
      </c>
      <c r="G351" s="24" t="s">
        <v>961</v>
      </c>
      <c r="H351" s="21" t="s">
        <v>52</v>
      </c>
      <c r="I351" s="25">
        <v>12</v>
      </c>
      <c r="J351" s="26">
        <v>238132</v>
      </c>
      <c r="K351" s="26">
        <f t="shared" si="13"/>
        <v>2857584</v>
      </c>
      <c r="L351" s="11"/>
      <c r="M351" s="1"/>
      <c r="P351" s="27"/>
    </row>
    <row r="352" spans="1:16" ht="51.95" customHeight="1" outlineLevel="1" x14ac:dyDescent="0.3">
      <c r="A352" s="1"/>
      <c r="B352" s="10"/>
      <c r="C352" s="21" t="s">
        <v>962</v>
      </c>
      <c r="D352" s="22" t="s">
        <v>845</v>
      </c>
      <c r="E352" s="23"/>
      <c r="F352" s="22" t="s">
        <v>963</v>
      </c>
      <c r="G352" s="24" t="s">
        <v>964</v>
      </c>
      <c r="H352" s="21" t="s">
        <v>52</v>
      </c>
      <c r="I352" s="25">
        <v>9</v>
      </c>
      <c r="J352" s="26">
        <v>238132</v>
      </c>
      <c r="K352" s="26">
        <f t="shared" si="13"/>
        <v>2143188</v>
      </c>
      <c r="L352" s="11"/>
      <c r="M352" s="1"/>
      <c r="P352" s="27"/>
    </row>
    <row r="353" spans="1:16" ht="17.100000000000001" customHeight="1" outlineLevel="1" x14ac:dyDescent="0.3">
      <c r="B353" s="10"/>
      <c r="C353" s="31"/>
      <c r="D353" s="31"/>
      <c r="E353" s="31"/>
      <c r="F353" s="31"/>
      <c r="G353" s="32" t="s">
        <v>965</v>
      </c>
      <c r="H353" s="31"/>
      <c r="I353" s="31"/>
      <c r="J353" s="31"/>
      <c r="K353" s="33">
        <f>SUM(K340:K352)</f>
        <v>67867620</v>
      </c>
      <c r="L353" s="11"/>
      <c r="P353" s="27"/>
    </row>
    <row r="354" spans="1:16" ht="18" customHeight="1" outlineLevel="1" x14ac:dyDescent="0.3">
      <c r="A354" s="1"/>
      <c r="B354" s="10"/>
      <c r="C354" s="36" t="s">
        <v>966</v>
      </c>
      <c r="D354" s="37"/>
      <c r="E354" s="37"/>
      <c r="F354" s="37"/>
      <c r="G354" s="37" t="s">
        <v>967</v>
      </c>
      <c r="H354" s="37"/>
      <c r="I354" s="37"/>
      <c r="J354" s="37"/>
      <c r="K354" s="37"/>
      <c r="L354" s="11"/>
      <c r="M354" s="1"/>
      <c r="P354" s="27"/>
    </row>
    <row r="355" spans="1:16" ht="59.1" customHeight="1" outlineLevel="1" x14ac:dyDescent="0.3">
      <c r="A355" s="1"/>
      <c r="B355" s="10"/>
      <c r="C355" s="38"/>
      <c r="D355" s="38"/>
      <c r="E355" s="38"/>
      <c r="F355" s="38"/>
      <c r="G355" s="38" t="s">
        <v>968</v>
      </c>
      <c r="H355" s="38"/>
      <c r="I355" s="38"/>
      <c r="J355" s="38"/>
      <c r="K355" s="38"/>
      <c r="L355" s="11"/>
      <c r="M355" s="1"/>
      <c r="P355" s="27"/>
    </row>
    <row r="356" spans="1:16" ht="15.95" customHeight="1" outlineLevel="1" x14ac:dyDescent="0.3">
      <c r="A356" s="1"/>
      <c r="B356" s="10"/>
      <c r="C356" s="21" t="s">
        <v>969</v>
      </c>
      <c r="D356" s="22" t="s">
        <v>845</v>
      </c>
      <c r="E356" s="23"/>
      <c r="F356" s="22" t="s">
        <v>970</v>
      </c>
      <c r="G356" s="24" t="s">
        <v>971</v>
      </c>
      <c r="H356" s="21" t="s">
        <v>39</v>
      </c>
      <c r="I356" s="25">
        <v>30</v>
      </c>
      <c r="J356" s="26">
        <v>43873</v>
      </c>
      <c r="K356" s="26">
        <f>+ROUND((I356*J356),0)</f>
        <v>1316190</v>
      </c>
      <c r="L356" s="11"/>
      <c r="M356" s="1"/>
      <c r="P356" s="27"/>
    </row>
    <row r="357" spans="1:16" ht="15.95" customHeight="1" outlineLevel="1" x14ac:dyDescent="0.3">
      <c r="A357" s="1"/>
      <c r="B357" s="10"/>
      <c r="C357" s="21" t="s">
        <v>972</v>
      </c>
      <c r="D357" s="22" t="s">
        <v>845</v>
      </c>
      <c r="E357" s="23"/>
      <c r="F357" s="22" t="s">
        <v>973</v>
      </c>
      <c r="G357" s="24" t="s">
        <v>974</v>
      </c>
      <c r="H357" s="21" t="s">
        <v>39</v>
      </c>
      <c r="I357" s="25">
        <v>35</v>
      </c>
      <c r="J357" s="26">
        <v>43873</v>
      </c>
      <c r="K357" s="26">
        <f>+ROUND((I357*J357),0)</f>
        <v>1535555</v>
      </c>
      <c r="L357" s="11"/>
      <c r="M357" s="1"/>
      <c r="P357" s="27"/>
    </row>
    <row r="358" spans="1:16" ht="15.95" customHeight="1" outlineLevel="1" x14ac:dyDescent="0.3">
      <c r="A358" s="1"/>
      <c r="B358" s="10"/>
      <c r="C358" s="21" t="s">
        <v>975</v>
      </c>
      <c r="D358" s="22" t="s">
        <v>845</v>
      </c>
      <c r="E358" s="23"/>
      <c r="F358" s="22" t="s">
        <v>976</v>
      </c>
      <c r="G358" s="24" t="s">
        <v>977</v>
      </c>
      <c r="H358" s="21" t="s">
        <v>39</v>
      </c>
      <c r="I358" s="25">
        <v>356</v>
      </c>
      <c r="J358" s="26">
        <v>40110</v>
      </c>
      <c r="K358" s="26">
        <f>+ROUND((I358*J358),0)</f>
        <v>14279160</v>
      </c>
      <c r="L358" s="11"/>
      <c r="M358" s="1"/>
      <c r="P358" s="27"/>
    </row>
    <row r="359" spans="1:16" ht="17.100000000000001" customHeight="1" outlineLevel="1" x14ac:dyDescent="0.3">
      <c r="B359" s="10"/>
      <c r="C359" s="31"/>
      <c r="D359" s="31"/>
      <c r="E359" s="31"/>
      <c r="F359" s="31"/>
      <c r="G359" s="32" t="s">
        <v>978</v>
      </c>
      <c r="H359" s="31"/>
      <c r="I359" s="31"/>
      <c r="J359" s="31"/>
      <c r="K359" s="33">
        <f>SUM(K356:K358)</f>
        <v>17130905</v>
      </c>
      <c r="L359" s="11"/>
      <c r="P359" s="27"/>
    </row>
    <row r="360" spans="1:16" ht="18" customHeight="1" outlineLevel="1" x14ac:dyDescent="0.3">
      <c r="A360" s="1"/>
      <c r="B360" s="10"/>
      <c r="C360" s="36" t="s">
        <v>979</v>
      </c>
      <c r="D360" s="37"/>
      <c r="E360" s="37"/>
      <c r="F360" s="37"/>
      <c r="G360" s="37" t="s">
        <v>980</v>
      </c>
      <c r="H360" s="37"/>
      <c r="I360" s="37"/>
      <c r="J360" s="37"/>
      <c r="K360" s="37"/>
      <c r="L360" s="11"/>
      <c r="M360" s="1"/>
      <c r="P360" s="27"/>
    </row>
    <row r="361" spans="1:16" ht="27.95" customHeight="1" outlineLevel="1" x14ac:dyDescent="0.3">
      <c r="A361" s="1"/>
      <c r="B361" s="10"/>
      <c r="C361" s="21" t="s">
        <v>981</v>
      </c>
      <c r="D361" s="22" t="s">
        <v>845</v>
      </c>
      <c r="E361" s="23"/>
      <c r="F361" s="22" t="s">
        <v>982</v>
      </c>
      <c r="G361" s="24" t="s">
        <v>983</v>
      </c>
      <c r="H361" s="21" t="s">
        <v>52</v>
      </c>
      <c r="I361" s="25">
        <v>68</v>
      </c>
      <c r="J361" s="26">
        <v>39797</v>
      </c>
      <c r="K361" s="26">
        <f>+ROUND((I361*J361),0)</f>
        <v>2706196</v>
      </c>
      <c r="L361" s="11"/>
      <c r="M361" s="1"/>
      <c r="P361" s="27"/>
    </row>
    <row r="362" spans="1:16" ht="27.95" customHeight="1" outlineLevel="1" x14ac:dyDescent="0.3">
      <c r="A362" s="1"/>
      <c r="B362" s="10"/>
      <c r="C362" s="21" t="s">
        <v>984</v>
      </c>
      <c r="D362" s="22" t="s">
        <v>845</v>
      </c>
      <c r="E362" s="23"/>
      <c r="F362" s="22" t="s">
        <v>985</v>
      </c>
      <c r="G362" s="24" t="s">
        <v>986</v>
      </c>
      <c r="H362" s="21" t="s">
        <v>52</v>
      </c>
      <c r="I362" s="25">
        <v>1</v>
      </c>
      <c r="J362" s="26">
        <v>131154</v>
      </c>
      <c r="K362" s="26">
        <f>+ROUND((I362*J362),0)</f>
        <v>131154</v>
      </c>
      <c r="L362" s="11"/>
      <c r="M362" s="1"/>
      <c r="P362" s="27"/>
    </row>
    <row r="363" spans="1:16" ht="17.100000000000001" customHeight="1" outlineLevel="1" x14ac:dyDescent="0.3">
      <c r="B363" s="10"/>
      <c r="C363" s="31"/>
      <c r="D363" s="31"/>
      <c r="E363" s="31"/>
      <c r="F363" s="31"/>
      <c r="G363" s="32" t="s">
        <v>987</v>
      </c>
      <c r="H363" s="31"/>
      <c r="I363" s="31"/>
      <c r="J363" s="31"/>
      <c r="K363" s="33">
        <f>SUM(K361:K362)</f>
        <v>2837350</v>
      </c>
      <c r="L363" s="11"/>
      <c r="P363" s="27"/>
    </row>
    <row r="364" spans="1:16" ht="18" customHeight="1" outlineLevel="1" x14ac:dyDescent="0.3">
      <c r="A364" s="1"/>
      <c r="B364" s="10"/>
      <c r="C364" s="36" t="s">
        <v>988</v>
      </c>
      <c r="D364" s="37"/>
      <c r="E364" s="37"/>
      <c r="F364" s="37"/>
      <c r="G364" s="37" t="s">
        <v>989</v>
      </c>
      <c r="H364" s="37"/>
      <c r="I364" s="37"/>
      <c r="J364" s="37"/>
      <c r="K364" s="37"/>
      <c r="L364" s="11"/>
      <c r="M364" s="1"/>
      <c r="P364" s="27"/>
    </row>
    <row r="365" spans="1:16" ht="39.950000000000003" customHeight="1" outlineLevel="1" x14ac:dyDescent="0.3">
      <c r="A365" s="1"/>
      <c r="B365" s="10"/>
      <c r="C365" s="21" t="s">
        <v>990</v>
      </c>
      <c r="D365" s="22" t="s">
        <v>845</v>
      </c>
      <c r="E365" s="23"/>
      <c r="F365" s="22" t="s">
        <v>991</v>
      </c>
      <c r="G365" s="24" t="s">
        <v>992</v>
      </c>
      <c r="H365" s="21" t="s">
        <v>39</v>
      </c>
      <c r="I365" s="25">
        <v>3850</v>
      </c>
      <c r="J365" s="26">
        <v>26413</v>
      </c>
      <c r="K365" s="26">
        <f t="shared" ref="K365:K372" si="14">+ROUND((I365*J365),0)</f>
        <v>101690050</v>
      </c>
      <c r="L365" s="11"/>
      <c r="M365" s="1"/>
      <c r="P365" s="27"/>
    </row>
    <row r="366" spans="1:16" ht="27.95" customHeight="1" outlineLevel="1" x14ac:dyDescent="0.3">
      <c r="A366" s="1"/>
      <c r="B366" s="10"/>
      <c r="C366" s="21" t="s">
        <v>993</v>
      </c>
      <c r="D366" s="22" t="s">
        <v>845</v>
      </c>
      <c r="E366" s="23"/>
      <c r="F366" s="22" t="s">
        <v>994</v>
      </c>
      <c r="G366" s="24" t="s">
        <v>995</v>
      </c>
      <c r="H366" s="21" t="s">
        <v>39</v>
      </c>
      <c r="I366" s="25">
        <v>350</v>
      </c>
      <c r="J366" s="26">
        <v>32753</v>
      </c>
      <c r="K366" s="26">
        <f t="shared" si="14"/>
        <v>11463550</v>
      </c>
      <c r="L366" s="11"/>
      <c r="M366" s="1"/>
      <c r="P366" s="27"/>
    </row>
    <row r="367" spans="1:16" ht="27.95" customHeight="1" outlineLevel="1" x14ac:dyDescent="0.3">
      <c r="A367" s="1"/>
      <c r="B367" s="10"/>
      <c r="C367" s="21" t="s">
        <v>996</v>
      </c>
      <c r="D367" s="22" t="s">
        <v>845</v>
      </c>
      <c r="E367" s="23"/>
      <c r="F367" s="22" t="s">
        <v>997</v>
      </c>
      <c r="G367" s="24" t="s">
        <v>998</v>
      </c>
      <c r="H367" s="21" t="s">
        <v>39</v>
      </c>
      <c r="I367" s="25">
        <v>80</v>
      </c>
      <c r="J367" s="26">
        <v>37693</v>
      </c>
      <c r="K367" s="26">
        <f t="shared" si="14"/>
        <v>3015440</v>
      </c>
      <c r="L367" s="11"/>
      <c r="M367" s="1"/>
      <c r="P367" s="27"/>
    </row>
    <row r="368" spans="1:16" ht="27.95" customHeight="1" outlineLevel="1" x14ac:dyDescent="0.3">
      <c r="A368" s="1"/>
      <c r="B368" s="10"/>
      <c r="C368" s="21" t="s">
        <v>999</v>
      </c>
      <c r="D368" s="22" t="s">
        <v>845</v>
      </c>
      <c r="E368" s="23"/>
      <c r="F368" s="22" t="s">
        <v>1000</v>
      </c>
      <c r="G368" s="24" t="s">
        <v>1001</v>
      </c>
      <c r="H368" s="21" t="s">
        <v>39</v>
      </c>
      <c r="I368" s="25">
        <v>45</v>
      </c>
      <c r="J368" s="26">
        <v>65613</v>
      </c>
      <c r="K368" s="26">
        <f t="shared" si="14"/>
        <v>2952585</v>
      </c>
      <c r="L368" s="11"/>
      <c r="M368" s="1"/>
      <c r="P368" s="27"/>
    </row>
    <row r="369" spans="1:16" ht="39.950000000000003" customHeight="1" outlineLevel="1" x14ac:dyDescent="0.3">
      <c r="A369" s="1"/>
      <c r="B369" s="10"/>
      <c r="C369" s="21" t="s">
        <v>1002</v>
      </c>
      <c r="D369" s="22" t="s">
        <v>845</v>
      </c>
      <c r="E369" s="23"/>
      <c r="F369" s="22" t="s">
        <v>1003</v>
      </c>
      <c r="G369" s="24" t="s">
        <v>1004</v>
      </c>
      <c r="H369" s="21" t="s">
        <v>39</v>
      </c>
      <c r="I369" s="25">
        <v>620</v>
      </c>
      <c r="J369" s="26">
        <v>55190</v>
      </c>
      <c r="K369" s="26">
        <f t="shared" si="14"/>
        <v>34217800</v>
      </c>
      <c r="L369" s="11"/>
      <c r="M369" s="1"/>
      <c r="P369" s="27"/>
    </row>
    <row r="370" spans="1:16" ht="27.95" customHeight="1" outlineLevel="1" x14ac:dyDescent="0.3">
      <c r="A370" s="1"/>
      <c r="B370" s="10"/>
      <c r="C370" s="21" t="s">
        <v>1005</v>
      </c>
      <c r="D370" s="22" t="s">
        <v>845</v>
      </c>
      <c r="E370" s="23"/>
      <c r="F370" s="22" t="s">
        <v>1006</v>
      </c>
      <c r="G370" s="24" t="s">
        <v>1007</v>
      </c>
      <c r="H370" s="21" t="s">
        <v>39</v>
      </c>
      <c r="I370" s="25">
        <v>15</v>
      </c>
      <c r="J370" s="26">
        <v>98867</v>
      </c>
      <c r="K370" s="26">
        <f t="shared" si="14"/>
        <v>1483005</v>
      </c>
      <c r="L370" s="11"/>
      <c r="M370" s="1"/>
      <c r="P370" s="27"/>
    </row>
    <row r="371" spans="1:16" ht="27.95" customHeight="1" outlineLevel="1" x14ac:dyDescent="0.3">
      <c r="A371" s="1"/>
      <c r="B371" s="10"/>
      <c r="C371" s="21" t="s">
        <v>1008</v>
      </c>
      <c r="D371" s="22" t="s">
        <v>845</v>
      </c>
      <c r="E371" s="23"/>
      <c r="F371" s="22" t="s">
        <v>1009</v>
      </c>
      <c r="G371" s="24" t="s">
        <v>1010</v>
      </c>
      <c r="H371" s="21" t="s">
        <v>39</v>
      </c>
      <c r="I371" s="25">
        <v>43</v>
      </c>
      <c r="J371" s="26">
        <v>70324</v>
      </c>
      <c r="K371" s="26">
        <f t="shared" si="14"/>
        <v>3023932</v>
      </c>
      <c r="L371" s="11"/>
      <c r="M371" s="1"/>
      <c r="P371" s="27"/>
    </row>
    <row r="372" spans="1:16" ht="27.95" customHeight="1" outlineLevel="1" x14ac:dyDescent="0.3">
      <c r="A372" s="1"/>
      <c r="B372" s="10"/>
      <c r="C372" s="21" t="s">
        <v>1011</v>
      </c>
      <c r="D372" s="22" t="s">
        <v>845</v>
      </c>
      <c r="E372" s="23"/>
      <c r="F372" s="22" t="s">
        <v>1012</v>
      </c>
      <c r="G372" s="24" t="s">
        <v>1013</v>
      </c>
      <c r="H372" s="21" t="s">
        <v>39</v>
      </c>
      <c r="I372" s="25">
        <v>10</v>
      </c>
      <c r="J372" s="26">
        <v>214094</v>
      </c>
      <c r="K372" s="26">
        <f t="shared" si="14"/>
        <v>2140940</v>
      </c>
      <c r="L372" s="11"/>
      <c r="M372" s="1"/>
      <c r="P372" s="27"/>
    </row>
    <row r="373" spans="1:16" ht="17.100000000000001" customHeight="1" outlineLevel="1" x14ac:dyDescent="0.3">
      <c r="B373" s="10"/>
      <c r="C373" s="31"/>
      <c r="D373" s="31"/>
      <c r="E373" s="31"/>
      <c r="F373" s="31"/>
      <c r="G373" s="32" t="s">
        <v>1014</v>
      </c>
      <c r="H373" s="31"/>
      <c r="I373" s="31"/>
      <c r="J373" s="31"/>
      <c r="K373" s="33">
        <f>SUM(K365:K372)</f>
        <v>159987302</v>
      </c>
      <c r="L373" s="11"/>
      <c r="P373" s="27"/>
    </row>
    <row r="374" spans="1:16" ht="18" customHeight="1" outlineLevel="1" x14ac:dyDescent="0.3">
      <c r="A374" s="1"/>
      <c r="B374" s="10"/>
      <c r="C374" s="36" t="s">
        <v>1015</v>
      </c>
      <c r="D374" s="37"/>
      <c r="E374" s="37"/>
      <c r="F374" s="37"/>
      <c r="G374" s="37" t="s">
        <v>1016</v>
      </c>
      <c r="H374" s="37"/>
      <c r="I374" s="37"/>
      <c r="J374" s="37"/>
      <c r="K374" s="37"/>
      <c r="L374" s="11"/>
      <c r="M374" s="1"/>
      <c r="P374" s="27"/>
    </row>
    <row r="375" spans="1:16" ht="36.950000000000003" customHeight="1" outlineLevel="1" x14ac:dyDescent="0.3">
      <c r="A375" s="1"/>
      <c r="B375" s="10"/>
      <c r="C375" s="38"/>
      <c r="D375" s="38"/>
      <c r="E375" s="38"/>
      <c r="F375" s="38"/>
      <c r="G375" s="38" t="s">
        <v>1017</v>
      </c>
      <c r="H375" s="38"/>
      <c r="I375" s="38"/>
      <c r="J375" s="38"/>
      <c r="K375" s="38"/>
      <c r="L375" s="11"/>
      <c r="M375" s="1"/>
      <c r="P375" s="27"/>
    </row>
    <row r="376" spans="1:16" ht="27.95" customHeight="1" outlineLevel="1" x14ac:dyDescent="0.3">
      <c r="A376" s="1"/>
      <c r="B376" s="10"/>
      <c r="C376" s="21" t="s">
        <v>1018</v>
      </c>
      <c r="D376" s="22" t="s">
        <v>845</v>
      </c>
      <c r="E376" s="23"/>
      <c r="F376" s="22" t="s">
        <v>1019</v>
      </c>
      <c r="G376" s="24" t="s">
        <v>1020</v>
      </c>
      <c r="H376" s="21" t="s">
        <v>52</v>
      </c>
      <c r="I376" s="25">
        <v>148</v>
      </c>
      <c r="J376" s="26">
        <v>238132</v>
      </c>
      <c r="K376" s="26">
        <f t="shared" ref="K376:K394" si="15">+ROUND((I376*J376),0)</f>
        <v>35243536</v>
      </c>
      <c r="L376" s="11"/>
      <c r="M376" s="1"/>
      <c r="P376" s="27"/>
    </row>
    <row r="377" spans="1:16" ht="39.950000000000003" customHeight="1" outlineLevel="1" x14ac:dyDescent="0.3">
      <c r="A377" s="1"/>
      <c r="B377" s="10"/>
      <c r="C377" s="21" t="s">
        <v>1021</v>
      </c>
      <c r="D377" s="22" t="s">
        <v>845</v>
      </c>
      <c r="E377" s="23"/>
      <c r="F377" s="22" t="s">
        <v>1022</v>
      </c>
      <c r="G377" s="24" t="s">
        <v>1023</v>
      </c>
      <c r="H377" s="21" t="s">
        <v>52</v>
      </c>
      <c r="I377" s="25">
        <v>1</v>
      </c>
      <c r="J377" s="26">
        <v>309632</v>
      </c>
      <c r="K377" s="26">
        <f t="shared" si="15"/>
        <v>309632</v>
      </c>
      <c r="L377" s="11"/>
      <c r="M377" s="1"/>
      <c r="P377" s="27"/>
    </row>
    <row r="378" spans="1:16" ht="27.95" customHeight="1" outlineLevel="1" x14ac:dyDescent="0.3">
      <c r="A378" s="1"/>
      <c r="B378" s="10"/>
      <c r="C378" s="21" t="s">
        <v>1024</v>
      </c>
      <c r="D378" s="22" t="s">
        <v>845</v>
      </c>
      <c r="E378" s="23"/>
      <c r="F378" s="22" t="s">
        <v>1025</v>
      </c>
      <c r="G378" s="24" t="s">
        <v>1026</v>
      </c>
      <c r="H378" s="21" t="s">
        <v>52</v>
      </c>
      <c r="I378" s="25">
        <v>1</v>
      </c>
      <c r="J378" s="26">
        <v>253732</v>
      </c>
      <c r="K378" s="26">
        <f t="shared" si="15"/>
        <v>253732</v>
      </c>
      <c r="L378" s="11"/>
      <c r="M378" s="1"/>
      <c r="P378" s="27"/>
    </row>
    <row r="379" spans="1:16" ht="15.95" customHeight="1" outlineLevel="1" x14ac:dyDescent="0.3">
      <c r="A379" s="1"/>
      <c r="B379" s="10"/>
      <c r="C379" s="21" t="s">
        <v>1027</v>
      </c>
      <c r="D379" s="22" t="s">
        <v>845</v>
      </c>
      <c r="E379" s="23"/>
      <c r="F379" s="22" t="s">
        <v>1028</v>
      </c>
      <c r="G379" s="24" t="s">
        <v>1029</v>
      </c>
      <c r="H379" s="21" t="s">
        <v>52</v>
      </c>
      <c r="I379" s="25">
        <v>8</v>
      </c>
      <c r="J379" s="26">
        <v>635378</v>
      </c>
      <c r="K379" s="26">
        <f t="shared" si="15"/>
        <v>5083024</v>
      </c>
      <c r="L379" s="11"/>
      <c r="M379" s="1"/>
      <c r="P379" s="27"/>
    </row>
    <row r="380" spans="1:16" ht="27.95" customHeight="1" outlineLevel="1" x14ac:dyDescent="0.3">
      <c r="A380" s="1"/>
      <c r="B380" s="10"/>
      <c r="C380" s="21" t="s">
        <v>1030</v>
      </c>
      <c r="D380" s="22" t="s">
        <v>845</v>
      </c>
      <c r="E380" s="23"/>
      <c r="F380" s="22" t="s">
        <v>1031</v>
      </c>
      <c r="G380" s="24" t="s">
        <v>1032</v>
      </c>
      <c r="H380" s="21" t="s">
        <v>52</v>
      </c>
      <c r="I380" s="25">
        <v>42</v>
      </c>
      <c r="J380" s="26">
        <v>522476</v>
      </c>
      <c r="K380" s="26">
        <f t="shared" si="15"/>
        <v>21943992</v>
      </c>
      <c r="L380" s="11"/>
      <c r="M380" s="1"/>
      <c r="P380" s="27"/>
    </row>
    <row r="381" spans="1:16" ht="27.95" customHeight="1" outlineLevel="1" x14ac:dyDescent="0.3">
      <c r="A381" s="1"/>
      <c r="B381" s="10"/>
      <c r="C381" s="21" t="s">
        <v>1033</v>
      </c>
      <c r="D381" s="22" t="s">
        <v>845</v>
      </c>
      <c r="E381" s="23"/>
      <c r="F381" s="22" t="s">
        <v>1034</v>
      </c>
      <c r="G381" s="24" t="s">
        <v>1035</v>
      </c>
      <c r="H381" s="21" t="s">
        <v>52</v>
      </c>
      <c r="I381" s="25">
        <v>41</v>
      </c>
      <c r="J381" s="26">
        <v>238132</v>
      </c>
      <c r="K381" s="26">
        <f t="shared" si="15"/>
        <v>9763412</v>
      </c>
      <c r="L381" s="11"/>
      <c r="M381" s="1"/>
      <c r="P381" s="27"/>
    </row>
    <row r="382" spans="1:16" ht="39.950000000000003" customHeight="1" outlineLevel="1" x14ac:dyDescent="0.3">
      <c r="A382" s="1"/>
      <c r="B382" s="10"/>
      <c r="C382" s="21" t="s">
        <v>1036</v>
      </c>
      <c r="D382" s="22" t="s">
        <v>845</v>
      </c>
      <c r="E382" s="23"/>
      <c r="F382" s="22" t="s">
        <v>1037</v>
      </c>
      <c r="G382" s="24" t="s">
        <v>1038</v>
      </c>
      <c r="H382" s="21" t="s">
        <v>52</v>
      </c>
      <c r="I382" s="25">
        <v>173</v>
      </c>
      <c r="J382" s="26">
        <v>238132</v>
      </c>
      <c r="K382" s="26">
        <f t="shared" si="15"/>
        <v>41196836</v>
      </c>
      <c r="L382" s="11"/>
      <c r="M382" s="1"/>
      <c r="P382" s="27"/>
    </row>
    <row r="383" spans="1:16" ht="27.95" customHeight="1" outlineLevel="1" x14ac:dyDescent="0.3">
      <c r="A383" s="1"/>
      <c r="B383" s="10"/>
      <c r="C383" s="21" t="s">
        <v>1039</v>
      </c>
      <c r="D383" s="22" t="s">
        <v>845</v>
      </c>
      <c r="E383" s="23"/>
      <c r="F383" s="22" t="s">
        <v>1040</v>
      </c>
      <c r="G383" s="24" t="s">
        <v>1041</v>
      </c>
      <c r="H383" s="21" t="s">
        <v>52</v>
      </c>
      <c r="I383" s="25">
        <v>12</v>
      </c>
      <c r="J383" s="26">
        <v>238132</v>
      </c>
      <c r="K383" s="26">
        <f t="shared" si="15"/>
        <v>2857584</v>
      </c>
      <c r="L383" s="11"/>
      <c r="M383" s="1"/>
      <c r="P383" s="27"/>
    </row>
    <row r="384" spans="1:16" ht="27.95" customHeight="1" outlineLevel="1" x14ac:dyDescent="0.3">
      <c r="A384" s="1"/>
      <c r="B384" s="10"/>
      <c r="C384" s="21" t="s">
        <v>1042</v>
      </c>
      <c r="D384" s="22" t="s">
        <v>845</v>
      </c>
      <c r="E384" s="23"/>
      <c r="F384" s="22" t="s">
        <v>1043</v>
      </c>
      <c r="G384" s="24" t="s">
        <v>1044</v>
      </c>
      <c r="H384" s="21" t="s">
        <v>52</v>
      </c>
      <c r="I384" s="25">
        <v>2</v>
      </c>
      <c r="J384" s="26">
        <v>238132</v>
      </c>
      <c r="K384" s="26">
        <f t="shared" si="15"/>
        <v>476264</v>
      </c>
      <c r="L384" s="11"/>
      <c r="M384" s="1"/>
      <c r="P384" s="27"/>
    </row>
    <row r="385" spans="1:16" ht="27.95" customHeight="1" outlineLevel="1" x14ac:dyDescent="0.3">
      <c r="A385" s="1"/>
      <c r="B385" s="10"/>
      <c r="C385" s="21" t="s">
        <v>1045</v>
      </c>
      <c r="D385" s="22" t="s">
        <v>845</v>
      </c>
      <c r="E385" s="23"/>
      <c r="F385" s="22" t="s">
        <v>1046</v>
      </c>
      <c r="G385" s="24" t="s">
        <v>1047</v>
      </c>
      <c r="H385" s="21" t="s">
        <v>52</v>
      </c>
      <c r="I385" s="25">
        <v>23</v>
      </c>
      <c r="J385" s="26">
        <v>238132</v>
      </c>
      <c r="K385" s="26">
        <f t="shared" si="15"/>
        <v>5477036</v>
      </c>
      <c r="L385" s="11"/>
      <c r="M385" s="1"/>
      <c r="P385" s="27"/>
    </row>
    <row r="386" spans="1:16" ht="27.95" customHeight="1" outlineLevel="1" x14ac:dyDescent="0.3">
      <c r="A386" s="1"/>
      <c r="B386" s="10"/>
      <c r="C386" s="21" t="s">
        <v>1048</v>
      </c>
      <c r="D386" s="22" t="s">
        <v>845</v>
      </c>
      <c r="E386" s="23"/>
      <c r="F386" s="22" t="s">
        <v>1049</v>
      </c>
      <c r="G386" s="24" t="s">
        <v>1050</v>
      </c>
      <c r="H386" s="21" t="s">
        <v>52</v>
      </c>
      <c r="I386" s="25">
        <v>12</v>
      </c>
      <c r="J386" s="26">
        <v>238132</v>
      </c>
      <c r="K386" s="26">
        <f t="shared" si="15"/>
        <v>2857584</v>
      </c>
      <c r="L386" s="11"/>
      <c r="M386" s="1"/>
      <c r="P386" s="27"/>
    </row>
    <row r="387" spans="1:16" ht="27.95" customHeight="1" outlineLevel="1" x14ac:dyDescent="0.3">
      <c r="A387" s="1"/>
      <c r="B387" s="10"/>
      <c r="C387" s="21" t="s">
        <v>1051</v>
      </c>
      <c r="D387" s="22" t="s">
        <v>845</v>
      </c>
      <c r="E387" s="23"/>
      <c r="F387" s="22" t="s">
        <v>1052</v>
      </c>
      <c r="G387" s="24" t="s">
        <v>1053</v>
      </c>
      <c r="H387" s="21" t="s">
        <v>52</v>
      </c>
      <c r="I387" s="25">
        <v>7</v>
      </c>
      <c r="J387" s="26">
        <v>238132</v>
      </c>
      <c r="K387" s="26">
        <f t="shared" si="15"/>
        <v>1666924</v>
      </c>
      <c r="L387" s="11"/>
      <c r="M387" s="1"/>
      <c r="P387" s="27"/>
    </row>
    <row r="388" spans="1:16" ht="27.95" customHeight="1" outlineLevel="1" x14ac:dyDescent="0.3">
      <c r="A388" s="1"/>
      <c r="B388" s="10"/>
      <c r="C388" s="21" t="s">
        <v>1054</v>
      </c>
      <c r="D388" s="22" t="s">
        <v>845</v>
      </c>
      <c r="E388" s="23"/>
      <c r="F388" s="22" t="s">
        <v>1055</v>
      </c>
      <c r="G388" s="24" t="s">
        <v>1056</v>
      </c>
      <c r="H388" s="21" t="s">
        <v>52</v>
      </c>
      <c r="I388" s="25">
        <v>8</v>
      </c>
      <c r="J388" s="26">
        <v>238132</v>
      </c>
      <c r="K388" s="26">
        <f t="shared" si="15"/>
        <v>1905056</v>
      </c>
      <c r="L388" s="11"/>
      <c r="M388" s="1"/>
      <c r="P388" s="27"/>
    </row>
    <row r="389" spans="1:16" ht="27.95" customHeight="1" outlineLevel="1" x14ac:dyDescent="0.3">
      <c r="A389" s="1"/>
      <c r="B389" s="10"/>
      <c r="C389" s="21" t="s">
        <v>1057</v>
      </c>
      <c r="D389" s="22" t="s">
        <v>845</v>
      </c>
      <c r="E389" s="23"/>
      <c r="F389" s="22" t="s">
        <v>1058</v>
      </c>
      <c r="G389" s="24" t="s">
        <v>1059</v>
      </c>
      <c r="H389" s="21" t="s">
        <v>52</v>
      </c>
      <c r="I389" s="25">
        <v>22</v>
      </c>
      <c r="J389" s="26">
        <v>238132</v>
      </c>
      <c r="K389" s="26">
        <f t="shared" si="15"/>
        <v>5238904</v>
      </c>
      <c r="L389" s="11"/>
      <c r="M389" s="1"/>
      <c r="P389" s="27"/>
    </row>
    <row r="390" spans="1:16" ht="51.95" customHeight="1" outlineLevel="1" x14ac:dyDescent="0.3">
      <c r="A390" s="1"/>
      <c r="B390" s="10"/>
      <c r="C390" s="21" t="s">
        <v>1060</v>
      </c>
      <c r="D390" s="22" t="s">
        <v>845</v>
      </c>
      <c r="E390" s="23"/>
      <c r="F390" s="22" t="s">
        <v>1061</v>
      </c>
      <c r="G390" s="24" t="s">
        <v>1062</v>
      </c>
      <c r="H390" s="21" t="s">
        <v>52</v>
      </c>
      <c r="I390" s="25">
        <v>172</v>
      </c>
      <c r="J390" s="26">
        <v>274638</v>
      </c>
      <c r="K390" s="26">
        <f t="shared" si="15"/>
        <v>47237736</v>
      </c>
      <c r="L390" s="11"/>
      <c r="M390" s="1"/>
      <c r="P390" s="27"/>
    </row>
    <row r="391" spans="1:16" ht="27.95" customHeight="1" outlineLevel="1" x14ac:dyDescent="0.3">
      <c r="A391" s="1"/>
      <c r="B391" s="10"/>
      <c r="C391" s="21" t="s">
        <v>1063</v>
      </c>
      <c r="D391" s="22" t="s">
        <v>845</v>
      </c>
      <c r="E391" s="23"/>
      <c r="F391" s="22" t="s">
        <v>1064</v>
      </c>
      <c r="G391" s="24" t="s">
        <v>1065</v>
      </c>
      <c r="H391" s="21" t="s">
        <v>52</v>
      </c>
      <c r="I391" s="25">
        <v>5</v>
      </c>
      <c r="J391" s="26">
        <v>238132</v>
      </c>
      <c r="K391" s="26">
        <f t="shared" si="15"/>
        <v>1190660</v>
      </c>
      <c r="L391" s="11"/>
      <c r="M391" s="1"/>
      <c r="P391" s="27"/>
    </row>
    <row r="392" spans="1:16" ht="27.95" customHeight="1" outlineLevel="1" x14ac:dyDescent="0.3">
      <c r="A392" s="1"/>
      <c r="B392" s="10"/>
      <c r="C392" s="21" t="s">
        <v>1066</v>
      </c>
      <c r="D392" s="22" t="s">
        <v>845</v>
      </c>
      <c r="E392" s="23"/>
      <c r="F392" s="22" t="s">
        <v>1067</v>
      </c>
      <c r="G392" s="24" t="s">
        <v>1068</v>
      </c>
      <c r="H392" s="21" t="s">
        <v>52</v>
      </c>
      <c r="I392" s="25">
        <v>1</v>
      </c>
      <c r="J392" s="26">
        <v>238132</v>
      </c>
      <c r="K392" s="26">
        <f t="shared" si="15"/>
        <v>238132</v>
      </c>
      <c r="L392" s="11"/>
      <c r="M392" s="1"/>
      <c r="P392" s="27"/>
    </row>
    <row r="393" spans="1:16" ht="51.95" customHeight="1" outlineLevel="1" x14ac:dyDescent="0.3">
      <c r="A393" s="1"/>
      <c r="B393" s="10"/>
      <c r="C393" s="21" t="s">
        <v>1069</v>
      </c>
      <c r="D393" s="22" t="s">
        <v>845</v>
      </c>
      <c r="E393" s="23"/>
      <c r="F393" s="22" t="s">
        <v>1070</v>
      </c>
      <c r="G393" s="24" t="s">
        <v>1071</v>
      </c>
      <c r="H393" s="21" t="s">
        <v>52</v>
      </c>
      <c r="I393" s="25">
        <v>7</v>
      </c>
      <c r="J393" s="26">
        <v>238132</v>
      </c>
      <c r="K393" s="26">
        <f t="shared" si="15"/>
        <v>1666924</v>
      </c>
      <c r="L393" s="11"/>
      <c r="M393" s="1"/>
      <c r="P393" s="27"/>
    </row>
    <row r="394" spans="1:16" ht="27.95" customHeight="1" outlineLevel="1" x14ac:dyDescent="0.3">
      <c r="A394" s="1"/>
      <c r="B394" s="10"/>
      <c r="C394" s="21" t="s">
        <v>1072</v>
      </c>
      <c r="D394" s="22" t="s">
        <v>845</v>
      </c>
      <c r="E394" s="23"/>
      <c r="F394" s="22" t="s">
        <v>1073</v>
      </c>
      <c r="G394" s="24" t="s">
        <v>1074</v>
      </c>
      <c r="H394" s="21" t="s">
        <v>52</v>
      </c>
      <c r="I394" s="25">
        <v>8</v>
      </c>
      <c r="J394" s="26">
        <v>238132</v>
      </c>
      <c r="K394" s="26">
        <f t="shared" si="15"/>
        <v>1905056</v>
      </c>
      <c r="L394" s="11"/>
      <c r="M394" s="1"/>
      <c r="P394" s="27"/>
    </row>
    <row r="395" spans="1:16" ht="17.100000000000001" customHeight="1" outlineLevel="1" x14ac:dyDescent="0.3">
      <c r="B395" s="10"/>
      <c r="C395" s="31"/>
      <c r="D395" s="31"/>
      <c r="E395" s="31"/>
      <c r="F395" s="31"/>
      <c r="G395" s="32" t="s">
        <v>1075</v>
      </c>
      <c r="H395" s="31"/>
      <c r="I395" s="31"/>
      <c r="J395" s="31"/>
      <c r="K395" s="33">
        <f>SUM(K376:K394)</f>
        <v>186512024</v>
      </c>
      <c r="L395" s="11"/>
      <c r="P395" s="27"/>
    </row>
    <row r="396" spans="1:16" ht="18" customHeight="1" outlineLevel="1" x14ac:dyDescent="0.3">
      <c r="A396" s="1"/>
      <c r="B396" s="10"/>
      <c r="C396" s="36" t="s">
        <v>1076</v>
      </c>
      <c r="D396" s="37"/>
      <c r="E396" s="37"/>
      <c r="F396" s="37"/>
      <c r="G396" s="37" t="s">
        <v>1077</v>
      </c>
      <c r="H396" s="37"/>
      <c r="I396" s="37"/>
      <c r="J396" s="37"/>
      <c r="K396" s="37"/>
      <c r="L396" s="11"/>
      <c r="M396" s="1"/>
      <c r="P396" s="27"/>
    </row>
    <row r="397" spans="1:16" ht="48" customHeight="1" outlineLevel="1" x14ac:dyDescent="0.3">
      <c r="A397" s="1"/>
      <c r="B397" s="10"/>
      <c r="C397" s="38"/>
      <c r="D397" s="38"/>
      <c r="E397" s="38"/>
      <c r="F397" s="38"/>
      <c r="G397" s="38" t="s">
        <v>1078</v>
      </c>
      <c r="H397" s="38"/>
      <c r="I397" s="38"/>
      <c r="J397" s="38"/>
      <c r="K397" s="38"/>
      <c r="L397" s="11"/>
      <c r="M397" s="1"/>
      <c r="P397" s="27"/>
    </row>
    <row r="398" spans="1:16" ht="15.95" customHeight="1" outlineLevel="1" x14ac:dyDescent="0.3">
      <c r="A398" s="1"/>
      <c r="B398" s="10"/>
      <c r="C398" s="21" t="s">
        <v>1079</v>
      </c>
      <c r="D398" s="22" t="s">
        <v>845</v>
      </c>
      <c r="E398" s="23"/>
      <c r="F398" s="22" t="s">
        <v>1080</v>
      </c>
      <c r="G398" s="24" t="s">
        <v>1081</v>
      </c>
      <c r="H398" s="21" t="s">
        <v>39</v>
      </c>
      <c r="I398" s="25">
        <v>310</v>
      </c>
      <c r="J398" s="26">
        <v>61163</v>
      </c>
      <c r="K398" s="26">
        <f t="shared" ref="K398:K403" si="16">+ROUND((I398*J398),0)</f>
        <v>18960530</v>
      </c>
      <c r="L398" s="11"/>
      <c r="M398" s="1"/>
      <c r="P398" s="27"/>
    </row>
    <row r="399" spans="1:16" ht="15.95" customHeight="1" outlineLevel="1" x14ac:dyDescent="0.3">
      <c r="A399" s="1"/>
      <c r="B399" s="10"/>
      <c r="C399" s="21" t="s">
        <v>1082</v>
      </c>
      <c r="D399" s="22" t="s">
        <v>845</v>
      </c>
      <c r="E399" s="23"/>
      <c r="F399" s="22" t="s">
        <v>1083</v>
      </c>
      <c r="G399" s="24" t="s">
        <v>1084</v>
      </c>
      <c r="H399" s="21" t="s">
        <v>39</v>
      </c>
      <c r="I399" s="25">
        <v>245</v>
      </c>
      <c r="J399" s="26">
        <v>85213</v>
      </c>
      <c r="K399" s="26">
        <f t="shared" si="16"/>
        <v>20877185</v>
      </c>
      <c r="L399" s="11"/>
      <c r="M399" s="1"/>
      <c r="P399" s="27"/>
    </row>
    <row r="400" spans="1:16" ht="15.95" customHeight="1" outlineLevel="1" x14ac:dyDescent="0.3">
      <c r="A400" s="1"/>
      <c r="B400" s="10"/>
      <c r="C400" s="21" t="s">
        <v>1085</v>
      </c>
      <c r="D400" s="22" t="s">
        <v>845</v>
      </c>
      <c r="E400" s="23"/>
      <c r="F400" s="22" t="s">
        <v>1086</v>
      </c>
      <c r="G400" s="24" t="s">
        <v>1087</v>
      </c>
      <c r="H400" s="21" t="s">
        <v>39</v>
      </c>
      <c r="I400" s="25">
        <v>12</v>
      </c>
      <c r="J400" s="26">
        <v>112903</v>
      </c>
      <c r="K400" s="26">
        <f t="shared" si="16"/>
        <v>1354836</v>
      </c>
      <c r="L400" s="11"/>
      <c r="M400" s="1"/>
      <c r="P400" s="27"/>
    </row>
    <row r="401" spans="1:16" ht="15.95" customHeight="1" outlineLevel="1" x14ac:dyDescent="0.3">
      <c r="A401" s="1"/>
      <c r="B401" s="10"/>
      <c r="C401" s="21" t="s">
        <v>1088</v>
      </c>
      <c r="D401" s="22" t="s">
        <v>845</v>
      </c>
      <c r="E401" s="23"/>
      <c r="F401" s="22" t="s">
        <v>1089</v>
      </c>
      <c r="G401" s="24" t="s">
        <v>1090</v>
      </c>
      <c r="H401" s="21" t="s">
        <v>39</v>
      </c>
      <c r="I401" s="25">
        <v>170</v>
      </c>
      <c r="J401" s="26">
        <v>72733</v>
      </c>
      <c r="K401" s="26">
        <f t="shared" si="16"/>
        <v>12364610</v>
      </c>
      <c r="L401" s="11"/>
      <c r="M401" s="1"/>
      <c r="P401" s="27"/>
    </row>
    <row r="402" spans="1:16" ht="27.95" customHeight="1" outlineLevel="1" x14ac:dyDescent="0.3">
      <c r="A402" s="1"/>
      <c r="B402" s="10"/>
      <c r="C402" s="21" t="s">
        <v>1091</v>
      </c>
      <c r="D402" s="22" t="s">
        <v>845</v>
      </c>
      <c r="E402" s="23"/>
      <c r="F402" s="22" t="s">
        <v>1092</v>
      </c>
      <c r="G402" s="24" t="s">
        <v>1093</v>
      </c>
      <c r="H402" s="21" t="s">
        <v>39</v>
      </c>
      <c r="I402" s="25">
        <v>5520</v>
      </c>
      <c r="J402" s="26">
        <v>72723</v>
      </c>
      <c r="K402" s="26">
        <f t="shared" si="16"/>
        <v>401430960</v>
      </c>
      <c r="L402" s="11"/>
      <c r="M402" s="1"/>
      <c r="P402" s="27"/>
    </row>
    <row r="403" spans="1:16" ht="27.95" customHeight="1" outlineLevel="1" x14ac:dyDescent="0.3">
      <c r="A403" s="1"/>
      <c r="B403" s="10"/>
      <c r="C403" s="21" t="s">
        <v>1094</v>
      </c>
      <c r="D403" s="22" t="s">
        <v>845</v>
      </c>
      <c r="E403" s="23"/>
      <c r="F403" s="22" t="s">
        <v>1095</v>
      </c>
      <c r="G403" s="24" t="s">
        <v>1096</v>
      </c>
      <c r="H403" s="21" t="s">
        <v>39</v>
      </c>
      <c r="I403" s="25">
        <v>1470</v>
      </c>
      <c r="J403" s="26">
        <v>83513</v>
      </c>
      <c r="K403" s="26">
        <f t="shared" si="16"/>
        <v>122764110</v>
      </c>
      <c r="L403" s="11"/>
      <c r="M403" s="1"/>
      <c r="P403" s="27"/>
    </row>
    <row r="404" spans="1:16" ht="17.100000000000001" customHeight="1" outlineLevel="1" x14ac:dyDescent="0.3">
      <c r="B404" s="10"/>
      <c r="C404" s="31"/>
      <c r="D404" s="31"/>
      <c r="E404" s="31"/>
      <c r="F404" s="31"/>
      <c r="G404" s="32" t="s">
        <v>1097</v>
      </c>
      <c r="H404" s="31"/>
      <c r="I404" s="31"/>
      <c r="J404" s="31"/>
      <c r="K404" s="33">
        <f>SUM(K398:K403)</f>
        <v>577752231</v>
      </c>
      <c r="L404" s="11"/>
      <c r="P404" s="27"/>
    </row>
    <row r="405" spans="1:16" ht="30" customHeight="1" outlineLevel="1" x14ac:dyDescent="0.3">
      <c r="A405" s="1"/>
      <c r="B405" s="10"/>
      <c r="C405" s="36" t="s">
        <v>1098</v>
      </c>
      <c r="D405" s="37"/>
      <c r="E405" s="37"/>
      <c r="F405" s="37"/>
      <c r="G405" s="37" t="s">
        <v>1099</v>
      </c>
      <c r="H405" s="37"/>
      <c r="I405" s="37"/>
      <c r="J405" s="37"/>
      <c r="K405" s="37"/>
      <c r="L405" s="11"/>
      <c r="M405" s="1"/>
      <c r="P405" s="27"/>
    </row>
    <row r="406" spans="1:16" ht="15.95" customHeight="1" outlineLevel="1" x14ac:dyDescent="0.3">
      <c r="A406" s="1"/>
      <c r="B406" s="10"/>
      <c r="C406" s="39"/>
      <c r="D406" s="39"/>
      <c r="E406" s="39"/>
      <c r="F406" s="39"/>
      <c r="G406" s="39" t="s">
        <v>1100</v>
      </c>
      <c r="H406" s="39"/>
      <c r="I406" s="39"/>
      <c r="J406" s="39"/>
      <c r="K406" s="39"/>
      <c r="L406" s="11"/>
      <c r="M406" s="1"/>
      <c r="P406" s="27"/>
    </row>
    <row r="407" spans="1:16" ht="27.95" customHeight="1" outlineLevel="1" x14ac:dyDescent="0.3">
      <c r="A407" s="1"/>
      <c r="B407" s="10"/>
      <c r="C407" s="21" t="s">
        <v>1101</v>
      </c>
      <c r="D407" s="22" t="s">
        <v>845</v>
      </c>
      <c r="E407" s="23"/>
      <c r="F407" s="22" t="s">
        <v>1102</v>
      </c>
      <c r="G407" s="24" t="s">
        <v>1103</v>
      </c>
      <c r="H407" s="21" t="s">
        <v>52</v>
      </c>
      <c r="I407" s="25">
        <v>2</v>
      </c>
      <c r="J407" s="26">
        <v>944836</v>
      </c>
      <c r="K407" s="26">
        <f t="shared" ref="K407:K416" si="17">+ROUND((I407*J407),0)</f>
        <v>1889672</v>
      </c>
      <c r="L407" s="11"/>
      <c r="M407" s="1"/>
      <c r="P407" s="27"/>
    </row>
    <row r="408" spans="1:16" ht="27.95" customHeight="1" outlineLevel="1" x14ac:dyDescent="0.3">
      <c r="A408" s="1"/>
      <c r="B408" s="10"/>
      <c r="C408" s="21" t="s">
        <v>1104</v>
      </c>
      <c r="D408" s="22" t="s">
        <v>845</v>
      </c>
      <c r="E408" s="23"/>
      <c r="F408" s="22" t="s">
        <v>1105</v>
      </c>
      <c r="G408" s="24" t="s">
        <v>1106</v>
      </c>
      <c r="H408" s="21" t="s">
        <v>52</v>
      </c>
      <c r="I408" s="25">
        <v>11</v>
      </c>
      <c r="J408" s="26">
        <v>1566105</v>
      </c>
      <c r="K408" s="26">
        <f t="shared" si="17"/>
        <v>17227155</v>
      </c>
      <c r="L408" s="11"/>
      <c r="M408" s="1"/>
      <c r="P408" s="27"/>
    </row>
    <row r="409" spans="1:16" ht="27.95" customHeight="1" outlineLevel="1" x14ac:dyDescent="0.3">
      <c r="A409" s="1"/>
      <c r="B409" s="10"/>
      <c r="C409" s="21" t="s">
        <v>1107</v>
      </c>
      <c r="D409" s="22" t="s">
        <v>845</v>
      </c>
      <c r="E409" s="23"/>
      <c r="F409" s="22" t="s">
        <v>1108</v>
      </c>
      <c r="G409" s="24" t="s">
        <v>1109</v>
      </c>
      <c r="H409" s="21" t="s">
        <v>52</v>
      </c>
      <c r="I409" s="25">
        <v>1</v>
      </c>
      <c r="J409" s="26">
        <v>1009836</v>
      </c>
      <c r="K409" s="26">
        <f t="shared" si="17"/>
        <v>1009836</v>
      </c>
      <c r="L409" s="11"/>
      <c r="M409" s="1"/>
      <c r="P409" s="27"/>
    </row>
    <row r="410" spans="1:16" ht="27.95" customHeight="1" outlineLevel="1" x14ac:dyDescent="0.3">
      <c r="A410" s="1"/>
      <c r="B410" s="10"/>
      <c r="C410" s="21" t="s">
        <v>1110</v>
      </c>
      <c r="D410" s="22" t="s">
        <v>845</v>
      </c>
      <c r="E410" s="23"/>
      <c r="F410" s="22" t="s">
        <v>1111</v>
      </c>
      <c r="G410" s="24" t="s">
        <v>1112</v>
      </c>
      <c r="H410" s="21" t="s">
        <v>52</v>
      </c>
      <c r="I410" s="25">
        <v>1</v>
      </c>
      <c r="J410" s="26">
        <v>1139836</v>
      </c>
      <c r="K410" s="26">
        <f t="shared" si="17"/>
        <v>1139836</v>
      </c>
      <c r="L410" s="11"/>
      <c r="M410" s="1"/>
      <c r="P410" s="27"/>
    </row>
    <row r="411" spans="1:16" ht="27.95" customHeight="1" outlineLevel="1" x14ac:dyDescent="0.3">
      <c r="A411" s="1"/>
      <c r="B411" s="10"/>
      <c r="C411" s="21" t="s">
        <v>1113</v>
      </c>
      <c r="D411" s="22" t="s">
        <v>845</v>
      </c>
      <c r="E411" s="23"/>
      <c r="F411" s="22" t="s">
        <v>1114</v>
      </c>
      <c r="G411" s="24" t="s">
        <v>1115</v>
      </c>
      <c r="H411" s="21" t="s">
        <v>52</v>
      </c>
      <c r="I411" s="25">
        <v>1</v>
      </c>
      <c r="J411" s="26">
        <v>1139836</v>
      </c>
      <c r="K411" s="26">
        <f t="shared" si="17"/>
        <v>1139836</v>
      </c>
      <c r="L411" s="11"/>
      <c r="M411" s="1"/>
      <c r="P411" s="27"/>
    </row>
    <row r="412" spans="1:16" ht="27.95" customHeight="1" outlineLevel="1" x14ac:dyDescent="0.3">
      <c r="A412" s="1"/>
      <c r="B412" s="10"/>
      <c r="C412" s="21" t="s">
        <v>1116</v>
      </c>
      <c r="D412" s="22" t="s">
        <v>845</v>
      </c>
      <c r="E412" s="23"/>
      <c r="F412" s="22" t="s">
        <v>1117</v>
      </c>
      <c r="G412" s="24" t="s">
        <v>1118</v>
      </c>
      <c r="H412" s="21" t="s">
        <v>52</v>
      </c>
      <c r="I412" s="25">
        <v>1</v>
      </c>
      <c r="J412" s="26">
        <v>1139836</v>
      </c>
      <c r="K412" s="26">
        <f t="shared" si="17"/>
        <v>1139836</v>
      </c>
      <c r="L412" s="11"/>
      <c r="M412" s="1"/>
      <c r="P412" s="27"/>
    </row>
    <row r="413" spans="1:16" ht="27.95" customHeight="1" outlineLevel="1" x14ac:dyDescent="0.3">
      <c r="A413" s="1"/>
      <c r="B413" s="10"/>
      <c r="C413" s="21" t="s">
        <v>1119</v>
      </c>
      <c r="D413" s="22" t="s">
        <v>845</v>
      </c>
      <c r="E413" s="23"/>
      <c r="F413" s="22" t="s">
        <v>1120</v>
      </c>
      <c r="G413" s="24" t="s">
        <v>1121</v>
      </c>
      <c r="H413" s="21" t="s">
        <v>52</v>
      </c>
      <c r="I413" s="25">
        <v>1</v>
      </c>
      <c r="J413" s="26">
        <v>1139836</v>
      </c>
      <c r="K413" s="26">
        <f t="shared" si="17"/>
        <v>1139836</v>
      </c>
      <c r="L413" s="11"/>
      <c r="M413" s="1"/>
      <c r="P413" s="27"/>
    </row>
    <row r="414" spans="1:16" ht="27.95" customHeight="1" outlineLevel="1" x14ac:dyDescent="0.3">
      <c r="B414" s="10"/>
      <c r="C414" s="21" t="s">
        <v>1122</v>
      </c>
      <c r="D414" s="22" t="s">
        <v>845</v>
      </c>
      <c r="E414" s="23"/>
      <c r="F414" s="22" t="s">
        <v>1123</v>
      </c>
      <c r="G414" s="24" t="s">
        <v>1124</v>
      </c>
      <c r="H414" s="21" t="s">
        <v>52</v>
      </c>
      <c r="I414" s="25">
        <v>1</v>
      </c>
      <c r="J414" s="26">
        <v>1139836</v>
      </c>
      <c r="K414" s="26">
        <f t="shared" si="17"/>
        <v>1139836</v>
      </c>
      <c r="L414" s="11"/>
      <c r="P414" s="27"/>
    </row>
    <row r="415" spans="1:16" ht="27.95" customHeight="1" outlineLevel="1" x14ac:dyDescent="0.3">
      <c r="B415" s="10"/>
      <c r="C415" s="21" t="s">
        <v>1125</v>
      </c>
      <c r="D415" s="22" t="s">
        <v>845</v>
      </c>
      <c r="E415" s="23"/>
      <c r="F415" s="22" t="s">
        <v>1126</v>
      </c>
      <c r="G415" s="24" t="s">
        <v>1127</v>
      </c>
      <c r="H415" s="21" t="s">
        <v>52</v>
      </c>
      <c r="I415" s="25">
        <v>1</v>
      </c>
      <c r="J415" s="26">
        <v>1139836</v>
      </c>
      <c r="K415" s="26">
        <f t="shared" si="17"/>
        <v>1139836</v>
      </c>
      <c r="L415" s="11"/>
      <c r="P415" s="27"/>
    </row>
    <row r="416" spans="1:16" ht="27.95" customHeight="1" outlineLevel="1" x14ac:dyDescent="0.3">
      <c r="B416" s="10"/>
      <c r="C416" s="21" t="s">
        <v>1128</v>
      </c>
      <c r="D416" s="22" t="s">
        <v>845</v>
      </c>
      <c r="E416" s="23"/>
      <c r="F416" s="22" t="s">
        <v>1129</v>
      </c>
      <c r="G416" s="24" t="s">
        <v>1130</v>
      </c>
      <c r="H416" s="21" t="s">
        <v>52</v>
      </c>
      <c r="I416" s="25">
        <v>1</v>
      </c>
      <c r="J416" s="26">
        <v>1009836</v>
      </c>
      <c r="K416" s="26">
        <f t="shared" si="17"/>
        <v>1009836</v>
      </c>
      <c r="L416" s="11"/>
      <c r="P416" s="27"/>
    </row>
    <row r="417" spans="1:16" ht="29.1" customHeight="1" outlineLevel="1" x14ac:dyDescent="0.3">
      <c r="B417" s="10"/>
      <c r="C417" s="31"/>
      <c r="D417" s="31"/>
      <c r="E417" s="31"/>
      <c r="F417" s="31"/>
      <c r="G417" s="32" t="s">
        <v>1131</v>
      </c>
      <c r="H417" s="31"/>
      <c r="I417" s="31"/>
      <c r="J417" s="31"/>
      <c r="K417" s="33">
        <f>SUM(K407:K416)</f>
        <v>27975515</v>
      </c>
      <c r="L417" s="11"/>
      <c r="P417" s="27"/>
    </row>
    <row r="418" spans="1:16" ht="18" customHeight="1" outlineLevel="1" x14ac:dyDescent="0.3">
      <c r="A418" s="1"/>
      <c r="B418" s="10"/>
      <c r="C418" s="36" t="s">
        <v>1132</v>
      </c>
      <c r="D418" s="37"/>
      <c r="E418" s="37"/>
      <c r="F418" s="37"/>
      <c r="G418" s="37" t="s">
        <v>1133</v>
      </c>
      <c r="H418" s="37"/>
      <c r="I418" s="37"/>
      <c r="J418" s="37"/>
      <c r="K418" s="37"/>
      <c r="L418" s="11"/>
      <c r="M418" s="1"/>
      <c r="P418" s="27"/>
    </row>
    <row r="419" spans="1:16" ht="15.95" customHeight="1" outlineLevel="1" x14ac:dyDescent="0.3">
      <c r="A419" s="1"/>
      <c r="B419" s="10"/>
      <c r="C419" s="21" t="s">
        <v>1134</v>
      </c>
      <c r="D419" s="22" t="s">
        <v>845</v>
      </c>
      <c r="E419" s="23"/>
      <c r="F419" s="22" t="s">
        <v>1135</v>
      </c>
      <c r="G419" s="24" t="s">
        <v>1136</v>
      </c>
      <c r="H419" s="21" t="s">
        <v>52</v>
      </c>
      <c r="I419" s="25">
        <v>298</v>
      </c>
      <c r="J419" s="26">
        <v>41314</v>
      </c>
      <c r="K419" s="26">
        <f>+ROUND((I419*J419),0)</f>
        <v>12311572</v>
      </c>
      <c r="L419" s="11"/>
      <c r="M419" s="1"/>
      <c r="P419" s="27"/>
    </row>
    <row r="420" spans="1:16" ht="15.95" customHeight="1" outlineLevel="1" x14ac:dyDescent="0.3">
      <c r="A420" s="1"/>
      <c r="B420" s="10"/>
      <c r="C420" s="21" t="s">
        <v>1137</v>
      </c>
      <c r="D420" s="22" t="s">
        <v>845</v>
      </c>
      <c r="E420" s="23"/>
      <c r="F420" s="22" t="s">
        <v>1138</v>
      </c>
      <c r="G420" s="24" t="s">
        <v>1139</v>
      </c>
      <c r="H420" s="21" t="s">
        <v>52</v>
      </c>
      <c r="I420" s="25">
        <v>2</v>
      </c>
      <c r="J420" s="26">
        <v>98576</v>
      </c>
      <c r="K420" s="26">
        <f>+ROUND((I420*J420),0)</f>
        <v>197152</v>
      </c>
      <c r="L420" s="11"/>
      <c r="M420" s="1"/>
      <c r="P420" s="27"/>
    </row>
    <row r="421" spans="1:16" ht="15.95" customHeight="1" outlineLevel="1" x14ac:dyDescent="0.3">
      <c r="A421" s="1"/>
      <c r="B421" s="10"/>
      <c r="C421" s="21" t="s">
        <v>1140</v>
      </c>
      <c r="D421" s="22" t="s">
        <v>845</v>
      </c>
      <c r="E421" s="23"/>
      <c r="F421" s="22" t="s">
        <v>1141</v>
      </c>
      <c r="G421" s="24" t="s">
        <v>1142</v>
      </c>
      <c r="H421" s="21" t="s">
        <v>52</v>
      </c>
      <c r="I421" s="25">
        <v>7</v>
      </c>
      <c r="J421" s="26">
        <v>487082</v>
      </c>
      <c r="K421" s="26">
        <f>+ROUND((I421*J421),0)</f>
        <v>3409574</v>
      </c>
      <c r="L421" s="11"/>
      <c r="M421" s="1"/>
      <c r="P421" s="27"/>
    </row>
    <row r="422" spans="1:16" ht="17.100000000000001" customHeight="1" outlineLevel="1" x14ac:dyDescent="0.3">
      <c r="B422" s="10"/>
      <c r="C422" s="31"/>
      <c r="D422" s="31"/>
      <c r="E422" s="31"/>
      <c r="F422" s="31"/>
      <c r="G422" s="32" t="s">
        <v>1143</v>
      </c>
      <c r="H422" s="31"/>
      <c r="I422" s="31"/>
      <c r="J422" s="31"/>
      <c r="K422" s="33">
        <f>SUM(K419:K421)</f>
        <v>15918298</v>
      </c>
      <c r="L422" s="11"/>
      <c r="P422" s="27"/>
    </row>
    <row r="423" spans="1:16" ht="18" customHeight="1" outlineLevel="1" x14ac:dyDescent="0.3">
      <c r="A423" s="1"/>
      <c r="B423" s="10"/>
      <c r="C423" s="36" t="s">
        <v>1144</v>
      </c>
      <c r="D423" s="37"/>
      <c r="E423" s="37"/>
      <c r="F423" s="37"/>
      <c r="G423" s="37" t="s">
        <v>1145</v>
      </c>
      <c r="H423" s="37"/>
      <c r="I423" s="37"/>
      <c r="J423" s="37"/>
      <c r="K423" s="37"/>
      <c r="L423" s="11"/>
      <c r="M423" s="1"/>
      <c r="P423" s="27"/>
    </row>
    <row r="424" spans="1:16" ht="63.95" customHeight="1" outlineLevel="1" x14ac:dyDescent="0.3">
      <c r="A424" s="1"/>
      <c r="B424" s="10"/>
      <c r="C424" s="21" t="s">
        <v>1146</v>
      </c>
      <c r="D424" s="22" t="s">
        <v>845</v>
      </c>
      <c r="E424" s="23"/>
      <c r="F424" s="22" t="s">
        <v>1147</v>
      </c>
      <c r="G424" s="24" t="s">
        <v>1148</v>
      </c>
      <c r="H424" s="21" t="s">
        <v>52</v>
      </c>
      <c r="I424" s="25">
        <v>6</v>
      </c>
      <c r="J424" s="26">
        <v>58822800</v>
      </c>
      <c r="K424" s="26">
        <f>+ROUND((I424*J424),0)</f>
        <v>352936800</v>
      </c>
      <c r="L424" s="11"/>
      <c r="M424" s="1"/>
      <c r="P424" s="27"/>
    </row>
    <row r="425" spans="1:16" ht="17.100000000000001" customHeight="1" outlineLevel="1" x14ac:dyDescent="0.3">
      <c r="B425" s="10"/>
      <c r="C425" s="31"/>
      <c r="D425" s="31"/>
      <c r="E425" s="31"/>
      <c r="F425" s="31"/>
      <c r="G425" s="32" t="s">
        <v>1149</v>
      </c>
      <c r="H425" s="31"/>
      <c r="I425" s="31"/>
      <c r="J425" s="31"/>
      <c r="K425" s="33">
        <f>SUM(K424)</f>
        <v>352936800</v>
      </c>
      <c r="L425" s="11"/>
      <c r="P425" s="27"/>
    </row>
    <row r="426" spans="1:16" ht="18" customHeight="1" outlineLevel="1" x14ac:dyDescent="0.3">
      <c r="A426" s="1"/>
      <c r="B426" s="10"/>
      <c r="C426" s="36" t="s">
        <v>1150</v>
      </c>
      <c r="D426" s="37"/>
      <c r="E426" s="37"/>
      <c r="F426" s="37"/>
      <c r="G426" s="37" t="s">
        <v>1151</v>
      </c>
      <c r="H426" s="37"/>
      <c r="I426" s="37"/>
      <c r="J426" s="37"/>
      <c r="K426" s="37"/>
      <c r="L426" s="11"/>
      <c r="M426" s="1"/>
      <c r="P426" s="27"/>
    </row>
    <row r="427" spans="1:16" ht="39.950000000000003" customHeight="1" outlineLevel="1" x14ac:dyDescent="0.3">
      <c r="A427" s="1"/>
      <c r="B427" s="10"/>
      <c r="C427" s="21" t="s">
        <v>1152</v>
      </c>
      <c r="D427" s="22" t="s">
        <v>845</v>
      </c>
      <c r="E427" s="23"/>
      <c r="F427" s="22" t="s">
        <v>1153</v>
      </c>
      <c r="G427" s="24" t="s">
        <v>1154</v>
      </c>
      <c r="H427" s="21" t="s">
        <v>39</v>
      </c>
      <c r="I427" s="25">
        <v>353</v>
      </c>
      <c r="J427" s="26">
        <v>130018</v>
      </c>
      <c r="K427" s="26">
        <f t="shared" ref="K427:K436" si="18">+ROUND((I427*J427),0)</f>
        <v>45896354</v>
      </c>
      <c r="L427" s="11"/>
      <c r="M427" s="1"/>
      <c r="P427" s="27"/>
    </row>
    <row r="428" spans="1:16" ht="15.95" customHeight="1" outlineLevel="1" x14ac:dyDescent="0.3">
      <c r="A428" s="1"/>
      <c r="B428" s="10"/>
      <c r="C428" s="21" t="s">
        <v>1155</v>
      </c>
      <c r="D428" s="22" t="s">
        <v>845</v>
      </c>
      <c r="E428" s="23"/>
      <c r="F428" s="22" t="s">
        <v>1156</v>
      </c>
      <c r="G428" s="24" t="s">
        <v>1157</v>
      </c>
      <c r="H428" s="21" t="s">
        <v>52</v>
      </c>
      <c r="I428" s="25">
        <v>30</v>
      </c>
      <c r="J428" s="26">
        <v>142823</v>
      </c>
      <c r="K428" s="26">
        <f t="shared" si="18"/>
        <v>4284690</v>
      </c>
      <c r="L428" s="11"/>
      <c r="M428" s="1"/>
      <c r="P428" s="27"/>
    </row>
    <row r="429" spans="1:16" ht="15.95" customHeight="1" outlineLevel="1" x14ac:dyDescent="0.3">
      <c r="A429" s="1"/>
      <c r="B429" s="10"/>
      <c r="C429" s="21" t="s">
        <v>1158</v>
      </c>
      <c r="D429" s="22" t="s">
        <v>845</v>
      </c>
      <c r="E429" s="23"/>
      <c r="F429" s="22" t="s">
        <v>1159</v>
      </c>
      <c r="G429" s="24" t="s">
        <v>1160</v>
      </c>
      <c r="H429" s="21" t="s">
        <v>52</v>
      </c>
      <c r="I429" s="25">
        <v>16</v>
      </c>
      <c r="J429" s="26">
        <v>142823</v>
      </c>
      <c r="K429" s="26">
        <f t="shared" si="18"/>
        <v>2285168</v>
      </c>
      <c r="L429" s="11"/>
      <c r="M429" s="1"/>
      <c r="P429" s="27"/>
    </row>
    <row r="430" spans="1:16" ht="39.950000000000003" customHeight="1" outlineLevel="1" x14ac:dyDescent="0.3">
      <c r="A430" s="1"/>
      <c r="B430" s="10"/>
      <c r="C430" s="21" t="s">
        <v>1161</v>
      </c>
      <c r="D430" s="22" t="s">
        <v>845</v>
      </c>
      <c r="E430" s="23"/>
      <c r="F430" s="22" t="s">
        <v>1162</v>
      </c>
      <c r="G430" s="24" t="s">
        <v>1163</v>
      </c>
      <c r="H430" s="21" t="s">
        <v>52</v>
      </c>
      <c r="I430" s="25">
        <v>296</v>
      </c>
      <c r="J430" s="26">
        <v>58109</v>
      </c>
      <c r="K430" s="26">
        <f t="shared" si="18"/>
        <v>17200264</v>
      </c>
      <c r="L430" s="11"/>
      <c r="M430" s="1"/>
      <c r="P430" s="27"/>
    </row>
    <row r="431" spans="1:16" ht="27.95" customHeight="1" outlineLevel="1" x14ac:dyDescent="0.3">
      <c r="A431" s="1"/>
      <c r="B431" s="10"/>
      <c r="C431" s="21" t="s">
        <v>1164</v>
      </c>
      <c r="D431" s="22" t="s">
        <v>845</v>
      </c>
      <c r="E431" s="23"/>
      <c r="F431" s="22" t="s">
        <v>1165</v>
      </c>
      <c r="G431" s="24" t="s">
        <v>1166</v>
      </c>
      <c r="H431" s="21" t="s">
        <v>39</v>
      </c>
      <c r="I431" s="25">
        <v>381</v>
      </c>
      <c r="J431" s="26">
        <v>15931</v>
      </c>
      <c r="K431" s="26">
        <f t="shared" si="18"/>
        <v>6069711</v>
      </c>
      <c r="L431" s="11"/>
      <c r="M431" s="1"/>
      <c r="P431" s="27"/>
    </row>
    <row r="432" spans="1:16" ht="15.95" customHeight="1" outlineLevel="1" x14ac:dyDescent="0.3">
      <c r="A432" s="1"/>
      <c r="B432" s="10"/>
      <c r="C432" s="21" t="s">
        <v>1167</v>
      </c>
      <c r="D432" s="22" t="s">
        <v>845</v>
      </c>
      <c r="E432" s="23"/>
      <c r="F432" s="22" t="s">
        <v>1168</v>
      </c>
      <c r="G432" s="24" t="s">
        <v>1169</v>
      </c>
      <c r="H432" s="21" t="s">
        <v>52</v>
      </c>
      <c r="I432" s="25">
        <v>15</v>
      </c>
      <c r="J432" s="26">
        <v>116823</v>
      </c>
      <c r="K432" s="26">
        <f t="shared" si="18"/>
        <v>1752345</v>
      </c>
      <c r="L432" s="11"/>
      <c r="M432" s="1"/>
      <c r="P432" s="27"/>
    </row>
    <row r="433" spans="1:16" ht="39.950000000000003" customHeight="1" outlineLevel="1" x14ac:dyDescent="0.3">
      <c r="A433" s="1"/>
      <c r="B433" s="10"/>
      <c r="C433" s="21" t="s">
        <v>1170</v>
      </c>
      <c r="D433" s="22" t="s">
        <v>845</v>
      </c>
      <c r="E433" s="23"/>
      <c r="F433" s="22" t="s">
        <v>1171</v>
      </c>
      <c r="G433" s="24" t="s">
        <v>1172</v>
      </c>
      <c r="H433" s="21" t="s">
        <v>39</v>
      </c>
      <c r="I433" s="25">
        <v>310</v>
      </c>
      <c r="J433" s="26">
        <v>149265</v>
      </c>
      <c r="K433" s="26">
        <f t="shared" si="18"/>
        <v>46272150</v>
      </c>
      <c r="L433" s="11"/>
      <c r="M433" s="1"/>
      <c r="P433" s="27"/>
    </row>
    <row r="434" spans="1:16" ht="27.95" customHeight="1" outlineLevel="1" x14ac:dyDescent="0.3">
      <c r="A434" s="1"/>
      <c r="B434" s="10"/>
      <c r="C434" s="21" t="s">
        <v>1173</v>
      </c>
      <c r="D434" s="22" t="s">
        <v>845</v>
      </c>
      <c r="E434" s="23"/>
      <c r="F434" s="22" t="s">
        <v>1174</v>
      </c>
      <c r="G434" s="24" t="s">
        <v>1175</v>
      </c>
      <c r="H434" s="21" t="s">
        <v>52</v>
      </c>
      <c r="I434" s="25">
        <v>179</v>
      </c>
      <c r="J434" s="26">
        <v>33533</v>
      </c>
      <c r="K434" s="26">
        <f t="shared" si="18"/>
        <v>6002407</v>
      </c>
      <c r="L434" s="11"/>
      <c r="M434" s="1"/>
      <c r="P434" s="27"/>
    </row>
    <row r="435" spans="1:16" ht="27.95" customHeight="1" outlineLevel="1" x14ac:dyDescent="0.3">
      <c r="A435" s="1"/>
      <c r="B435" s="10"/>
      <c r="C435" s="21" t="s">
        <v>1176</v>
      </c>
      <c r="D435" s="22" t="s">
        <v>845</v>
      </c>
      <c r="E435" s="23"/>
      <c r="F435" s="22" t="s">
        <v>1177</v>
      </c>
      <c r="G435" s="24" t="s">
        <v>1178</v>
      </c>
      <c r="H435" s="21" t="s">
        <v>52</v>
      </c>
      <c r="I435" s="25">
        <v>180</v>
      </c>
      <c r="J435" s="26">
        <v>33533</v>
      </c>
      <c r="K435" s="26">
        <f t="shared" si="18"/>
        <v>6035940</v>
      </c>
      <c r="L435" s="11"/>
      <c r="M435" s="1"/>
      <c r="P435" s="27"/>
    </row>
    <row r="436" spans="1:16" ht="39.950000000000003" customHeight="1" outlineLevel="1" x14ac:dyDescent="0.3">
      <c r="A436" s="1"/>
      <c r="B436" s="10"/>
      <c r="C436" s="21" t="s">
        <v>1179</v>
      </c>
      <c r="D436" s="22" t="s">
        <v>845</v>
      </c>
      <c r="E436" s="23"/>
      <c r="F436" s="22" t="s">
        <v>1180</v>
      </c>
      <c r="G436" s="24" t="s">
        <v>1181</v>
      </c>
      <c r="H436" s="21" t="s">
        <v>39</v>
      </c>
      <c r="I436" s="25">
        <v>333</v>
      </c>
      <c r="J436" s="26">
        <v>20533</v>
      </c>
      <c r="K436" s="26">
        <f t="shared" si="18"/>
        <v>6837489</v>
      </c>
      <c r="L436" s="11"/>
      <c r="M436" s="1"/>
      <c r="P436" s="27"/>
    </row>
    <row r="437" spans="1:16" ht="17.100000000000001" customHeight="1" outlineLevel="1" x14ac:dyDescent="0.3">
      <c r="B437" s="10"/>
      <c r="C437" s="31"/>
      <c r="D437" s="31"/>
      <c r="E437" s="31"/>
      <c r="F437" s="31"/>
      <c r="G437" s="32" t="s">
        <v>1182</v>
      </c>
      <c r="H437" s="31"/>
      <c r="I437" s="31"/>
      <c r="J437" s="31"/>
      <c r="K437" s="33">
        <f>SUM(K427:K436)</f>
        <v>142636518</v>
      </c>
      <c r="L437" s="11"/>
      <c r="P437" s="27"/>
    </row>
    <row r="438" spans="1:16" ht="18" customHeight="1" outlineLevel="1" x14ac:dyDescent="0.3">
      <c r="A438" s="1"/>
      <c r="B438" s="10"/>
      <c r="C438" s="36" t="s">
        <v>1183</v>
      </c>
      <c r="D438" s="37"/>
      <c r="E438" s="37"/>
      <c r="F438" s="37"/>
      <c r="G438" s="37" t="s">
        <v>1184</v>
      </c>
      <c r="H438" s="37"/>
      <c r="I438" s="37"/>
      <c r="J438" s="37"/>
      <c r="K438" s="37"/>
      <c r="L438" s="11"/>
      <c r="M438" s="1"/>
      <c r="P438" s="27"/>
    </row>
    <row r="439" spans="1:16" ht="59.1" customHeight="1" outlineLevel="1" x14ac:dyDescent="0.3">
      <c r="A439" s="1"/>
      <c r="B439" s="10"/>
      <c r="C439" s="38"/>
      <c r="D439" s="38"/>
      <c r="E439" s="38"/>
      <c r="F439" s="38"/>
      <c r="G439" s="38" t="s">
        <v>1185</v>
      </c>
      <c r="H439" s="38"/>
      <c r="I439" s="38"/>
      <c r="J439" s="38"/>
      <c r="K439" s="38"/>
      <c r="L439" s="11"/>
      <c r="M439" s="1"/>
      <c r="P439" s="27"/>
    </row>
    <row r="440" spans="1:16" ht="27.95" customHeight="1" outlineLevel="1" x14ac:dyDescent="0.3">
      <c r="A440" s="1"/>
      <c r="B440" s="10"/>
      <c r="C440" s="21" t="s">
        <v>1186</v>
      </c>
      <c r="D440" s="22" t="s">
        <v>845</v>
      </c>
      <c r="E440" s="23"/>
      <c r="F440" s="22" t="s">
        <v>1187</v>
      </c>
      <c r="G440" s="24" t="s">
        <v>1188</v>
      </c>
      <c r="H440" s="21" t="s">
        <v>39</v>
      </c>
      <c r="I440" s="25">
        <v>8</v>
      </c>
      <c r="J440" s="26">
        <v>87277</v>
      </c>
      <c r="K440" s="26">
        <f t="shared" ref="K440:K460" si="19">+ROUND((I440*J440),0)</f>
        <v>698216</v>
      </c>
      <c r="L440" s="11"/>
      <c r="M440" s="1"/>
      <c r="P440" s="27"/>
    </row>
    <row r="441" spans="1:16" ht="27.95" customHeight="1" outlineLevel="1" x14ac:dyDescent="0.3">
      <c r="A441" s="1"/>
      <c r="B441" s="10"/>
      <c r="C441" s="21" t="s">
        <v>1189</v>
      </c>
      <c r="D441" s="22" t="s">
        <v>845</v>
      </c>
      <c r="E441" s="23"/>
      <c r="F441" s="22" t="s">
        <v>1190</v>
      </c>
      <c r="G441" s="24" t="s">
        <v>1191</v>
      </c>
      <c r="H441" s="21" t="s">
        <v>39</v>
      </c>
      <c r="I441" s="25">
        <v>10</v>
      </c>
      <c r="J441" s="26">
        <v>97807</v>
      </c>
      <c r="K441" s="26">
        <f t="shared" si="19"/>
        <v>978070</v>
      </c>
      <c r="L441" s="11"/>
      <c r="M441" s="1"/>
      <c r="P441" s="27"/>
    </row>
    <row r="442" spans="1:16" ht="27.95" customHeight="1" outlineLevel="1" x14ac:dyDescent="0.3">
      <c r="A442" s="1"/>
      <c r="B442" s="10"/>
      <c r="C442" s="21" t="s">
        <v>1192</v>
      </c>
      <c r="D442" s="22" t="s">
        <v>845</v>
      </c>
      <c r="E442" s="23"/>
      <c r="F442" s="22" t="s">
        <v>1193</v>
      </c>
      <c r="G442" s="24" t="s">
        <v>1194</v>
      </c>
      <c r="H442" s="21" t="s">
        <v>39</v>
      </c>
      <c r="I442" s="25">
        <v>6</v>
      </c>
      <c r="J442" s="26">
        <v>206487</v>
      </c>
      <c r="K442" s="26">
        <f t="shared" si="19"/>
        <v>1238922</v>
      </c>
      <c r="L442" s="11"/>
      <c r="M442" s="1"/>
      <c r="P442" s="27"/>
    </row>
    <row r="443" spans="1:16" ht="27.95" customHeight="1" outlineLevel="1" x14ac:dyDescent="0.3">
      <c r="A443" s="1"/>
      <c r="B443" s="10"/>
      <c r="C443" s="21" t="s">
        <v>1195</v>
      </c>
      <c r="D443" s="22" t="s">
        <v>845</v>
      </c>
      <c r="E443" s="23"/>
      <c r="F443" s="22" t="s">
        <v>1196</v>
      </c>
      <c r="G443" s="24" t="s">
        <v>1197</v>
      </c>
      <c r="H443" s="21" t="s">
        <v>39</v>
      </c>
      <c r="I443" s="25">
        <v>8</v>
      </c>
      <c r="J443" s="26">
        <v>157087</v>
      </c>
      <c r="K443" s="26">
        <f t="shared" si="19"/>
        <v>1256696</v>
      </c>
      <c r="L443" s="11"/>
      <c r="M443" s="1"/>
      <c r="P443" s="27"/>
    </row>
    <row r="444" spans="1:16" ht="27.95" customHeight="1" outlineLevel="1" x14ac:dyDescent="0.3">
      <c r="A444" s="1"/>
      <c r="B444" s="10"/>
      <c r="C444" s="21" t="s">
        <v>1198</v>
      </c>
      <c r="D444" s="22" t="s">
        <v>845</v>
      </c>
      <c r="E444" s="23"/>
      <c r="F444" s="22" t="s">
        <v>1199</v>
      </c>
      <c r="G444" s="24" t="s">
        <v>1200</v>
      </c>
      <c r="H444" s="21" t="s">
        <v>39</v>
      </c>
      <c r="I444" s="25">
        <v>13</v>
      </c>
      <c r="J444" s="26">
        <v>118600</v>
      </c>
      <c r="K444" s="26">
        <f t="shared" si="19"/>
        <v>1541800</v>
      </c>
      <c r="L444" s="11"/>
      <c r="M444" s="1"/>
      <c r="P444" s="27"/>
    </row>
    <row r="445" spans="1:16" ht="27.95" customHeight="1" outlineLevel="1" x14ac:dyDescent="0.3">
      <c r="A445" s="1"/>
      <c r="B445" s="10"/>
      <c r="C445" s="21" t="s">
        <v>1201</v>
      </c>
      <c r="D445" s="22" t="s">
        <v>845</v>
      </c>
      <c r="E445" s="23"/>
      <c r="F445" s="22" t="s">
        <v>1202</v>
      </c>
      <c r="G445" s="24" t="s">
        <v>1203</v>
      </c>
      <c r="H445" s="21" t="s">
        <v>39</v>
      </c>
      <c r="I445" s="25">
        <v>7</v>
      </c>
      <c r="J445" s="26">
        <v>206487</v>
      </c>
      <c r="K445" s="26">
        <f t="shared" si="19"/>
        <v>1445409</v>
      </c>
      <c r="L445" s="11"/>
      <c r="M445" s="1"/>
      <c r="P445" s="27"/>
    </row>
    <row r="446" spans="1:16" ht="27.95" customHeight="1" outlineLevel="1" x14ac:dyDescent="0.3">
      <c r="A446" s="1"/>
      <c r="B446" s="10"/>
      <c r="C446" s="21" t="s">
        <v>1204</v>
      </c>
      <c r="D446" s="22" t="s">
        <v>845</v>
      </c>
      <c r="E446" s="23"/>
      <c r="F446" s="22" t="s">
        <v>1205</v>
      </c>
      <c r="G446" s="24" t="s">
        <v>1206</v>
      </c>
      <c r="H446" s="21" t="s">
        <v>39</v>
      </c>
      <c r="I446" s="25">
        <v>15</v>
      </c>
      <c r="J446" s="26">
        <v>118600</v>
      </c>
      <c r="K446" s="26">
        <f t="shared" si="19"/>
        <v>1779000</v>
      </c>
      <c r="L446" s="11"/>
      <c r="M446" s="1"/>
      <c r="P446" s="27"/>
    </row>
    <row r="447" spans="1:16" ht="27.95" customHeight="1" outlineLevel="1" x14ac:dyDescent="0.3">
      <c r="A447" s="1"/>
      <c r="B447" s="10"/>
      <c r="C447" s="21" t="s">
        <v>1207</v>
      </c>
      <c r="D447" s="22" t="s">
        <v>845</v>
      </c>
      <c r="E447" s="23"/>
      <c r="F447" s="22" t="s">
        <v>1208</v>
      </c>
      <c r="G447" s="24" t="s">
        <v>1209</v>
      </c>
      <c r="H447" s="21" t="s">
        <v>39</v>
      </c>
      <c r="I447" s="25">
        <v>10</v>
      </c>
      <c r="J447" s="26">
        <v>87277</v>
      </c>
      <c r="K447" s="26">
        <f t="shared" si="19"/>
        <v>872770</v>
      </c>
      <c r="L447" s="11"/>
      <c r="M447" s="1"/>
      <c r="P447" s="27"/>
    </row>
    <row r="448" spans="1:16" ht="27.95" customHeight="1" outlineLevel="1" x14ac:dyDescent="0.3">
      <c r="A448" s="1"/>
      <c r="B448" s="10"/>
      <c r="C448" s="21" t="s">
        <v>1210</v>
      </c>
      <c r="D448" s="22" t="s">
        <v>845</v>
      </c>
      <c r="E448" s="23"/>
      <c r="F448" s="22" t="s">
        <v>1211</v>
      </c>
      <c r="G448" s="24" t="s">
        <v>1212</v>
      </c>
      <c r="H448" s="21" t="s">
        <v>39</v>
      </c>
      <c r="I448" s="25">
        <v>11</v>
      </c>
      <c r="J448" s="26">
        <v>157087</v>
      </c>
      <c r="K448" s="26">
        <f t="shared" si="19"/>
        <v>1727957</v>
      </c>
      <c r="L448" s="11"/>
      <c r="M448" s="1"/>
      <c r="P448" s="27"/>
    </row>
    <row r="449" spans="1:16" ht="27.95" customHeight="1" outlineLevel="1" x14ac:dyDescent="0.3">
      <c r="A449" s="1"/>
      <c r="B449" s="10"/>
      <c r="C449" s="21" t="s">
        <v>1213</v>
      </c>
      <c r="D449" s="22" t="s">
        <v>845</v>
      </c>
      <c r="E449" s="23"/>
      <c r="F449" s="22" t="s">
        <v>1214</v>
      </c>
      <c r="G449" s="24" t="s">
        <v>1215</v>
      </c>
      <c r="H449" s="21" t="s">
        <v>39</v>
      </c>
      <c r="I449" s="25">
        <v>10</v>
      </c>
      <c r="J449" s="26">
        <v>118600</v>
      </c>
      <c r="K449" s="26">
        <f t="shared" si="19"/>
        <v>1186000</v>
      </c>
      <c r="L449" s="11"/>
      <c r="M449" s="1"/>
      <c r="P449" s="27"/>
    </row>
    <row r="450" spans="1:16" ht="27.95" customHeight="1" outlineLevel="1" x14ac:dyDescent="0.3">
      <c r="B450" s="10"/>
      <c r="C450" s="21" t="s">
        <v>1216</v>
      </c>
      <c r="D450" s="22" t="s">
        <v>845</v>
      </c>
      <c r="E450" s="23"/>
      <c r="F450" s="22" t="s">
        <v>1217</v>
      </c>
      <c r="G450" s="24" t="s">
        <v>1218</v>
      </c>
      <c r="H450" s="21" t="s">
        <v>39</v>
      </c>
      <c r="I450" s="25">
        <v>17</v>
      </c>
      <c r="J450" s="26">
        <v>87277</v>
      </c>
      <c r="K450" s="26">
        <f t="shared" si="19"/>
        <v>1483709</v>
      </c>
      <c r="L450" s="11"/>
      <c r="P450" s="27"/>
    </row>
    <row r="451" spans="1:16" ht="27.95" customHeight="1" outlineLevel="1" x14ac:dyDescent="0.3">
      <c r="B451" s="10"/>
      <c r="C451" s="21" t="s">
        <v>1219</v>
      </c>
      <c r="D451" s="22" t="s">
        <v>845</v>
      </c>
      <c r="E451" s="23"/>
      <c r="F451" s="22" t="s">
        <v>1220</v>
      </c>
      <c r="G451" s="24" t="s">
        <v>1221</v>
      </c>
      <c r="H451" s="21" t="s">
        <v>39</v>
      </c>
      <c r="I451" s="25">
        <v>7</v>
      </c>
      <c r="J451" s="26">
        <v>90657</v>
      </c>
      <c r="K451" s="26">
        <f t="shared" si="19"/>
        <v>634599</v>
      </c>
      <c r="L451" s="11"/>
      <c r="P451" s="27"/>
    </row>
    <row r="452" spans="1:16" ht="27.95" customHeight="1" outlineLevel="1" x14ac:dyDescent="0.3">
      <c r="B452" s="10"/>
      <c r="C452" s="21" t="s">
        <v>1222</v>
      </c>
      <c r="D452" s="22" t="s">
        <v>845</v>
      </c>
      <c r="E452" s="23"/>
      <c r="F452" s="22" t="s">
        <v>1223</v>
      </c>
      <c r="G452" s="24" t="s">
        <v>1224</v>
      </c>
      <c r="H452" s="21" t="s">
        <v>39</v>
      </c>
      <c r="I452" s="25">
        <v>8</v>
      </c>
      <c r="J452" s="26">
        <v>90657</v>
      </c>
      <c r="K452" s="26">
        <f t="shared" si="19"/>
        <v>725256</v>
      </c>
      <c r="L452" s="11"/>
      <c r="P452" s="27"/>
    </row>
    <row r="453" spans="1:16" ht="27.95" customHeight="1" outlineLevel="1" x14ac:dyDescent="0.3">
      <c r="B453" s="10"/>
      <c r="C453" s="21" t="s">
        <v>1225</v>
      </c>
      <c r="D453" s="22" t="s">
        <v>845</v>
      </c>
      <c r="E453" s="23"/>
      <c r="F453" s="22" t="s">
        <v>1226</v>
      </c>
      <c r="G453" s="24" t="s">
        <v>1227</v>
      </c>
      <c r="H453" s="21" t="s">
        <v>39</v>
      </c>
      <c r="I453" s="25">
        <v>8</v>
      </c>
      <c r="J453" s="26">
        <v>118600</v>
      </c>
      <c r="K453" s="26">
        <f t="shared" si="19"/>
        <v>948800</v>
      </c>
      <c r="L453" s="11"/>
      <c r="P453" s="27"/>
    </row>
    <row r="454" spans="1:16" ht="27.95" customHeight="1" outlineLevel="1" x14ac:dyDescent="0.3">
      <c r="B454" s="10"/>
      <c r="C454" s="21" t="s">
        <v>1228</v>
      </c>
      <c r="D454" s="22" t="s">
        <v>845</v>
      </c>
      <c r="E454" s="23"/>
      <c r="F454" s="22" t="s">
        <v>1229</v>
      </c>
      <c r="G454" s="24" t="s">
        <v>1230</v>
      </c>
      <c r="H454" s="21" t="s">
        <v>39</v>
      </c>
      <c r="I454" s="25">
        <v>9</v>
      </c>
      <c r="J454" s="26">
        <v>87277</v>
      </c>
      <c r="K454" s="26">
        <f t="shared" si="19"/>
        <v>785493</v>
      </c>
      <c r="L454" s="11"/>
      <c r="P454" s="27"/>
    </row>
    <row r="455" spans="1:16" ht="27.95" customHeight="1" outlineLevel="1" x14ac:dyDescent="0.3">
      <c r="B455" s="10"/>
      <c r="C455" s="21" t="s">
        <v>1231</v>
      </c>
      <c r="D455" s="22" t="s">
        <v>845</v>
      </c>
      <c r="E455" s="23"/>
      <c r="F455" s="22" t="s">
        <v>1232</v>
      </c>
      <c r="G455" s="24" t="s">
        <v>1233</v>
      </c>
      <c r="H455" s="21" t="s">
        <v>39</v>
      </c>
      <c r="I455" s="25">
        <v>7</v>
      </c>
      <c r="J455" s="26">
        <v>157087</v>
      </c>
      <c r="K455" s="26">
        <f t="shared" si="19"/>
        <v>1099609</v>
      </c>
      <c r="L455" s="11"/>
      <c r="P455" s="27"/>
    </row>
    <row r="456" spans="1:16" ht="27.95" customHeight="1" outlineLevel="1" x14ac:dyDescent="0.3">
      <c r="B456" s="10"/>
      <c r="C456" s="21" t="s">
        <v>1234</v>
      </c>
      <c r="D456" s="22" t="s">
        <v>845</v>
      </c>
      <c r="E456" s="23"/>
      <c r="F456" s="22" t="s">
        <v>1235</v>
      </c>
      <c r="G456" s="24" t="s">
        <v>1236</v>
      </c>
      <c r="H456" s="21" t="s">
        <v>39</v>
      </c>
      <c r="I456" s="25">
        <v>8</v>
      </c>
      <c r="J456" s="26">
        <v>118600</v>
      </c>
      <c r="K456" s="26">
        <f t="shared" si="19"/>
        <v>948800</v>
      </c>
      <c r="L456" s="11"/>
      <c r="P456" s="27"/>
    </row>
    <row r="457" spans="1:16" ht="27.95" customHeight="1" outlineLevel="1" x14ac:dyDescent="0.3">
      <c r="B457" s="10"/>
      <c r="C457" s="21" t="s">
        <v>1237</v>
      </c>
      <c r="D457" s="22" t="s">
        <v>845</v>
      </c>
      <c r="E457" s="23"/>
      <c r="F457" s="22" t="s">
        <v>1238</v>
      </c>
      <c r="G457" s="24" t="s">
        <v>1239</v>
      </c>
      <c r="H457" s="21" t="s">
        <v>39</v>
      </c>
      <c r="I457" s="25">
        <v>9</v>
      </c>
      <c r="J457" s="26">
        <v>157087</v>
      </c>
      <c r="K457" s="26">
        <f t="shared" si="19"/>
        <v>1413783</v>
      </c>
      <c r="L457" s="11"/>
      <c r="P457" s="27"/>
    </row>
    <row r="458" spans="1:16" ht="27.95" customHeight="1" outlineLevel="1" x14ac:dyDescent="0.3">
      <c r="B458" s="10"/>
      <c r="C458" s="21" t="s">
        <v>1240</v>
      </c>
      <c r="D458" s="22" t="s">
        <v>845</v>
      </c>
      <c r="E458" s="23"/>
      <c r="F458" s="22" t="s">
        <v>1241</v>
      </c>
      <c r="G458" s="24" t="s">
        <v>1242</v>
      </c>
      <c r="H458" s="21" t="s">
        <v>39</v>
      </c>
      <c r="I458" s="25">
        <v>7</v>
      </c>
      <c r="J458" s="26">
        <v>157087</v>
      </c>
      <c r="K458" s="26">
        <f t="shared" si="19"/>
        <v>1099609</v>
      </c>
      <c r="L458" s="11"/>
      <c r="P458" s="27"/>
    </row>
    <row r="459" spans="1:16" ht="27.95" customHeight="1" outlineLevel="1" x14ac:dyDescent="0.3">
      <c r="B459" s="10"/>
      <c r="C459" s="21" t="s">
        <v>1243</v>
      </c>
      <c r="D459" s="22" t="s">
        <v>845</v>
      </c>
      <c r="E459" s="23"/>
      <c r="F459" s="22" t="s">
        <v>1244</v>
      </c>
      <c r="G459" s="24" t="s">
        <v>1245</v>
      </c>
      <c r="H459" s="21" t="s">
        <v>39</v>
      </c>
      <c r="I459" s="25">
        <v>8</v>
      </c>
      <c r="J459" s="26">
        <v>118600</v>
      </c>
      <c r="K459" s="26">
        <f t="shared" si="19"/>
        <v>948800</v>
      </c>
      <c r="L459" s="11"/>
      <c r="P459" s="27"/>
    </row>
    <row r="460" spans="1:16" ht="27.95" customHeight="1" outlineLevel="1" x14ac:dyDescent="0.3">
      <c r="B460" s="10"/>
      <c r="C460" s="21" t="s">
        <v>1246</v>
      </c>
      <c r="D460" s="22" t="s">
        <v>845</v>
      </c>
      <c r="E460" s="23"/>
      <c r="F460" s="22" t="s">
        <v>1247</v>
      </c>
      <c r="G460" s="24" t="s">
        <v>1248</v>
      </c>
      <c r="H460" s="21" t="s">
        <v>39</v>
      </c>
      <c r="I460" s="25">
        <v>10</v>
      </c>
      <c r="J460" s="26">
        <v>157087</v>
      </c>
      <c r="K460" s="26">
        <f t="shared" si="19"/>
        <v>1570870</v>
      </c>
      <c r="L460" s="11"/>
      <c r="P460" s="27"/>
    </row>
    <row r="461" spans="1:16" ht="17.100000000000001" customHeight="1" outlineLevel="1" x14ac:dyDescent="0.3">
      <c r="B461" s="10"/>
      <c r="C461" s="31"/>
      <c r="D461" s="31"/>
      <c r="E461" s="31"/>
      <c r="F461" s="31"/>
      <c r="G461" s="32" t="s">
        <v>1249</v>
      </c>
      <c r="H461" s="31"/>
      <c r="I461" s="31"/>
      <c r="J461" s="31"/>
      <c r="K461" s="33">
        <f>SUM(K440:K460)</f>
        <v>24384168</v>
      </c>
      <c r="L461" s="11"/>
      <c r="P461" s="27"/>
    </row>
    <row r="462" spans="1:16" ht="18" customHeight="1" outlineLevel="1" x14ac:dyDescent="0.3">
      <c r="A462" s="1"/>
      <c r="B462" s="10"/>
      <c r="C462" s="36" t="s">
        <v>1250</v>
      </c>
      <c r="D462" s="37"/>
      <c r="E462" s="37"/>
      <c r="F462" s="37"/>
      <c r="G462" s="37" t="s">
        <v>1251</v>
      </c>
      <c r="H462" s="37"/>
      <c r="I462" s="37"/>
      <c r="J462" s="37"/>
      <c r="K462" s="37"/>
      <c r="L462" s="11"/>
      <c r="M462" s="1"/>
      <c r="P462" s="27"/>
    </row>
    <row r="463" spans="1:16" ht="27.95" customHeight="1" outlineLevel="1" x14ac:dyDescent="0.3">
      <c r="A463" s="1"/>
      <c r="B463" s="10"/>
      <c r="C463" s="21" t="s">
        <v>1252</v>
      </c>
      <c r="D463" s="22" t="s">
        <v>845</v>
      </c>
      <c r="E463" s="23"/>
      <c r="F463" s="22" t="s">
        <v>1253</v>
      </c>
      <c r="G463" s="24" t="s">
        <v>1254</v>
      </c>
      <c r="H463" s="21" t="s">
        <v>52</v>
      </c>
      <c r="I463" s="25">
        <v>132</v>
      </c>
      <c r="J463" s="26">
        <v>47412</v>
      </c>
      <c r="K463" s="26">
        <f>+ROUND((I463*J463),0)</f>
        <v>6258384</v>
      </c>
      <c r="L463" s="11"/>
      <c r="M463" s="1"/>
      <c r="P463" s="27"/>
    </row>
    <row r="464" spans="1:16" ht="51.95" customHeight="1" outlineLevel="1" x14ac:dyDescent="0.3">
      <c r="A464" s="1"/>
      <c r="B464" s="10"/>
      <c r="C464" s="21" t="s">
        <v>1255</v>
      </c>
      <c r="D464" s="22" t="s">
        <v>845</v>
      </c>
      <c r="E464" s="23"/>
      <c r="F464" s="22" t="s">
        <v>1256</v>
      </c>
      <c r="G464" s="24" t="s">
        <v>1257</v>
      </c>
      <c r="H464" s="21" t="s">
        <v>52</v>
      </c>
      <c r="I464" s="25">
        <v>8</v>
      </c>
      <c r="J464" s="26">
        <v>3259609</v>
      </c>
      <c r="K464" s="26">
        <f>+ROUND((I464*J464),0)</f>
        <v>26076872</v>
      </c>
      <c r="L464" s="11"/>
      <c r="M464" s="1"/>
      <c r="P464" s="27"/>
    </row>
    <row r="465" spans="1:16" ht="15.95" customHeight="1" outlineLevel="1" x14ac:dyDescent="0.3">
      <c r="A465" s="1"/>
      <c r="B465" s="10"/>
      <c r="C465" s="39"/>
      <c r="D465" s="39"/>
      <c r="E465" s="39"/>
      <c r="F465" s="39"/>
      <c r="G465" s="39" t="s">
        <v>1258</v>
      </c>
      <c r="H465" s="39"/>
      <c r="I465" s="39"/>
      <c r="J465" s="39"/>
      <c r="K465" s="39"/>
      <c r="L465" s="11"/>
      <c r="M465" s="1"/>
      <c r="P465" s="27"/>
    </row>
    <row r="466" spans="1:16" ht="17.100000000000001" customHeight="1" outlineLevel="1" x14ac:dyDescent="0.3">
      <c r="B466" s="10"/>
      <c r="C466" s="31"/>
      <c r="D466" s="31"/>
      <c r="E466" s="31"/>
      <c r="F466" s="31"/>
      <c r="G466" s="32" t="s">
        <v>1259</v>
      </c>
      <c r="H466" s="31"/>
      <c r="I466" s="31"/>
      <c r="J466" s="31"/>
      <c r="K466" s="33">
        <f>SUM(K463:K464)</f>
        <v>32335256</v>
      </c>
      <c r="L466" s="11"/>
      <c r="P466" s="27"/>
    </row>
    <row r="467" spans="1:16" ht="18" customHeight="1" outlineLevel="1" x14ac:dyDescent="0.3">
      <c r="A467" s="1"/>
      <c r="B467" s="10"/>
      <c r="C467" s="36" t="s">
        <v>1260</v>
      </c>
      <c r="D467" s="37"/>
      <c r="E467" s="37"/>
      <c r="F467" s="37"/>
      <c r="G467" s="37" t="s">
        <v>1261</v>
      </c>
      <c r="H467" s="37"/>
      <c r="I467" s="37"/>
      <c r="J467" s="37"/>
      <c r="K467" s="37"/>
      <c r="L467" s="11"/>
      <c r="M467" s="1"/>
      <c r="P467" s="27"/>
    </row>
    <row r="468" spans="1:16" ht="195.95" customHeight="1" outlineLevel="1" x14ac:dyDescent="0.3">
      <c r="A468" s="1"/>
      <c r="B468" s="10"/>
      <c r="C468" s="21" t="s">
        <v>1262</v>
      </c>
      <c r="D468" s="22" t="s">
        <v>845</v>
      </c>
      <c r="E468" s="23"/>
      <c r="F468" s="22" t="s">
        <v>1263</v>
      </c>
      <c r="G468" s="24" t="s">
        <v>1264</v>
      </c>
      <c r="H468" s="21" t="s">
        <v>52</v>
      </c>
      <c r="I468" s="25">
        <v>21</v>
      </c>
      <c r="J468" s="26">
        <v>3540000</v>
      </c>
      <c r="K468" s="26">
        <f>+ROUND((I468*J468),0)</f>
        <v>74340000</v>
      </c>
      <c r="L468" s="11"/>
      <c r="M468" s="1"/>
      <c r="P468" s="27"/>
    </row>
    <row r="469" spans="1:16" ht="17.100000000000001" customHeight="1" outlineLevel="1" x14ac:dyDescent="0.3">
      <c r="B469" s="10"/>
      <c r="C469" s="31"/>
      <c r="D469" s="31"/>
      <c r="E469" s="31"/>
      <c r="F469" s="31"/>
      <c r="G469" s="32" t="s">
        <v>1265</v>
      </c>
      <c r="H469" s="31"/>
      <c r="I469" s="31"/>
      <c r="J469" s="31"/>
      <c r="K469" s="33">
        <f>SUM(K468)</f>
        <v>74340000</v>
      </c>
      <c r="L469" s="11"/>
      <c r="P469" s="27"/>
    </row>
    <row r="470" spans="1:16" ht="18" customHeight="1" outlineLevel="1" x14ac:dyDescent="0.3">
      <c r="B470" s="10"/>
      <c r="C470" s="36" t="s">
        <v>1266</v>
      </c>
      <c r="D470" s="37"/>
      <c r="E470" s="37"/>
      <c r="F470" s="37"/>
      <c r="G470" s="37" t="s">
        <v>1267</v>
      </c>
      <c r="H470" s="37"/>
      <c r="I470" s="37"/>
      <c r="J470" s="37"/>
      <c r="K470" s="37"/>
      <c r="L470" s="11"/>
      <c r="P470" s="27"/>
    </row>
    <row r="471" spans="1:16" ht="39.950000000000003" customHeight="1" outlineLevel="1" x14ac:dyDescent="0.3">
      <c r="B471" s="10"/>
      <c r="C471" s="21" t="s">
        <v>1268</v>
      </c>
      <c r="D471" s="22" t="s">
        <v>845</v>
      </c>
      <c r="E471" s="23"/>
      <c r="F471" s="22" t="s">
        <v>1269</v>
      </c>
      <c r="G471" s="24" t="s">
        <v>1270</v>
      </c>
      <c r="H471" s="21" t="s">
        <v>39</v>
      </c>
      <c r="I471" s="25">
        <v>490</v>
      </c>
      <c r="J471" s="26">
        <v>23420</v>
      </c>
      <c r="K471" s="26">
        <f>+ROUND((I471*J471),0)</f>
        <v>11475800</v>
      </c>
      <c r="L471" s="11"/>
      <c r="P471" s="27"/>
    </row>
    <row r="472" spans="1:16" ht="39.950000000000003" customHeight="1" outlineLevel="1" x14ac:dyDescent="0.3">
      <c r="B472" s="10"/>
      <c r="C472" s="21" t="s">
        <v>1271</v>
      </c>
      <c r="D472" s="22" t="s">
        <v>845</v>
      </c>
      <c r="E472" s="23"/>
      <c r="F472" s="22" t="s">
        <v>1272</v>
      </c>
      <c r="G472" s="24" t="s">
        <v>1273</v>
      </c>
      <c r="H472" s="21" t="s">
        <v>39</v>
      </c>
      <c r="I472" s="25">
        <v>3045</v>
      </c>
      <c r="J472" s="26">
        <v>9937</v>
      </c>
      <c r="K472" s="26">
        <f>+ROUND((I472*J472),0)</f>
        <v>30258165</v>
      </c>
      <c r="L472" s="11"/>
      <c r="P472" s="27"/>
    </row>
    <row r="473" spans="1:16" ht="39.950000000000003" customHeight="1" outlineLevel="1" x14ac:dyDescent="0.3">
      <c r="B473" s="10"/>
      <c r="C473" s="21" t="s">
        <v>1274</v>
      </c>
      <c r="D473" s="22" t="s">
        <v>845</v>
      </c>
      <c r="E473" s="23"/>
      <c r="F473" s="22" t="s">
        <v>1275</v>
      </c>
      <c r="G473" s="24" t="s">
        <v>1276</v>
      </c>
      <c r="H473" s="21" t="s">
        <v>39</v>
      </c>
      <c r="I473" s="25">
        <v>40</v>
      </c>
      <c r="J473" s="26">
        <v>43315</v>
      </c>
      <c r="K473" s="26">
        <f>+ROUND((I473*J473),0)</f>
        <v>1732600</v>
      </c>
      <c r="L473" s="11"/>
      <c r="P473" s="27"/>
    </row>
    <row r="474" spans="1:16" ht="39.950000000000003" customHeight="1" outlineLevel="1" x14ac:dyDescent="0.3">
      <c r="B474" s="10"/>
      <c r="C474" s="21" t="s">
        <v>1277</v>
      </c>
      <c r="D474" s="22" t="s">
        <v>845</v>
      </c>
      <c r="E474" s="23"/>
      <c r="F474" s="22" t="s">
        <v>1278</v>
      </c>
      <c r="G474" s="24" t="s">
        <v>1279</v>
      </c>
      <c r="H474" s="21" t="s">
        <v>39</v>
      </c>
      <c r="I474" s="25">
        <v>40</v>
      </c>
      <c r="J474" s="26">
        <v>37419</v>
      </c>
      <c r="K474" s="26">
        <f>+ROUND((I474*J474),0)</f>
        <v>1496760</v>
      </c>
      <c r="L474" s="11"/>
      <c r="P474" s="27"/>
    </row>
    <row r="475" spans="1:16" ht="39.950000000000003" customHeight="1" outlineLevel="1" x14ac:dyDescent="0.3">
      <c r="B475" s="10"/>
      <c r="C475" s="21" t="s">
        <v>1280</v>
      </c>
      <c r="D475" s="22" t="s">
        <v>845</v>
      </c>
      <c r="E475" s="23"/>
      <c r="F475" s="22" t="s">
        <v>1281</v>
      </c>
      <c r="G475" s="24" t="s">
        <v>1282</v>
      </c>
      <c r="H475" s="21" t="s">
        <v>52</v>
      </c>
      <c r="I475" s="25">
        <v>20</v>
      </c>
      <c r="J475" s="26">
        <v>167566</v>
      </c>
      <c r="K475" s="26">
        <f>+ROUND((I475*J475),0)</f>
        <v>3351320</v>
      </c>
      <c r="L475" s="11"/>
      <c r="P475" s="27"/>
    </row>
    <row r="476" spans="1:16" ht="29.1" customHeight="1" outlineLevel="1" x14ac:dyDescent="0.3">
      <c r="B476" s="10"/>
      <c r="C476" s="31"/>
      <c r="D476" s="31"/>
      <c r="E476" s="31"/>
      <c r="F476" s="31"/>
      <c r="G476" s="32" t="s">
        <v>1283</v>
      </c>
      <c r="H476" s="31"/>
      <c r="I476" s="31"/>
      <c r="J476" s="31"/>
      <c r="K476" s="33">
        <f>SUM(K471:K475)</f>
        <v>48314645</v>
      </c>
      <c r="L476" s="11"/>
      <c r="P476" s="27"/>
    </row>
    <row r="477" spans="1:16" ht="17.100000000000001" customHeight="1" outlineLevel="1" x14ac:dyDescent="0.3">
      <c r="B477" s="10"/>
      <c r="C477" s="31"/>
      <c r="D477" s="31"/>
      <c r="E477" s="31"/>
      <c r="F477" s="31"/>
      <c r="G477" s="32" t="s">
        <v>1284</v>
      </c>
      <c r="H477" s="31"/>
      <c r="I477" s="31"/>
      <c r="J477" s="31"/>
      <c r="K477" s="33">
        <f>SUM(K338,K353,K359,K363,K373,K395,K404,K417,K422,K425,K437,K461,K466,K469,K476)</f>
        <v>2148719871</v>
      </c>
      <c r="L477" s="11"/>
      <c r="P477" s="27"/>
    </row>
    <row r="478" spans="1:16" ht="18" customHeight="1" outlineLevel="1" x14ac:dyDescent="0.3">
      <c r="A478" s="1"/>
      <c r="B478" s="10"/>
      <c r="C478" s="28" t="s">
        <v>1285</v>
      </c>
      <c r="D478" s="29"/>
      <c r="E478" s="29"/>
      <c r="F478" s="29"/>
      <c r="G478" s="29" t="s">
        <v>1286</v>
      </c>
      <c r="H478" s="29"/>
      <c r="I478" s="29"/>
      <c r="J478" s="29"/>
      <c r="K478" s="29"/>
      <c r="L478" s="11"/>
      <c r="M478" s="1"/>
      <c r="P478" s="27"/>
    </row>
    <row r="479" spans="1:16" ht="39.950000000000003" customHeight="1" outlineLevel="1" x14ac:dyDescent="0.3">
      <c r="A479" s="1"/>
      <c r="B479" s="10"/>
      <c r="C479" s="21" t="s">
        <v>1287</v>
      </c>
      <c r="D479" s="22" t="s">
        <v>845</v>
      </c>
      <c r="E479" s="23"/>
      <c r="F479" s="22" t="s">
        <v>1288</v>
      </c>
      <c r="G479" s="24" t="s">
        <v>1289</v>
      </c>
      <c r="H479" s="21" t="s">
        <v>39</v>
      </c>
      <c r="I479" s="25">
        <v>1200</v>
      </c>
      <c r="J479" s="26">
        <v>17149</v>
      </c>
      <c r="K479" s="26">
        <f>+ROUND((I479*J479),0)</f>
        <v>20578800</v>
      </c>
      <c r="L479" s="11"/>
      <c r="M479" s="1"/>
      <c r="P479" s="27"/>
    </row>
    <row r="480" spans="1:16" ht="26.1" customHeight="1" outlineLevel="1" x14ac:dyDescent="0.3">
      <c r="A480" s="1"/>
      <c r="B480" s="10"/>
      <c r="C480" s="38"/>
      <c r="D480" s="38"/>
      <c r="E480" s="38"/>
      <c r="F480" s="38"/>
      <c r="G480" s="38" t="s">
        <v>1290</v>
      </c>
      <c r="H480" s="38"/>
      <c r="I480" s="38"/>
      <c r="J480" s="38"/>
      <c r="K480" s="38"/>
      <c r="L480" s="11"/>
      <c r="M480" s="1"/>
      <c r="P480" s="27"/>
    </row>
    <row r="481" spans="1:16" ht="27.95" customHeight="1" outlineLevel="1" x14ac:dyDescent="0.3">
      <c r="A481" s="1"/>
      <c r="B481" s="10"/>
      <c r="C481" s="21" t="s">
        <v>1291</v>
      </c>
      <c r="D481" s="22" t="s">
        <v>845</v>
      </c>
      <c r="E481" s="23"/>
      <c r="F481" s="22" t="s">
        <v>1292</v>
      </c>
      <c r="G481" s="24" t="s">
        <v>1293</v>
      </c>
      <c r="H481" s="21" t="s">
        <v>52</v>
      </c>
      <c r="I481" s="25">
        <v>92</v>
      </c>
      <c r="J481" s="26">
        <v>606796</v>
      </c>
      <c r="K481" s="26">
        <f t="shared" ref="K481:K493" si="20">+ROUND((I481*J481),0)</f>
        <v>55825232</v>
      </c>
      <c r="L481" s="11"/>
      <c r="M481" s="1"/>
      <c r="P481" s="27"/>
    </row>
    <row r="482" spans="1:16" ht="27.95" customHeight="1" outlineLevel="1" x14ac:dyDescent="0.3">
      <c r="A482" s="1"/>
      <c r="B482" s="10"/>
      <c r="C482" s="21" t="s">
        <v>1294</v>
      </c>
      <c r="D482" s="22" t="s">
        <v>845</v>
      </c>
      <c r="E482" s="23"/>
      <c r="F482" s="22" t="s">
        <v>1295</v>
      </c>
      <c r="G482" s="24" t="s">
        <v>1296</v>
      </c>
      <c r="H482" s="21" t="s">
        <v>52</v>
      </c>
      <c r="I482" s="25">
        <v>86</v>
      </c>
      <c r="J482" s="26">
        <v>606796</v>
      </c>
      <c r="K482" s="26">
        <f t="shared" si="20"/>
        <v>52184456</v>
      </c>
      <c r="L482" s="11"/>
      <c r="M482" s="1"/>
      <c r="P482" s="27"/>
    </row>
    <row r="483" spans="1:16" ht="15.95" customHeight="1" outlineLevel="1" x14ac:dyDescent="0.3">
      <c r="A483" s="1"/>
      <c r="B483" s="10"/>
      <c r="C483" s="21" t="s">
        <v>1297</v>
      </c>
      <c r="D483" s="22" t="s">
        <v>845</v>
      </c>
      <c r="E483" s="23"/>
      <c r="F483" s="22" t="s">
        <v>1298</v>
      </c>
      <c r="G483" s="24" t="s">
        <v>1299</v>
      </c>
      <c r="H483" s="21" t="s">
        <v>52</v>
      </c>
      <c r="I483" s="25">
        <v>33</v>
      </c>
      <c r="J483" s="26">
        <v>606796</v>
      </c>
      <c r="K483" s="26">
        <f t="shared" si="20"/>
        <v>20024268</v>
      </c>
      <c r="L483" s="11"/>
      <c r="M483" s="1"/>
      <c r="P483" s="27"/>
    </row>
    <row r="484" spans="1:16" ht="15.95" customHeight="1" outlineLevel="1" x14ac:dyDescent="0.3">
      <c r="A484" s="1"/>
      <c r="B484" s="10"/>
      <c r="C484" s="21" t="s">
        <v>1300</v>
      </c>
      <c r="D484" s="22" t="s">
        <v>845</v>
      </c>
      <c r="E484" s="23"/>
      <c r="F484" s="22" t="s">
        <v>1301</v>
      </c>
      <c r="G484" s="24" t="s">
        <v>1302</v>
      </c>
      <c r="H484" s="21" t="s">
        <v>52</v>
      </c>
      <c r="I484" s="25">
        <v>4</v>
      </c>
      <c r="J484" s="26">
        <v>606796</v>
      </c>
      <c r="K484" s="26">
        <f t="shared" si="20"/>
        <v>2427184</v>
      </c>
      <c r="L484" s="11"/>
      <c r="M484" s="1"/>
      <c r="P484" s="27"/>
    </row>
    <row r="485" spans="1:16" ht="15.95" customHeight="1" outlineLevel="1" x14ac:dyDescent="0.3">
      <c r="A485" s="1"/>
      <c r="B485" s="10"/>
      <c r="C485" s="21" t="s">
        <v>1303</v>
      </c>
      <c r="D485" s="22" t="s">
        <v>845</v>
      </c>
      <c r="E485" s="23"/>
      <c r="F485" s="22" t="s">
        <v>1304</v>
      </c>
      <c r="G485" s="24" t="s">
        <v>1305</v>
      </c>
      <c r="H485" s="21" t="s">
        <v>52</v>
      </c>
      <c r="I485" s="25">
        <v>10</v>
      </c>
      <c r="J485" s="26">
        <v>867603</v>
      </c>
      <c r="K485" s="26">
        <f t="shared" si="20"/>
        <v>8676030</v>
      </c>
      <c r="L485" s="11"/>
      <c r="M485" s="1"/>
      <c r="P485" s="27"/>
    </row>
    <row r="486" spans="1:16" ht="27.95" customHeight="1" outlineLevel="1" x14ac:dyDescent="0.3">
      <c r="A486" s="1"/>
      <c r="B486" s="10"/>
      <c r="C486" s="21" t="s">
        <v>1306</v>
      </c>
      <c r="D486" s="22" t="s">
        <v>845</v>
      </c>
      <c r="E486" s="23"/>
      <c r="F486" s="22" t="s">
        <v>1307</v>
      </c>
      <c r="G486" s="24" t="s">
        <v>1308</v>
      </c>
      <c r="H486" s="21" t="s">
        <v>52</v>
      </c>
      <c r="I486" s="25">
        <v>30</v>
      </c>
      <c r="J486" s="26">
        <v>1098413</v>
      </c>
      <c r="K486" s="26">
        <f t="shared" si="20"/>
        <v>32952390</v>
      </c>
      <c r="L486" s="11"/>
      <c r="M486" s="1"/>
      <c r="P486" s="27"/>
    </row>
    <row r="487" spans="1:16" ht="27.95" customHeight="1" outlineLevel="1" x14ac:dyDescent="0.3">
      <c r="A487" s="1"/>
      <c r="B487" s="10"/>
      <c r="C487" s="21" t="s">
        <v>1309</v>
      </c>
      <c r="D487" s="22" t="s">
        <v>845</v>
      </c>
      <c r="E487" s="23"/>
      <c r="F487" s="22" t="s">
        <v>1310</v>
      </c>
      <c r="G487" s="24" t="s">
        <v>1311</v>
      </c>
      <c r="H487" s="21" t="s">
        <v>52</v>
      </c>
      <c r="I487" s="25">
        <v>3</v>
      </c>
      <c r="J487" s="26">
        <v>1855857</v>
      </c>
      <c r="K487" s="26">
        <f t="shared" si="20"/>
        <v>5567571</v>
      </c>
      <c r="L487" s="11"/>
      <c r="M487" s="1"/>
      <c r="P487" s="27"/>
    </row>
    <row r="488" spans="1:16" ht="27.95" customHeight="1" outlineLevel="1" x14ac:dyDescent="0.3">
      <c r="A488" s="1"/>
      <c r="B488" s="10"/>
      <c r="C488" s="21" t="s">
        <v>1312</v>
      </c>
      <c r="D488" s="22" t="s">
        <v>845</v>
      </c>
      <c r="E488" s="23"/>
      <c r="F488" s="22" t="s">
        <v>1313</v>
      </c>
      <c r="G488" s="24" t="s">
        <v>1314</v>
      </c>
      <c r="H488" s="21" t="s">
        <v>52</v>
      </c>
      <c r="I488" s="25">
        <v>2</v>
      </c>
      <c r="J488" s="26">
        <v>1855857</v>
      </c>
      <c r="K488" s="26">
        <f t="shared" si="20"/>
        <v>3711714</v>
      </c>
      <c r="L488" s="11"/>
      <c r="M488" s="1"/>
      <c r="P488" s="27"/>
    </row>
    <row r="489" spans="1:16" ht="27.95" customHeight="1" outlineLevel="1" x14ac:dyDescent="0.3">
      <c r="A489" s="1"/>
      <c r="B489" s="10"/>
      <c r="C489" s="21" t="s">
        <v>1315</v>
      </c>
      <c r="D489" s="22" t="s">
        <v>845</v>
      </c>
      <c r="E489" s="23"/>
      <c r="F489" s="22" t="s">
        <v>1316</v>
      </c>
      <c r="G489" s="24" t="s">
        <v>1317</v>
      </c>
      <c r="H489" s="21" t="s">
        <v>52</v>
      </c>
      <c r="I489" s="25">
        <v>22</v>
      </c>
      <c r="J489" s="26">
        <v>166589</v>
      </c>
      <c r="K489" s="26">
        <f t="shared" si="20"/>
        <v>3664958</v>
      </c>
      <c r="L489" s="11"/>
      <c r="M489" s="1"/>
      <c r="P489" s="27"/>
    </row>
    <row r="490" spans="1:16" ht="27.95" customHeight="1" outlineLevel="1" x14ac:dyDescent="0.3">
      <c r="A490" s="1"/>
      <c r="B490" s="10"/>
      <c r="C490" s="21" t="s">
        <v>1318</v>
      </c>
      <c r="D490" s="22" t="s">
        <v>845</v>
      </c>
      <c r="E490" s="23"/>
      <c r="F490" s="22" t="s">
        <v>1319</v>
      </c>
      <c r="G490" s="24" t="s">
        <v>1320</v>
      </c>
      <c r="H490" s="21" t="s">
        <v>52</v>
      </c>
      <c r="I490" s="25">
        <v>4</v>
      </c>
      <c r="J490" s="26">
        <v>277236</v>
      </c>
      <c r="K490" s="26">
        <f t="shared" si="20"/>
        <v>1108944</v>
      </c>
      <c r="L490" s="11"/>
      <c r="M490" s="1"/>
      <c r="P490" s="27"/>
    </row>
    <row r="491" spans="1:16" ht="27.95" customHeight="1" outlineLevel="1" x14ac:dyDescent="0.3">
      <c r="A491" s="1"/>
      <c r="B491" s="10"/>
      <c r="C491" s="21" t="s">
        <v>1321</v>
      </c>
      <c r="D491" s="22" t="s">
        <v>845</v>
      </c>
      <c r="E491" s="23"/>
      <c r="F491" s="22" t="s">
        <v>1322</v>
      </c>
      <c r="G491" s="24" t="s">
        <v>1323</v>
      </c>
      <c r="H491" s="21" t="s">
        <v>52</v>
      </c>
      <c r="I491" s="25">
        <v>13</v>
      </c>
      <c r="J491" s="26">
        <v>277236</v>
      </c>
      <c r="K491" s="26">
        <f t="shared" si="20"/>
        <v>3604068</v>
      </c>
      <c r="L491" s="11"/>
      <c r="M491" s="1"/>
      <c r="P491" s="27"/>
    </row>
    <row r="492" spans="1:16" ht="27.95" customHeight="1" outlineLevel="1" x14ac:dyDescent="0.3">
      <c r="A492" s="1"/>
      <c r="B492" s="10"/>
      <c r="C492" s="21" t="s">
        <v>1324</v>
      </c>
      <c r="D492" s="22" t="s">
        <v>845</v>
      </c>
      <c r="E492" s="23"/>
      <c r="F492" s="22" t="s">
        <v>1325</v>
      </c>
      <c r="G492" s="24" t="s">
        <v>1326</v>
      </c>
      <c r="H492" s="21" t="s">
        <v>52</v>
      </c>
      <c r="I492" s="25">
        <v>27</v>
      </c>
      <c r="J492" s="26">
        <v>167025</v>
      </c>
      <c r="K492" s="26">
        <f t="shared" si="20"/>
        <v>4509675</v>
      </c>
      <c r="L492" s="11"/>
      <c r="M492" s="1"/>
      <c r="P492" s="27"/>
    </row>
    <row r="493" spans="1:16" ht="27.95" customHeight="1" outlineLevel="1" x14ac:dyDescent="0.3">
      <c r="A493" s="1"/>
      <c r="B493" s="10"/>
      <c r="C493" s="21" t="s">
        <v>1327</v>
      </c>
      <c r="D493" s="22" t="s">
        <v>845</v>
      </c>
      <c r="E493" s="23"/>
      <c r="F493" s="22" t="s">
        <v>1328</v>
      </c>
      <c r="G493" s="24" t="s">
        <v>1329</v>
      </c>
      <c r="H493" s="21" t="s">
        <v>52</v>
      </c>
      <c r="I493" s="25">
        <v>35</v>
      </c>
      <c r="J493" s="26">
        <v>62853</v>
      </c>
      <c r="K493" s="26">
        <f t="shared" si="20"/>
        <v>2199855</v>
      </c>
      <c r="L493" s="11"/>
      <c r="M493" s="1"/>
      <c r="P493" s="27"/>
    </row>
    <row r="494" spans="1:16" ht="15.95" customHeight="1" outlineLevel="1" x14ac:dyDescent="0.3">
      <c r="A494" s="1"/>
      <c r="B494" s="10"/>
      <c r="C494" s="39"/>
      <c r="D494" s="39"/>
      <c r="E494" s="39"/>
      <c r="F494" s="39"/>
      <c r="G494" s="39" t="s">
        <v>1330</v>
      </c>
      <c r="H494" s="39"/>
      <c r="I494" s="39"/>
      <c r="J494" s="39"/>
      <c r="K494" s="39"/>
      <c r="L494" s="11"/>
      <c r="M494" s="1"/>
      <c r="P494" s="27"/>
    </row>
    <row r="495" spans="1:16" ht="27.95" customHeight="1" outlineLevel="1" x14ac:dyDescent="0.3">
      <c r="A495" s="1"/>
      <c r="B495" s="10"/>
      <c r="C495" s="21" t="s">
        <v>1331</v>
      </c>
      <c r="D495" s="22" t="s">
        <v>845</v>
      </c>
      <c r="E495" s="23"/>
      <c r="F495" s="22" t="s">
        <v>1332</v>
      </c>
      <c r="G495" s="24" t="s">
        <v>1333</v>
      </c>
      <c r="H495" s="21" t="s">
        <v>52</v>
      </c>
      <c r="I495" s="25">
        <v>32</v>
      </c>
      <c r="J495" s="26">
        <v>589571</v>
      </c>
      <c r="K495" s="26">
        <f>+ROUND((I495*J495),0)</f>
        <v>18866272</v>
      </c>
      <c r="L495" s="11"/>
      <c r="M495" s="1"/>
      <c r="P495" s="27"/>
    </row>
    <row r="496" spans="1:16" ht="15.95" customHeight="1" outlineLevel="1" x14ac:dyDescent="0.3">
      <c r="A496" s="1"/>
      <c r="B496" s="10"/>
      <c r="C496" s="21" t="s">
        <v>1334</v>
      </c>
      <c r="D496" s="22" t="s">
        <v>845</v>
      </c>
      <c r="E496" s="23"/>
      <c r="F496" s="22" t="s">
        <v>1335</v>
      </c>
      <c r="G496" s="24" t="s">
        <v>1336</v>
      </c>
      <c r="H496" s="21" t="s">
        <v>52</v>
      </c>
      <c r="I496" s="25">
        <v>10</v>
      </c>
      <c r="J496" s="26">
        <v>859803</v>
      </c>
      <c r="K496" s="26">
        <f>+ROUND((I496*J496),0)</f>
        <v>8598030</v>
      </c>
      <c r="L496" s="11"/>
      <c r="M496" s="1"/>
      <c r="P496" s="27"/>
    </row>
    <row r="497" spans="1:16" ht="15.95" customHeight="1" outlineLevel="1" x14ac:dyDescent="0.3">
      <c r="A497" s="1"/>
      <c r="B497" s="10"/>
      <c r="C497" s="39"/>
      <c r="D497" s="39"/>
      <c r="E497" s="39"/>
      <c r="F497" s="39"/>
      <c r="G497" s="39" t="s">
        <v>1337</v>
      </c>
      <c r="H497" s="39"/>
      <c r="I497" s="39"/>
      <c r="J497" s="39"/>
      <c r="K497" s="39"/>
      <c r="L497" s="11"/>
      <c r="M497" s="1"/>
      <c r="P497" s="27"/>
    </row>
    <row r="498" spans="1:16" ht="27.95" customHeight="1" outlineLevel="1" x14ac:dyDescent="0.3">
      <c r="A498" s="1"/>
      <c r="B498" s="10"/>
      <c r="C498" s="21" t="s">
        <v>1338</v>
      </c>
      <c r="D498" s="22" t="s">
        <v>845</v>
      </c>
      <c r="E498" s="23"/>
      <c r="F498" s="22" t="s">
        <v>1339</v>
      </c>
      <c r="G498" s="24" t="s">
        <v>1340</v>
      </c>
      <c r="H498" s="21" t="s">
        <v>52</v>
      </c>
      <c r="I498" s="25">
        <v>2</v>
      </c>
      <c r="J498" s="26">
        <v>428623</v>
      </c>
      <c r="K498" s="26">
        <f>+ROUND((I498*J498),0)</f>
        <v>857246</v>
      </c>
      <c r="L498" s="11"/>
      <c r="M498" s="1"/>
      <c r="P498" s="27"/>
    </row>
    <row r="499" spans="1:16" ht="15.95" customHeight="1" outlineLevel="1" x14ac:dyDescent="0.3">
      <c r="A499" s="1"/>
      <c r="B499" s="10"/>
      <c r="C499" s="21" t="s">
        <v>1341</v>
      </c>
      <c r="D499" s="22" t="s">
        <v>845</v>
      </c>
      <c r="E499" s="23"/>
      <c r="F499" s="22" t="s">
        <v>1342</v>
      </c>
      <c r="G499" s="24" t="s">
        <v>1343</v>
      </c>
      <c r="H499" s="21" t="s">
        <v>52</v>
      </c>
      <c r="I499" s="25">
        <v>105</v>
      </c>
      <c r="J499" s="26">
        <v>27125</v>
      </c>
      <c r="K499" s="26">
        <f>+ROUND((I499*J499),0)</f>
        <v>2848125</v>
      </c>
      <c r="L499" s="11"/>
      <c r="M499" s="1"/>
      <c r="P499" s="27"/>
    </row>
    <row r="500" spans="1:16" ht="27.95" customHeight="1" outlineLevel="1" x14ac:dyDescent="0.3">
      <c r="A500" s="1"/>
      <c r="B500" s="10"/>
      <c r="C500" s="21" t="s">
        <v>1344</v>
      </c>
      <c r="D500" s="22" t="s">
        <v>845</v>
      </c>
      <c r="E500" s="23"/>
      <c r="F500" s="22" t="s">
        <v>1345</v>
      </c>
      <c r="G500" s="24" t="s">
        <v>1346</v>
      </c>
      <c r="H500" s="21" t="s">
        <v>52</v>
      </c>
      <c r="I500" s="25">
        <v>43</v>
      </c>
      <c r="J500" s="26">
        <v>64153</v>
      </c>
      <c r="K500" s="26">
        <f>+ROUND((I500*J500),0)</f>
        <v>2758579</v>
      </c>
      <c r="L500" s="11"/>
      <c r="M500" s="1"/>
      <c r="P500" s="27"/>
    </row>
    <row r="501" spans="1:16" ht="15.95" customHeight="1" outlineLevel="1" x14ac:dyDescent="0.3">
      <c r="A501" s="1"/>
      <c r="B501" s="10"/>
      <c r="C501" s="39"/>
      <c r="D501" s="39"/>
      <c r="E501" s="39"/>
      <c r="F501" s="39"/>
      <c r="G501" s="39" t="s">
        <v>1347</v>
      </c>
      <c r="H501" s="39"/>
      <c r="I501" s="39"/>
      <c r="J501" s="39"/>
      <c r="K501" s="39"/>
      <c r="L501" s="11"/>
      <c r="M501" s="1"/>
      <c r="P501" s="27"/>
    </row>
    <row r="502" spans="1:16" ht="87.95" customHeight="1" outlineLevel="1" x14ac:dyDescent="0.3">
      <c r="A502" s="1"/>
      <c r="B502" s="10"/>
      <c r="C502" s="21" t="s">
        <v>1348</v>
      </c>
      <c r="D502" s="22" t="s">
        <v>845</v>
      </c>
      <c r="E502" s="23"/>
      <c r="F502" s="22" t="s">
        <v>1349</v>
      </c>
      <c r="G502" s="24" t="s">
        <v>1350</v>
      </c>
      <c r="H502" s="21" t="s">
        <v>52</v>
      </c>
      <c r="I502" s="25">
        <v>2</v>
      </c>
      <c r="J502" s="26">
        <v>3363855</v>
      </c>
      <c r="K502" s="26">
        <f t="shared" ref="K502:K508" si="21">+ROUND((I502*J502),0)</f>
        <v>6727710</v>
      </c>
      <c r="L502" s="11"/>
      <c r="M502" s="1"/>
      <c r="P502" s="27"/>
    </row>
    <row r="503" spans="1:16" ht="51.95" customHeight="1" outlineLevel="1" x14ac:dyDescent="0.3">
      <c r="A503" s="1"/>
      <c r="B503" s="10"/>
      <c r="C503" s="21" t="s">
        <v>1351</v>
      </c>
      <c r="D503" s="22" t="s">
        <v>845</v>
      </c>
      <c r="E503" s="23"/>
      <c r="F503" s="22" t="s">
        <v>1352</v>
      </c>
      <c r="G503" s="24" t="s">
        <v>1353</v>
      </c>
      <c r="H503" s="21" t="s">
        <v>52</v>
      </c>
      <c r="I503" s="25">
        <v>1</v>
      </c>
      <c r="J503" s="26">
        <v>6866179</v>
      </c>
      <c r="K503" s="26">
        <f t="shared" si="21"/>
        <v>6866179</v>
      </c>
      <c r="L503" s="11"/>
      <c r="M503" s="1"/>
      <c r="P503" s="27"/>
    </row>
    <row r="504" spans="1:16" ht="87.95" customHeight="1" outlineLevel="1" x14ac:dyDescent="0.3">
      <c r="A504" s="1"/>
      <c r="B504" s="10"/>
      <c r="C504" s="21" t="s">
        <v>1354</v>
      </c>
      <c r="D504" s="22" t="s">
        <v>845</v>
      </c>
      <c r="E504" s="23"/>
      <c r="F504" s="22" t="s">
        <v>1355</v>
      </c>
      <c r="G504" s="24" t="s">
        <v>1356</v>
      </c>
      <c r="H504" s="21" t="s">
        <v>52</v>
      </c>
      <c r="I504" s="25">
        <v>6</v>
      </c>
      <c r="J504" s="26">
        <v>33159534</v>
      </c>
      <c r="K504" s="26">
        <f t="shared" si="21"/>
        <v>198957204</v>
      </c>
      <c r="L504" s="11"/>
      <c r="M504" s="1"/>
      <c r="P504" s="27"/>
    </row>
    <row r="505" spans="1:16" ht="15.95" customHeight="1" outlineLevel="1" x14ac:dyDescent="0.3">
      <c r="A505" s="1"/>
      <c r="B505" s="10"/>
      <c r="C505" s="21" t="s">
        <v>1357</v>
      </c>
      <c r="D505" s="22" t="s">
        <v>845</v>
      </c>
      <c r="E505" s="23"/>
      <c r="F505" s="22" t="s">
        <v>1358</v>
      </c>
      <c r="G505" s="24" t="s">
        <v>1359</v>
      </c>
      <c r="H505" s="21" t="s">
        <v>52</v>
      </c>
      <c r="I505" s="25">
        <v>3</v>
      </c>
      <c r="J505" s="26">
        <v>7721582</v>
      </c>
      <c r="K505" s="26">
        <f t="shared" si="21"/>
        <v>23164746</v>
      </c>
      <c r="L505" s="11"/>
      <c r="M505" s="1"/>
      <c r="P505" s="27"/>
    </row>
    <row r="506" spans="1:16" ht="87.95" customHeight="1" outlineLevel="1" x14ac:dyDescent="0.3">
      <c r="A506" s="1"/>
      <c r="B506" s="10"/>
      <c r="C506" s="21" t="s">
        <v>1360</v>
      </c>
      <c r="D506" s="22" t="s">
        <v>845</v>
      </c>
      <c r="E506" s="23"/>
      <c r="F506" s="22" t="s">
        <v>1361</v>
      </c>
      <c r="G506" s="24" t="s">
        <v>1362</v>
      </c>
      <c r="H506" s="21" t="s">
        <v>52</v>
      </c>
      <c r="I506" s="25">
        <v>1</v>
      </c>
      <c r="J506" s="26">
        <v>25101030</v>
      </c>
      <c r="K506" s="26">
        <f t="shared" si="21"/>
        <v>25101030</v>
      </c>
      <c r="L506" s="11"/>
      <c r="M506" s="1"/>
      <c r="P506" s="27"/>
    </row>
    <row r="507" spans="1:16" ht="39.950000000000003" customHeight="1" outlineLevel="1" x14ac:dyDescent="0.3">
      <c r="A507" s="1"/>
      <c r="B507" s="10"/>
      <c r="C507" s="21" t="s">
        <v>1363</v>
      </c>
      <c r="D507" s="22" t="s">
        <v>845</v>
      </c>
      <c r="E507" s="23"/>
      <c r="F507" s="22" t="s">
        <v>1364</v>
      </c>
      <c r="G507" s="24" t="s">
        <v>1365</v>
      </c>
      <c r="H507" s="21" t="s">
        <v>410</v>
      </c>
      <c r="I507" s="25">
        <v>1</v>
      </c>
      <c r="J507" s="26">
        <v>44625298</v>
      </c>
      <c r="K507" s="26">
        <f t="shared" si="21"/>
        <v>44625298</v>
      </c>
      <c r="L507" s="11"/>
      <c r="M507" s="1"/>
      <c r="P507" s="27"/>
    </row>
    <row r="508" spans="1:16" ht="39.950000000000003" customHeight="1" outlineLevel="1" x14ac:dyDescent="0.3">
      <c r="A508" s="1"/>
      <c r="B508" s="10"/>
      <c r="C508" s="21" t="s">
        <v>1366</v>
      </c>
      <c r="D508" s="22" t="s">
        <v>845</v>
      </c>
      <c r="E508" s="23"/>
      <c r="F508" s="22" t="s">
        <v>1367</v>
      </c>
      <c r="G508" s="24" t="s">
        <v>1368</v>
      </c>
      <c r="H508" s="21" t="s">
        <v>410</v>
      </c>
      <c r="I508" s="25">
        <v>1</v>
      </c>
      <c r="J508" s="26">
        <v>30638265</v>
      </c>
      <c r="K508" s="26">
        <f t="shared" si="21"/>
        <v>30638265</v>
      </c>
      <c r="L508" s="11"/>
      <c r="M508" s="1"/>
      <c r="P508" s="27"/>
    </row>
    <row r="509" spans="1:16" ht="17.100000000000001" customHeight="1" outlineLevel="1" x14ac:dyDescent="0.3">
      <c r="B509" s="10"/>
      <c r="C509" s="31"/>
      <c r="D509" s="31"/>
      <c r="E509" s="31"/>
      <c r="F509" s="31"/>
      <c r="G509" s="32" t="s">
        <v>1369</v>
      </c>
      <c r="H509" s="31"/>
      <c r="I509" s="31"/>
      <c r="J509" s="31"/>
      <c r="K509" s="33">
        <f>SUM(K479,K481:K493,K495:K496,K498:K500,K502:K508)</f>
        <v>587043829</v>
      </c>
      <c r="L509" s="11"/>
      <c r="P509" s="27"/>
    </row>
    <row r="510" spans="1:16" ht="18" customHeight="1" outlineLevel="1" x14ac:dyDescent="0.3">
      <c r="A510" s="1"/>
      <c r="B510" s="10"/>
      <c r="C510" s="28" t="s">
        <v>1370</v>
      </c>
      <c r="D510" s="29"/>
      <c r="E510" s="29"/>
      <c r="F510" s="29"/>
      <c r="G510" s="29" t="s">
        <v>1371</v>
      </c>
      <c r="H510" s="29"/>
      <c r="I510" s="29"/>
      <c r="J510" s="29"/>
      <c r="K510" s="29"/>
      <c r="L510" s="11"/>
      <c r="M510" s="1"/>
      <c r="P510" s="27"/>
    </row>
    <row r="511" spans="1:16" ht="36.950000000000003" customHeight="1" outlineLevel="1" x14ac:dyDescent="0.3">
      <c r="A511" s="1"/>
      <c r="B511" s="10"/>
      <c r="C511" s="38"/>
      <c r="D511" s="38"/>
      <c r="E511" s="38"/>
      <c r="F511" s="38"/>
      <c r="G511" s="38" t="s">
        <v>1372</v>
      </c>
      <c r="H511" s="38"/>
      <c r="I511" s="38"/>
      <c r="J511" s="38"/>
      <c r="K511" s="38"/>
      <c r="L511" s="11"/>
      <c r="M511" s="1"/>
      <c r="P511" s="27"/>
    </row>
    <row r="512" spans="1:16" ht="15.95" customHeight="1" outlineLevel="1" x14ac:dyDescent="0.3">
      <c r="A512" s="1"/>
      <c r="B512" s="10"/>
      <c r="C512" s="21" t="s">
        <v>1373</v>
      </c>
      <c r="D512" s="22" t="s">
        <v>845</v>
      </c>
      <c r="E512" s="23"/>
      <c r="F512" s="22" t="s">
        <v>1374</v>
      </c>
      <c r="G512" s="24" t="s">
        <v>1375</v>
      </c>
      <c r="H512" s="21" t="s">
        <v>52</v>
      </c>
      <c r="I512" s="25">
        <v>6</v>
      </c>
      <c r="J512" s="26">
        <v>410820</v>
      </c>
      <c r="K512" s="26">
        <f t="shared" ref="K512:K519" si="22">+ROUND((I512*J512),0)</f>
        <v>2464920</v>
      </c>
      <c r="L512" s="11"/>
      <c r="M512" s="1"/>
      <c r="P512" s="27"/>
    </row>
    <row r="513" spans="1:16" ht="39.950000000000003" customHeight="1" outlineLevel="1" x14ac:dyDescent="0.3">
      <c r="A513" s="1"/>
      <c r="B513" s="10"/>
      <c r="C513" s="21" t="s">
        <v>1376</v>
      </c>
      <c r="D513" s="22" t="s">
        <v>845</v>
      </c>
      <c r="E513" s="23"/>
      <c r="F513" s="22" t="s">
        <v>1377</v>
      </c>
      <c r="G513" s="24" t="s">
        <v>1378</v>
      </c>
      <c r="H513" s="21" t="s">
        <v>52</v>
      </c>
      <c r="I513" s="25">
        <v>6</v>
      </c>
      <c r="J513" s="26">
        <v>547150</v>
      </c>
      <c r="K513" s="26">
        <f t="shared" si="22"/>
        <v>3282900</v>
      </c>
      <c r="L513" s="11"/>
      <c r="M513" s="1"/>
      <c r="P513" s="27"/>
    </row>
    <row r="514" spans="1:16" ht="27.95" customHeight="1" outlineLevel="1" x14ac:dyDescent="0.3">
      <c r="A514" s="1"/>
      <c r="B514" s="10"/>
      <c r="C514" s="21" t="s">
        <v>1379</v>
      </c>
      <c r="D514" s="22" t="s">
        <v>845</v>
      </c>
      <c r="E514" s="23"/>
      <c r="F514" s="22" t="s">
        <v>1380</v>
      </c>
      <c r="G514" s="24" t="s">
        <v>1381</v>
      </c>
      <c r="H514" s="21" t="s">
        <v>52</v>
      </c>
      <c r="I514" s="25">
        <v>18</v>
      </c>
      <c r="J514" s="26">
        <v>82467</v>
      </c>
      <c r="K514" s="26">
        <f t="shared" si="22"/>
        <v>1484406</v>
      </c>
      <c r="L514" s="11"/>
      <c r="M514" s="1"/>
      <c r="P514" s="27"/>
    </row>
    <row r="515" spans="1:16" ht="27.95" customHeight="1" outlineLevel="1" x14ac:dyDescent="0.3">
      <c r="A515" s="1"/>
      <c r="B515" s="10"/>
      <c r="C515" s="21" t="s">
        <v>1382</v>
      </c>
      <c r="D515" s="22" t="s">
        <v>845</v>
      </c>
      <c r="E515" s="23"/>
      <c r="F515" s="22" t="s">
        <v>1383</v>
      </c>
      <c r="G515" s="24" t="s">
        <v>1384</v>
      </c>
      <c r="H515" s="21" t="s">
        <v>52</v>
      </c>
      <c r="I515" s="25">
        <v>4</v>
      </c>
      <c r="J515" s="26">
        <v>99367</v>
      </c>
      <c r="K515" s="26">
        <f t="shared" si="22"/>
        <v>397468</v>
      </c>
      <c r="L515" s="11"/>
      <c r="M515" s="1"/>
      <c r="P515" s="27"/>
    </row>
    <row r="516" spans="1:16" ht="63.95" customHeight="1" outlineLevel="1" x14ac:dyDescent="0.3">
      <c r="A516" s="1"/>
      <c r="B516" s="10"/>
      <c r="C516" s="21" t="s">
        <v>1385</v>
      </c>
      <c r="D516" s="22" t="s">
        <v>845</v>
      </c>
      <c r="E516" s="23"/>
      <c r="F516" s="22" t="s">
        <v>1386</v>
      </c>
      <c r="G516" s="24" t="s">
        <v>1387</v>
      </c>
      <c r="H516" s="21" t="s">
        <v>52</v>
      </c>
      <c r="I516" s="25">
        <v>2</v>
      </c>
      <c r="J516" s="26">
        <v>1079624</v>
      </c>
      <c r="K516" s="26">
        <f t="shared" si="22"/>
        <v>2159248</v>
      </c>
      <c r="L516" s="11"/>
      <c r="M516" s="1"/>
      <c r="P516" s="27"/>
    </row>
    <row r="517" spans="1:16" ht="15.95" customHeight="1" outlineLevel="1" x14ac:dyDescent="0.3">
      <c r="A517" s="1"/>
      <c r="B517" s="10"/>
      <c r="C517" s="21" t="s">
        <v>1388</v>
      </c>
      <c r="D517" s="22" t="s">
        <v>845</v>
      </c>
      <c r="E517" s="23"/>
      <c r="F517" s="22" t="s">
        <v>1389</v>
      </c>
      <c r="G517" s="24" t="s">
        <v>1390</v>
      </c>
      <c r="H517" s="21" t="s">
        <v>39</v>
      </c>
      <c r="I517" s="25">
        <v>125</v>
      </c>
      <c r="J517" s="26">
        <v>101244</v>
      </c>
      <c r="K517" s="26">
        <f t="shared" si="22"/>
        <v>12655500</v>
      </c>
      <c r="L517" s="11"/>
      <c r="M517" s="1"/>
      <c r="P517" s="27"/>
    </row>
    <row r="518" spans="1:16" ht="39.950000000000003" customHeight="1" outlineLevel="1" x14ac:dyDescent="0.3">
      <c r="A518" s="1"/>
      <c r="B518" s="10"/>
      <c r="C518" s="21" t="s">
        <v>1391</v>
      </c>
      <c r="D518" s="22" t="s">
        <v>845</v>
      </c>
      <c r="E518" s="23"/>
      <c r="F518" s="22" t="s">
        <v>1392</v>
      </c>
      <c r="G518" s="24" t="s">
        <v>1393</v>
      </c>
      <c r="H518" s="21" t="s">
        <v>39</v>
      </c>
      <c r="I518" s="25">
        <v>40</v>
      </c>
      <c r="J518" s="26">
        <v>180035</v>
      </c>
      <c r="K518" s="26">
        <f t="shared" si="22"/>
        <v>7201400</v>
      </c>
      <c r="L518" s="11"/>
      <c r="M518" s="1"/>
      <c r="P518" s="27"/>
    </row>
    <row r="519" spans="1:16" ht="39.950000000000003" customHeight="1" outlineLevel="1" x14ac:dyDescent="0.3">
      <c r="A519" s="1"/>
      <c r="B519" s="10"/>
      <c r="C519" s="21" t="s">
        <v>1394</v>
      </c>
      <c r="D519" s="22" t="s">
        <v>845</v>
      </c>
      <c r="E519" s="23"/>
      <c r="F519" s="22" t="s">
        <v>1395</v>
      </c>
      <c r="G519" s="24" t="s">
        <v>1396</v>
      </c>
      <c r="H519" s="21" t="s">
        <v>52</v>
      </c>
      <c r="I519" s="25">
        <v>2</v>
      </c>
      <c r="J519" s="26">
        <v>280119</v>
      </c>
      <c r="K519" s="26">
        <f t="shared" si="22"/>
        <v>560238</v>
      </c>
      <c r="L519" s="11"/>
      <c r="M519" s="1"/>
      <c r="P519" s="27"/>
    </row>
    <row r="520" spans="1:16" ht="27.95" customHeight="1" outlineLevel="1" x14ac:dyDescent="0.3">
      <c r="A520" s="1"/>
      <c r="B520" s="10"/>
      <c r="C520" s="39"/>
      <c r="D520" s="39"/>
      <c r="E520" s="39"/>
      <c r="F520" s="39"/>
      <c r="G520" s="39" t="s">
        <v>1397</v>
      </c>
      <c r="H520" s="39"/>
      <c r="I520" s="39"/>
      <c r="J520" s="39"/>
      <c r="K520" s="39"/>
      <c r="L520" s="11"/>
      <c r="M520" s="1"/>
      <c r="P520" s="27"/>
    </row>
    <row r="521" spans="1:16" ht="39.950000000000003" customHeight="1" outlineLevel="1" x14ac:dyDescent="0.3">
      <c r="A521" s="1"/>
      <c r="B521" s="10"/>
      <c r="C521" s="21" t="s">
        <v>1398</v>
      </c>
      <c r="D521" s="22" t="s">
        <v>845</v>
      </c>
      <c r="E521" s="23"/>
      <c r="F521" s="22" t="s">
        <v>1399</v>
      </c>
      <c r="G521" s="24" t="s">
        <v>1400</v>
      </c>
      <c r="H521" s="21" t="s">
        <v>39</v>
      </c>
      <c r="I521" s="25">
        <v>90</v>
      </c>
      <c r="J521" s="26">
        <v>22979</v>
      </c>
      <c r="K521" s="26">
        <f t="shared" ref="K521:K526" si="23">+ROUND((I521*J521),0)</f>
        <v>2068110</v>
      </c>
      <c r="L521" s="11"/>
      <c r="M521" s="1"/>
      <c r="P521" s="27"/>
    </row>
    <row r="522" spans="1:16" ht="75.95" customHeight="1" outlineLevel="1" x14ac:dyDescent="0.3">
      <c r="A522" s="1"/>
      <c r="B522" s="10"/>
      <c r="C522" s="21" t="s">
        <v>1401</v>
      </c>
      <c r="D522" s="22" t="s">
        <v>845</v>
      </c>
      <c r="E522" s="23"/>
      <c r="F522" s="22" t="s">
        <v>1402</v>
      </c>
      <c r="G522" s="24" t="s">
        <v>1403</v>
      </c>
      <c r="H522" s="21" t="s">
        <v>52</v>
      </c>
      <c r="I522" s="25">
        <v>8</v>
      </c>
      <c r="J522" s="26">
        <v>202170</v>
      </c>
      <c r="K522" s="26">
        <f t="shared" si="23"/>
        <v>1617360</v>
      </c>
      <c r="L522" s="11"/>
      <c r="M522" s="1"/>
      <c r="P522" s="27"/>
    </row>
    <row r="523" spans="1:16" ht="27.95" customHeight="1" outlineLevel="1" x14ac:dyDescent="0.3">
      <c r="A523" s="1"/>
      <c r="B523" s="10"/>
      <c r="C523" s="21" t="s">
        <v>1404</v>
      </c>
      <c r="D523" s="22" t="s">
        <v>845</v>
      </c>
      <c r="E523" s="23"/>
      <c r="F523" s="22" t="s">
        <v>1405</v>
      </c>
      <c r="G523" s="24" t="s">
        <v>1406</v>
      </c>
      <c r="H523" s="21" t="s">
        <v>52</v>
      </c>
      <c r="I523" s="25">
        <v>75</v>
      </c>
      <c r="J523" s="26">
        <v>30108</v>
      </c>
      <c r="K523" s="26">
        <f t="shared" si="23"/>
        <v>2258100</v>
      </c>
      <c r="L523" s="11"/>
      <c r="M523" s="1"/>
      <c r="P523" s="27"/>
    </row>
    <row r="524" spans="1:16" ht="39.950000000000003" customHeight="1" outlineLevel="1" x14ac:dyDescent="0.3">
      <c r="A524" s="1"/>
      <c r="B524" s="10"/>
      <c r="C524" s="21" t="s">
        <v>1407</v>
      </c>
      <c r="D524" s="22" t="s">
        <v>845</v>
      </c>
      <c r="E524" s="23"/>
      <c r="F524" s="22" t="s">
        <v>1408</v>
      </c>
      <c r="G524" s="24" t="s">
        <v>1409</v>
      </c>
      <c r="H524" s="21" t="s">
        <v>52</v>
      </c>
      <c r="I524" s="25">
        <v>2</v>
      </c>
      <c r="J524" s="26">
        <v>70768</v>
      </c>
      <c r="K524" s="26">
        <f t="shared" si="23"/>
        <v>141536</v>
      </c>
      <c r="L524" s="11"/>
      <c r="M524" s="1"/>
      <c r="P524" s="27"/>
    </row>
    <row r="525" spans="1:16" ht="15.95" customHeight="1" outlineLevel="1" x14ac:dyDescent="0.3">
      <c r="A525" s="1"/>
      <c r="B525" s="10"/>
      <c r="C525" s="21" t="s">
        <v>1410</v>
      </c>
      <c r="D525" s="22" t="s">
        <v>845</v>
      </c>
      <c r="E525" s="23"/>
      <c r="F525" s="22" t="s">
        <v>1411</v>
      </c>
      <c r="G525" s="24" t="s">
        <v>1412</v>
      </c>
      <c r="H525" s="21" t="s">
        <v>52</v>
      </c>
      <c r="I525" s="25">
        <v>4</v>
      </c>
      <c r="J525" s="26">
        <v>57769</v>
      </c>
      <c r="K525" s="26">
        <f t="shared" si="23"/>
        <v>231076</v>
      </c>
      <c r="L525" s="11"/>
      <c r="M525" s="1"/>
      <c r="P525" s="27"/>
    </row>
    <row r="526" spans="1:16" ht="27.95" customHeight="1" outlineLevel="1" x14ac:dyDescent="0.3">
      <c r="A526" s="1"/>
      <c r="B526" s="10"/>
      <c r="C526" s="21" t="s">
        <v>1413</v>
      </c>
      <c r="D526" s="22" t="s">
        <v>845</v>
      </c>
      <c r="E526" s="23"/>
      <c r="F526" s="22" t="s">
        <v>1414</v>
      </c>
      <c r="G526" s="24" t="s">
        <v>1415</v>
      </c>
      <c r="H526" s="21" t="s">
        <v>39</v>
      </c>
      <c r="I526" s="25">
        <v>115</v>
      </c>
      <c r="J526" s="26">
        <v>184615</v>
      </c>
      <c r="K526" s="26">
        <f t="shared" si="23"/>
        <v>21230725</v>
      </c>
      <c r="L526" s="11"/>
      <c r="M526" s="1"/>
      <c r="P526" s="27"/>
    </row>
    <row r="527" spans="1:16" ht="15.95" customHeight="1" outlineLevel="1" x14ac:dyDescent="0.3">
      <c r="A527" s="1"/>
      <c r="B527" s="10"/>
      <c r="C527" s="39"/>
      <c r="D527" s="39"/>
      <c r="E527" s="39"/>
      <c r="F527" s="39"/>
      <c r="G527" s="39" t="s">
        <v>1416</v>
      </c>
      <c r="H527" s="39"/>
      <c r="I527" s="39"/>
      <c r="J527" s="39"/>
      <c r="K527" s="39"/>
      <c r="L527" s="11"/>
      <c r="M527" s="1"/>
      <c r="P527" s="27"/>
    </row>
    <row r="528" spans="1:16" ht="27.95" customHeight="1" outlineLevel="1" x14ac:dyDescent="0.3">
      <c r="A528" s="1"/>
      <c r="B528" s="10"/>
      <c r="C528" s="21" t="s">
        <v>1417</v>
      </c>
      <c r="D528" s="22" t="s">
        <v>845</v>
      </c>
      <c r="E528" s="23"/>
      <c r="F528" s="22" t="s">
        <v>1418</v>
      </c>
      <c r="G528" s="24" t="s">
        <v>1419</v>
      </c>
      <c r="H528" s="21" t="s">
        <v>39</v>
      </c>
      <c r="I528" s="25">
        <v>150</v>
      </c>
      <c r="J528" s="26">
        <v>98081</v>
      </c>
      <c r="K528" s="26">
        <f>+ROUND((I528*J528),0)</f>
        <v>14712150</v>
      </c>
      <c r="L528" s="11"/>
      <c r="M528" s="1"/>
      <c r="P528" s="27"/>
    </row>
    <row r="529" spans="1:16" ht="27.95" customHeight="1" outlineLevel="1" x14ac:dyDescent="0.3">
      <c r="A529" s="1"/>
      <c r="B529" s="10"/>
      <c r="C529" s="21" t="s">
        <v>1420</v>
      </c>
      <c r="D529" s="22" t="s">
        <v>845</v>
      </c>
      <c r="E529" s="23"/>
      <c r="F529" s="22" t="s">
        <v>1421</v>
      </c>
      <c r="G529" s="24" t="s">
        <v>1422</v>
      </c>
      <c r="H529" s="21" t="s">
        <v>39</v>
      </c>
      <c r="I529" s="25">
        <v>25</v>
      </c>
      <c r="J529" s="26">
        <v>114974</v>
      </c>
      <c r="K529" s="26">
        <f>+ROUND((I529*J529),0)</f>
        <v>2874350</v>
      </c>
      <c r="L529" s="11"/>
      <c r="M529" s="1"/>
      <c r="P529" s="27"/>
    </row>
    <row r="530" spans="1:16" ht="15.95" customHeight="1" outlineLevel="1" x14ac:dyDescent="0.3">
      <c r="A530" s="1"/>
      <c r="B530" s="10"/>
      <c r="C530" s="21" t="s">
        <v>1423</v>
      </c>
      <c r="D530" s="22" t="s">
        <v>845</v>
      </c>
      <c r="E530" s="23"/>
      <c r="F530" s="22" t="s">
        <v>1424</v>
      </c>
      <c r="G530" s="24" t="s">
        <v>1375</v>
      </c>
      <c r="H530" s="21" t="s">
        <v>52</v>
      </c>
      <c r="I530" s="25">
        <v>2</v>
      </c>
      <c r="J530" s="26">
        <v>410820</v>
      </c>
      <c r="K530" s="26">
        <f>+ROUND((I530*J530),0)</f>
        <v>821640</v>
      </c>
      <c r="L530" s="11"/>
      <c r="M530" s="1"/>
      <c r="P530" s="27"/>
    </row>
    <row r="531" spans="1:16" ht="27.95" customHeight="1" outlineLevel="1" x14ac:dyDescent="0.3">
      <c r="A531" s="1"/>
      <c r="B531" s="10"/>
      <c r="C531" s="21" t="s">
        <v>1425</v>
      </c>
      <c r="D531" s="22" t="s">
        <v>845</v>
      </c>
      <c r="E531" s="23"/>
      <c r="F531" s="22" t="s">
        <v>1426</v>
      </c>
      <c r="G531" s="24" t="s">
        <v>1427</v>
      </c>
      <c r="H531" s="21" t="s">
        <v>52</v>
      </c>
      <c r="I531" s="25">
        <v>4</v>
      </c>
      <c r="J531" s="26">
        <v>82467</v>
      </c>
      <c r="K531" s="26">
        <f>+ROUND((I531*J531),0)</f>
        <v>329868</v>
      </c>
      <c r="L531" s="11"/>
      <c r="M531" s="1"/>
      <c r="P531" s="27"/>
    </row>
    <row r="532" spans="1:16" ht="27.95" customHeight="1" outlineLevel="1" x14ac:dyDescent="0.3">
      <c r="A532" s="1"/>
      <c r="B532" s="10"/>
      <c r="C532" s="21" t="s">
        <v>1428</v>
      </c>
      <c r="D532" s="22" t="s">
        <v>845</v>
      </c>
      <c r="E532" s="23"/>
      <c r="F532" s="22" t="s">
        <v>1429</v>
      </c>
      <c r="G532" s="24" t="s">
        <v>1384</v>
      </c>
      <c r="H532" s="21" t="s">
        <v>52</v>
      </c>
      <c r="I532" s="25">
        <v>2</v>
      </c>
      <c r="J532" s="26">
        <v>99367</v>
      </c>
      <c r="K532" s="26">
        <f>+ROUND((I532*J532),0)</f>
        <v>198734</v>
      </c>
      <c r="L532" s="11"/>
      <c r="M532" s="1"/>
      <c r="P532" s="27"/>
    </row>
    <row r="533" spans="1:16" ht="15.95" customHeight="1" outlineLevel="1" x14ac:dyDescent="0.3">
      <c r="A533" s="1"/>
      <c r="B533" s="10"/>
      <c r="C533" s="39"/>
      <c r="D533" s="39"/>
      <c r="E533" s="39"/>
      <c r="F533" s="39"/>
      <c r="G533" s="39" t="s">
        <v>1430</v>
      </c>
      <c r="H533" s="39"/>
      <c r="I533" s="39"/>
      <c r="J533" s="39"/>
      <c r="K533" s="39"/>
      <c r="L533" s="11"/>
      <c r="M533" s="1"/>
      <c r="P533" s="27"/>
    </row>
    <row r="534" spans="1:16" ht="39.950000000000003" customHeight="1" outlineLevel="1" x14ac:dyDescent="0.3">
      <c r="A534" s="1"/>
      <c r="B534" s="10"/>
      <c r="C534" s="21" t="s">
        <v>1431</v>
      </c>
      <c r="D534" s="22" t="s">
        <v>845</v>
      </c>
      <c r="E534" s="23"/>
      <c r="F534" s="22" t="s">
        <v>1432</v>
      </c>
      <c r="G534" s="24" t="s">
        <v>1378</v>
      </c>
      <c r="H534" s="21" t="s">
        <v>52</v>
      </c>
      <c r="I534" s="25">
        <v>2</v>
      </c>
      <c r="J534" s="26">
        <v>547150</v>
      </c>
      <c r="K534" s="26">
        <f>+ROUND((I534*J534),0)</f>
        <v>1094300</v>
      </c>
      <c r="L534" s="11"/>
      <c r="M534" s="1"/>
      <c r="P534" s="27"/>
    </row>
    <row r="535" spans="1:16" ht="39.950000000000003" customHeight="1" outlineLevel="1" x14ac:dyDescent="0.3">
      <c r="A535" s="1"/>
      <c r="B535" s="10"/>
      <c r="C535" s="21" t="s">
        <v>1433</v>
      </c>
      <c r="D535" s="22" t="s">
        <v>845</v>
      </c>
      <c r="E535" s="23"/>
      <c r="F535" s="22" t="s">
        <v>1434</v>
      </c>
      <c r="G535" s="24" t="s">
        <v>1435</v>
      </c>
      <c r="H535" s="21" t="s">
        <v>52</v>
      </c>
      <c r="I535" s="25">
        <v>2</v>
      </c>
      <c r="J535" s="26">
        <v>99367</v>
      </c>
      <c r="K535" s="26">
        <f>+ROUND((I535*J535),0)</f>
        <v>198734</v>
      </c>
      <c r="L535" s="11"/>
      <c r="M535" s="1"/>
      <c r="P535" s="27"/>
    </row>
    <row r="536" spans="1:16" ht="17.100000000000001" customHeight="1" outlineLevel="1" x14ac:dyDescent="0.3">
      <c r="B536" s="10"/>
      <c r="C536" s="31"/>
      <c r="D536" s="31"/>
      <c r="E536" s="31"/>
      <c r="F536" s="31"/>
      <c r="G536" s="32" t="s">
        <v>1436</v>
      </c>
      <c r="H536" s="31"/>
      <c r="I536" s="31"/>
      <c r="J536" s="31"/>
      <c r="K536" s="33">
        <f>SUM(K512:K519,K521:K526,K528:K532,K534:K535)</f>
        <v>77982763</v>
      </c>
      <c r="L536" s="11"/>
      <c r="P536" s="27"/>
    </row>
    <row r="537" spans="1:16" ht="18" customHeight="1" outlineLevel="1" x14ac:dyDescent="0.3">
      <c r="A537" s="1"/>
      <c r="B537" s="10"/>
      <c r="C537" s="28" t="s">
        <v>1437</v>
      </c>
      <c r="D537" s="29"/>
      <c r="E537" s="29"/>
      <c r="F537" s="29"/>
      <c r="G537" s="29" t="s">
        <v>1438</v>
      </c>
      <c r="H537" s="29"/>
      <c r="I537" s="29"/>
      <c r="J537" s="29"/>
      <c r="K537" s="29"/>
      <c r="L537" s="11"/>
      <c r="M537" s="1"/>
      <c r="P537" s="27"/>
    </row>
    <row r="538" spans="1:16" ht="26.1" customHeight="1" outlineLevel="1" x14ac:dyDescent="0.3">
      <c r="A538" s="1"/>
      <c r="B538" s="10"/>
      <c r="C538" s="38"/>
      <c r="D538" s="38"/>
      <c r="E538" s="38"/>
      <c r="F538" s="38"/>
      <c r="G538" s="38" t="s">
        <v>1439</v>
      </c>
      <c r="H538" s="38"/>
      <c r="I538" s="38"/>
      <c r="J538" s="38"/>
      <c r="K538" s="38"/>
      <c r="L538" s="11"/>
      <c r="M538" s="1"/>
      <c r="P538" s="27"/>
    </row>
    <row r="539" spans="1:16" ht="59.1" customHeight="1" outlineLevel="1" x14ac:dyDescent="0.3">
      <c r="A539" s="1"/>
      <c r="B539" s="10"/>
      <c r="C539" s="38"/>
      <c r="D539" s="38"/>
      <c r="E539" s="38"/>
      <c r="F539" s="38"/>
      <c r="G539" s="38" t="s">
        <v>1185</v>
      </c>
      <c r="H539" s="38"/>
      <c r="I539" s="38"/>
      <c r="J539" s="38"/>
      <c r="K539" s="38"/>
      <c r="L539" s="11"/>
      <c r="M539" s="1"/>
      <c r="P539" s="27"/>
    </row>
    <row r="540" spans="1:16" ht="39.950000000000003" customHeight="1" outlineLevel="1" x14ac:dyDescent="0.3">
      <c r="A540" s="1"/>
      <c r="B540" s="10"/>
      <c r="C540" s="21" t="s">
        <v>1440</v>
      </c>
      <c r="D540" s="22" t="s">
        <v>845</v>
      </c>
      <c r="E540" s="23"/>
      <c r="F540" s="22" t="s">
        <v>1441</v>
      </c>
      <c r="G540" s="24" t="s">
        <v>1442</v>
      </c>
      <c r="H540" s="21" t="s">
        <v>39</v>
      </c>
      <c r="I540" s="25">
        <v>4</v>
      </c>
      <c r="J540" s="26">
        <v>549354</v>
      </c>
      <c r="K540" s="26">
        <f>+ROUND((I540*J540),0)</f>
        <v>2197416</v>
      </c>
      <c r="L540" s="11"/>
      <c r="M540" s="1"/>
      <c r="P540" s="27"/>
    </row>
    <row r="541" spans="1:16" ht="27.95" customHeight="1" outlineLevel="1" x14ac:dyDescent="0.3">
      <c r="A541" s="1"/>
      <c r="B541" s="10"/>
      <c r="C541" s="21" t="s">
        <v>1443</v>
      </c>
      <c r="D541" s="22" t="s">
        <v>845</v>
      </c>
      <c r="E541" s="23"/>
      <c r="F541" s="22" t="s">
        <v>1444</v>
      </c>
      <c r="G541" s="24" t="s">
        <v>1445</v>
      </c>
      <c r="H541" s="21" t="s">
        <v>39</v>
      </c>
      <c r="I541" s="25">
        <v>3</v>
      </c>
      <c r="J541" s="26">
        <v>557414</v>
      </c>
      <c r="K541" s="26">
        <f>+ROUND((I541*J541),0)</f>
        <v>1672242</v>
      </c>
      <c r="L541" s="11"/>
      <c r="M541" s="1"/>
      <c r="P541" s="27"/>
    </row>
    <row r="542" spans="1:16" ht="15.95" customHeight="1" outlineLevel="1" x14ac:dyDescent="0.3">
      <c r="A542" s="1"/>
      <c r="B542" s="10"/>
      <c r="C542" s="39"/>
      <c r="D542" s="39"/>
      <c r="E542" s="39"/>
      <c r="F542" s="39"/>
      <c r="G542" s="39" t="s">
        <v>1446</v>
      </c>
      <c r="H542" s="39"/>
      <c r="I542" s="39"/>
      <c r="J542" s="39"/>
      <c r="K542" s="39"/>
      <c r="L542" s="11"/>
      <c r="M542" s="1"/>
      <c r="P542" s="27"/>
    </row>
    <row r="543" spans="1:16" ht="51.95" customHeight="1" outlineLevel="1" x14ac:dyDescent="0.3">
      <c r="A543" s="1"/>
      <c r="B543" s="10"/>
      <c r="C543" s="21" t="s">
        <v>1447</v>
      </c>
      <c r="D543" s="22" t="s">
        <v>845</v>
      </c>
      <c r="E543" s="23"/>
      <c r="F543" s="22" t="s">
        <v>1448</v>
      </c>
      <c r="G543" s="24" t="s">
        <v>1449</v>
      </c>
      <c r="H543" s="21" t="s">
        <v>52</v>
      </c>
      <c r="I543" s="25">
        <v>1</v>
      </c>
      <c r="J543" s="26">
        <v>3914780</v>
      </c>
      <c r="K543" s="26">
        <f>+ROUND((I543*J543),0)</f>
        <v>3914780</v>
      </c>
      <c r="L543" s="11"/>
      <c r="M543" s="1"/>
      <c r="P543" s="27"/>
    </row>
    <row r="544" spans="1:16" ht="15.95" customHeight="1" outlineLevel="1" x14ac:dyDescent="0.3">
      <c r="A544" s="1"/>
      <c r="B544" s="10"/>
      <c r="C544" s="39"/>
      <c r="D544" s="39"/>
      <c r="E544" s="39"/>
      <c r="F544" s="39"/>
      <c r="G544" s="39" t="s">
        <v>1450</v>
      </c>
      <c r="H544" s="39"/>
      <c r="I544" s="39"/>
      <c r="J544" s="39"/>
      <c r="K544" s="39"/>
      <c r="L544" s="11"/>
      <c r="M544" s="1"/>
      <c r="P544" s="27"/>
    </row>
    <row r="545" spans="1:16" ht="363.95" customHeight="1" outlineLevel="1" x14ac:dyDescent="0.3">
      <c r="A545" s="1"/>
      <c r="B545" s="10"/>
      <c r="C545" s="21" t="s">
        <v>1451</v>
      </c>
      <c r="D545" s="22" t="s">
        <v>845</v>
      </c>
      <c r="E545" s="23"/>
      <c r="F545" s="22" t="s">
        <v>1452</v>
      </c>
      <c r="G545" s="24" t="s">
        <v>1453</v>
      </c>
      <c r="H545" s="21" t="s">
        <v>52</v>
      </c>
      <c r="I545" s="25">
        <v>1</v>
      </c>
      <c r="J545" s="26">
        <v>16771200</v>
      </c>
      <c r="K545" s="26">
        <f>+ROUND((I545*J545),0)</f>
        <v>16771200</v>
      </c>
      <c r="L545" s="11"/>
      <c r="M545" s="1"/>
      <c r="P545" s="27"/>
    </row>
    <row r="546" spans="1:16" ht="15.95" customHeight="1" outlineLevel="1" x14ac:dyDescent="0.3">
      <c r="A546" s="1"/>
      <c r="B546" s="10"/>
      <c r="C546" s="39"/>
      <c r="D546" s="39"/>
      <c r="E546" s="39"/>
      <c r="F546" s="39"/>
      <c r="G546" s="39" t="s">
        <v>1454</v>
      </c>
      <c r="H546" s="39"/>
      <c r="I546" s="39"/>
      <c r="J546" s="39"/>
      <c r="K546" s="39"/>
      <c r="L546" s="11"/>
      <c r="M546" s="1"/>
      <c r="P546" s="27"/>
    </row>
    <row r="547" spans="1:16" ht="92.1" customHeight="1" outlineLevel="1" x14ac:dyDescent="0.3">
      <c r="A547" s="1"/>
      <c r="B547" s="10"/>
      <c r="C547" s="38"/>
      <c r="D547" s="38"/>
      <c r="E547" s="38"/>
      <c r="F547" s="38"/>
      <c r="G547" s="38" t="s">
        <v>1455</v>
      </c>
      <c r="H547" s="38"/>
      <c r="I547" s="38"/>
      <c r="J547" s="38"/>
      <c r="K547" s="38"/>
      <c r="L547" s="11"/>
      <c r="M547" s="1"/>
      <c r="P547" s="27"/>
    </row>
    <row r="548" spans="1:16" ht="39.950000000000003" customHeight="1" outlineLevel="1" x14ac:dyDescent="0.3">
      <c r="A548" s="1"/>
      <c r="B548" s="10"/>
      <c r="C548" s="21" t="s">
        <v>1456</v>
      </c>
      <c r="D548" s="22" t="s">
        <v>845</v>
      </c>
      <c r="E548" s="23"/>
      <c r="F548" s="22" t="s">
        <v>1457</v>
      </c>
      <c r="G548" s="24" t="s">
        <v>1458</v>
      </c>
      <c r="H548" s="21" t="s">
        <v>39</v>
      </c>
      <c r="I548" s="25">
        <v>3</v>
      </c>
      <c r="J548" s="26">
        <v>1003595</v>
      </c>
      <c r="K548" s="26">
        <f>+ROUND((I548*J548),0)</f>
        <v>3010785</v>
      </c>
      <c r="L548" s="11"/>
      <c r="M548" s="1"/>
      <c r="P548" s="27"/>
    </row>
    <row r="549" spans="1:16" ht="27.95" customHeight="1" outlineLevel="1" x14ac:dyDescent="0.3">
      <c r="A549" s="1"/>
      <c r="B549" s="10"/>
      <c r="C549" s="21" t="s">
        <v>1459</v>
      </c>
      <c r="D549" s="22" t="s">
        <v>845</v>
      </c>
      <c r="E549" s="23"/>
      <c r="F549" s="22" t="s">
        <v>1460</v>
      </c>
      <c r="G549" s="24" t="s">
        <v>1461</v>
      </c>
      <c r="H549" s="21" t="s">
        <v>39</v>
      </c>
      <c r="I549" s="25">
        <v>4</v>
      </c>
      <c r="J549" s="26">
        <v>1026562</v>
      </c>
      <c r="K549" s="26">
        <f>+ROUND((I549*J549),0)</f>
        <v>4106248</v>
      </c>
      <c r="L549" s="11"/>
      <c r="M549" s="1"/>
      <c r="P549" s="27"/>
    </row>
    <row r="550" spans="1:16" ht="15.95" customHeight="1" outlineLevel="1" x14ac:dyDescent="0.3">
      <c r="A550" s="1"/>
      <c r="B550" s="10"/>
      <c r="C550" s="39"/>
      <c r="D550" s="39"/>
      <c r="E550" s="39"/>
      <c r="F550" s="39"/>
      <c r="G550" s="39" t="s">
        <v>1446</v>
      </c>
      <c r="H550" s="39"/>
      <c r="I550" s="39"/>
      <c r="J550" s="39"/>
      <c r="K550" s="39"/>
      <c r="L550" s="11"/>
      <c r="M550" s="1"/>
      <c r="P550" s="27"/>
    </row>
    <row r="551" spans="1:16" ht="51.95" customHeight="1" outlineLevel="1" x14ac:dyDescent="0.3">
      <c r="A551" s="1"/>
      <c r="B551" s="10"/>
      <c r="C551" s="21" t="s">
        <v>1462</v>
      </c>
      <c r="D551" s="22" t="s">
        <v>845</v>
      </c>
      <c r="E551" s="23"/>
      <c r="F551" s="22" t="s">
        <v>1463</v>
      </c>
      <c r="G551" s="24" t="s">
        <v>1464</v>
      </c>
      <c r="H551" s="21" t="s">
        <v>52</v>
      </c>
      <c r="I551" s="25">
        <v>1</v>
      </c>
      <c r="J551" s="26">
        <v>3944899</v>
      </c>
      <c r="K551" s="26">
        <f>+ROUND((I551*J551),0)</f>
        <v>3944899</v>
      </c>
      <c r="L551" s="11"/>
      <c r="M551" s="1"/>
      <c r="P551" s="27"/>
    </row>
    <row r="552" spans="1:16" ht="15.95" customHeight="1" outlineLevel="1" x14ac:dyDescent="0.3">
      <c r="A552" s="1"/>
      <c r="B552" s="10"/>
      <c r="C552" s="39"/>
      <c r="D552" s="39"/>
      <c r="E552" s="39"/>
      <c r="F552" s="39"/>
      <c r="G552" s="39" t="s">
        <v>1465</v>
      </c>
      <c r="H552" s="39"/>
      <c r="I552" s="39"/>
      <c r="J552" s="39"/>
      <c r="K552" s="39"/>
      <c r="L552" s="11"/>
      <c r="M552" s="1"/>
      <c r="P552" s="27"/>
    </row>
    <row r="553" spans="1:16" ht="408.95" customHeight="1" outlineLevel="1" x14ac:dyDescent="0.3">
      <c r="A553" s="1"/>
      <c r="B553" s="10"/>
      <c r="C553" s="21" t="s">
        <v>1466</v>
      </c>
      <c r="D553" s="22" t="s">
        <v>845</v>
      </c>
      <c r="E553" s="23"/>
      <c r="F553" s="22" t="s">
        <v>1467</v>
      </c>
      <c r="G553" s="24" t="s">
        <v>1468</v>
      </c>
      <c r="H553" s="21" t="s">
        <v>52</v>
      </c>
      <c r="I553" s="25">
        <v>1</v>
      </c>
      <c r="J553" s="26">
        <v>10195841</v>
      </c>
      <c r="K553" s="26">
        <f>+ROUND((I553*J553),0)</f>
        <v>10195841</v>
      </c>
      <c r="L553" s="11"/>
      <c r="M553" s="1"/>
      <c r="P553" s="27"/>
    </row>
    <row r="554" spans="1:16" ht="15.95" customHeight="1" outlineLevel="1" x14ac:dyDescent="0.3">
      <c r="A554" s="1"/>
      <c r="B554" s="10"/>
      <c r="C554" s="39"/>
      <c r="D554" s="39"/>
      <c r="E554" s="39"/>
      <c r="F554" s="39"/>
      <c r="G554" s="39" t="s">
        <v>1469</v>
      </c>
      <c r="H554" s="39"/>
      <c r="I554" s="39"/>
      <c r="J554" s="39"/>
      <c r="K554" s="39"/>
      <c r="L554" s="11"/>
      <c r="M554" s="1"/>
      <c r="P554" s="27"/>
    </row>
    <row r="555" spans="1:16" ht="15.95" customHeight="1" outlineLevel="1" x14ac:dyDescent="0.3">
      <c r="A555" s="1"/>
      <c r="B555" s="10"/>
      <c r="C555" s="39"/>
      <c r="D555" s="39"/>
      <c r="E555" s="39"/>
      <c r="F555" s="39"/>
      <c r="G555" s="39" t="s">
        <v>1470</v>
      </c>
      <c r="H555" s="39"/>
      <c r="I555" s="39"/>
      <c r="J555" s="39"/>
      <c r="K555" s="39"/>
      <c r="L555" s="11"/>
      <c r="M555" s="1"/>
      <c r="P555" s="27"/>
    </row>
    <row r="556" spans="1:16" ht="36.950000000000003" customHeight="1" outlineLevel="1" x14ac:dyDescent="0.3">
      <c r="A556" s="1"/>
      <c r="B556" s="10"/>
      <c r="C556" s="38"/>
      <c r="D556" s="38"/>
      <c r="E556" s="38"/>
      <c r="F556" s="38"/>
      <c r="G556" s="38" t="s">
        <v>1471</v>
      </c>
      <c r="H556" s="38"/>
      <c r="I556" s="38"/>
      <c r="J556" s="38"/>
      <c r="K556" s="38"/>
      <c r="L556" s="11"/>
      <c r="M556" s="1"/>
      <c r="P556" s="27"/>
    </row>
    <row r="557" spans="1:16" ht="36.950000000000003" customHeight="1" outlineLevel="1" x14ac:dyDescent="0.3">
      <c r="A557" s="1"/>
      <c r="B557" s="10"/>
      <c r="C557" s="38"/>
      <c r="D557" s="38"/>
      <c r="E557" s="38"/>
      <c r="F557" s="38"/>
      <c r="G557" s="38" t="s">
        <v>1472</v>
      </c>
      <c r="H557" s="38"/>
      <c r="I557" s="38"/>
      <c r="J557" s="38"/>
      <c r="K557" s="38"/>
      <c r="L557" s="11"/>
      <c r="M557" s="1"/>
      <c r="P557" s="27"/>
    </row>
    <row r="558" spans="1:16" ht="39.950000000000003" customHeight="1" outlineLevel="1" x14ac:dyDescent="0.3">
      <c r="A558" s="1"/>
      <c r="B558" s="10"/>
      <c r="C558" s="21" t="s">
        <v>1473</v>
      </c>
      <c r="D558" s="22" t="s">
        <v>845</v>
      </c>
      <c r="E558" s="23"/>
      <c r="F558" s="22" t="s">
        <v>1474</v>
      </c>
      <c r="G558" s="24" t="s">
        <v>1475</v>
      </c>
      <c r="H558" s="21" t="s">
        <v>39</v>
      </c>
      <c r="I558" s="25">
        <v>4</v>
      </c>
      <c r="J558" s="26">
        <v>302916</v>
      </c>
      <c r="K558" s="26">
        <f>+ROUND((I558*J558),0)</f>
        <v>1211664</v>
      </c>
      <c r="L558" s="11"/>
      <c r="M558" s="1"/>
      <c r="P558" s="27"/>
    </row>
    <row r="559" spans="1:16" ht="27.95" customHeight="1" outlineLevel="1" x14ac:dyDescent="0.3">
      <c r="A559" s="1"/>
      <c r="B559" s="10"/>
      <c r="C559" s="21" t="s">
        <v>1476</v>
      </c>
      <c r="D559" s="22" t="s">
        <v>845</v>
      </c>
      <c r="E559" s="23"/>
      <c r="F559" s="22" t="s">
        <v>1477</v>
      </c>
      <c r="G559" s="24" t="s">
        <v>1478</v>
      </c>
      <c r="H559" s="21" t="s">
        <v>39</v>
      </c>
      <c r="I559" s="25">
        <v>3</v>
      </c>
      <c r="J559" s="26">
        <v>302916</v>
      </c>
      <c r="K559" s="26">
        <f>+ROUND((I559*J559),0)</f>
        <v>908748</v>
      </c>
      <c r="L559" s="11"/>
      <c r="M559" s="1"/>
      <c r="P559" s="27"/>
    </row>
    <row r="560" spans="1:16" ht="15.95" customHeight="1" outlineLevel="1" x14ac:dyDescent="0.3">
      <c r="A560" s="1"/>
      <c r="B560" s="10"/>
      <c r="C560" s="39"/>
      <c r="D560" s="39"/>
      <c r="E560" s="39"/>
      <c r="F560" s="39"/>
      <c r="G560" s="39" t="s">
        <v>1446</v>
      </c>
      <c r="H560" s="39"/>
      <c r="I560" s="39"/>
      <c r="J560" s="39"/>
      <c r="K560" s="39"/>
      <c r="L560" s="11"/>
      <c r="M560" s="1"/>
      <c r="P560" s="27"/>
    </row>
    <row r="561" spans="1:16" ht="51.95" customHeight="1" outlineLevel="1" x14ac:dyDescent="0.3">
      <c r="A561" s="1"/>
      <c r="B561" s="10"/>
      <c r="C561" s="21" t="s">
        <v>1479</v>
      </c>
      <c r="D561" s="22" t="s">
        <v>845</v>
      </c>
      <c r="E561" s="23"/>
      <c r="F561" s="22" t="s">
        <v>1480</v>
      </c>
      <c r="G561" s="24" t="s">
        <v>1481</v>
      </c>
      <c r="H561" s="21" t="s">
        <v>52</v>
      </c>
      <c r="I561" s="25">
        <v>1</v>
      </c>
      <c r="J561" s="26">
        <v>3729516</v>
      </c>
      <c r="K561" s="26">
        <f>+ROUND((I561*J561),0)</f>
        <v>3729516</v>
      </c>
      <c r="L561" s="11"/>
      <c r="M561" s="1"/>
      <c r="P561" s="27"/>
    </row>
    <row r="562" spans="1:16" ht="339.95" customHeight="1" outlineLevel="1" x14ac:dyDescent="0.3">
      <c r="A562" s="1"/>
      <c r="B562" s="10"/>
      <c r="C562" s="21" t="s">
        <v>1482</v>
      </c>
      <c r="D562" s="22" t="s">
        <v>845</v>
      </c>
      <c r="E562" s="23"/>
      <c r="F562" s="22" t="s">
        <v>1483</v>
      </c>
      <c r="G562" s="24" t="s">
        <v>1484</v>
      </c>
      <c r="H562" s="21" t="s">
        <v>52</v>
      </c>
      <c r="I562" s="25">
        <v>1</v>
      </c>
      <c r="J562" s="26">
        <v>10195841</v>
      </c>
      <c r="K562" s="26">
        <f>+ROUND((I562*J562),0)</f>
        <v>10195841</v>
      </c>
      <c r="L562" s="11"/>
      <c r="M562" s="1"/>
      <c r="P562" s="27"/>
    </row>
    <row r="563" spans="1:16" ht="15.95" customHeight="1" outlineLevel="1" x14ac:dyDescent="0.3">
      <c r="A563" s="1"/>
      <c r="B563" s="10"/>
      <c r="C563" s="39"/>
      <c r="D563" s="39"/>
      <c r="E563" s="39"/>
      <c r="F563" s="39"/>
      <c r="G563" s="39" t="s">
        <v>1485</v>
      </c>
      <c r="H563" s="39"/>
      <c r="I563" s="39"/>
      <c r="J563" s="39"/>
      <c r="K563" s="39"/>
      <c r="L563" s="11"/>
      <c r="M563" s="1"/>
      <c r="P563" s="27"/>
    </row>
    <row r="564" spans="1:16" ht="15.95" customHeight="1" outlineLevel="1" x14ac:dyDescent="0.3">
      <c r="A564" s="1"/>
      <c r="B564" s="10"/>
      <c r="C564" s="39"/>
      <c r="D564" s="39"/>
      <c r="E564" s="39"/>
      <c r="F564" s="39"/>
      <c r="G564" s="39" t="s">
        <v>1486</v>
      </c>
      <c r="H564" s="39"/>
      <c r="I564" s="39"/>
      <c r="J564" s="39"/>
      <c r="K564" s="39"/>
      <c r="L564" s="11"/>
      <c r="M564" s="1"/>
      <c r="P564" s="27"/>
    </row>
    <row r="565" spans="1:16" ht="69.95" customHeight="1" outlineLevel="1" x14ac:dyDescent="0.3">
      <c r="A565" s="1"/>
      <c r="B565" s="10"/>
      <c r="C565" s="38"/>
      <c r="D565" s="38"/>
      <c r="E565" s="38"/>
      <c r="F565" s="38"/>
      <c r="G565" s="38" t="s">
        <v>1487</v>
      </c>
      <c r="H565" s="38"/>
      <c r="I565" s="38"/>
      <c r="J565" s="38"/>
      <c r="K565" s="38"/>
      <c r="L565" s="11"/>
      <c r="M565" s="1"/>
      <c r="P565" s="27"/>
    </row>
    <row r="566" spans="1:16" ht="39.950000000000003" customHeight="1" outlineLevel="1" x14ac:dyDescent="0.3">
      <c r="A566" s="1"/>
      <c r="B566" s="10"/>
      <c r="C566" s="21" t="s">
        <v>1488</v>
      </c>
      <c r="D566" s="22" t="s">
        <v>845</v>
      </c>
      <c r="E566" s="23"/>
      <c r="F566" s="22" t="s">
        <v>1489</v>
      </c>
      <c r="G566" s="24" t="s">
        <v>1475</v>
      </c>
      <c r="H566" s="21" t="s">
        <v>39</v>
      </c>
      <c r="I566" s="25">
        <v>4</v>
      </c>
      <c r="J566" s="26">
        <v>303020</v>
      </c>
      <c r="K566" s="26">
        <f>+ROUND((I566*J566),0)</f>
        <v>1212080</v>
      </c>
      <c r="L566" s="11"/>
      <c r="M566" s="1"/>
      <c r="P566" s="27"/>
    </row>
    <row r="567" spans="1:16" ht="27.95" customHeight="1" outlineLevel="1" x14ac:dyDescent="0.3">
      <c r="A567" s="1"/>
      <c r="B567" s="10"/>
      <c r="C567" s="21" t="s">
        <v>1490</v>
      </c>
      <c r="D567" s="22" t="s">
        <v>845</v>
      </c>
      <c r="E567" s="23"/>
      <c r="F567" s="22" t="s">
        <v>1491</v>
      </c>
      <c r="G567" s="24" t="s">
        <v>1478</v>
      </c>
      <c r="H567" s="21" t="s">
        <v>39</v>
      </c>
      <c r="I567" s="25">
        <v>3</v>
      </c>
      <c r="J567" s="26">
        <v>303020</v>
      </c>
      <c r="K567" s="26">
        <f>+ROUND((I567*J567),0)</f>
        <v>909060</v>
      </c>
      <c r="L567" s="11"/>
      <c r="M567" s="1"/>
      <c r="P567" s="27"/>
    </row>
    <row r="568" spans="1:16" ht="15.95" customHeight="1" outlineLevel="1" x14ac:dyDescent="0.3">
      <c r="A568" s="1"/>
      <c r="B568" s="10"/>
      <c r="C568" s="39"/>
      <c r="D568" s="39"/>
      <c r="E568" s="39"/>
      <c r="F568" s="39"/>
      <c r="G568" s="39" t="s">
        <v>1446</v>
      </c>
      <c r="H568" s="39"/>
      <c r="I568" s="39"/>
      <c r="J568" s="39"/>
      <c r="K568" s="39"/>
      <c r="L568" s="11"/>
      <c r="M568" s="1"/>
      <c r="P568" s="27"/>
    </row>
    <row r="569" spans="1:16" ht="51.95" customHeight="1" outlineLevel="1" x14ac:dyDescent="0.3">
      <c r="A569" s="1"/>
      <c r="B569" s="10"/>
      <c r="C569" s="21" t="s">
        <v>1492</v>
      </c>
      <c r="D569" s="22" t="s">
        <v>845</v>
      </c>
      <c r="E569" s="23"/>
      <c r="F569" s="22" t="s">
        <v>1493</v>
      </c>
      <c r="G569" s="24" t="s">
        <v>1494</v>
      </c>
      <c r="H569" s="21" t="s">
        <v>52</v>
      </c>
      <c r="I569" s="25">
        <v>1</v>
      </c>
      <c r="J569" s="26">
        <v>3854961</v>
      </c>
      <c r="K569" s="26">
        <f>+ROUND((I569*J569),0)</f>
        <v>3854961</v>
      </c>
      <c r="L569" s="11"/>
      <c r="M569" s="1"/>
      <c r="P569" s="27"/>
    </row>
    <row r="570" spans="1:16" ht="15.95" customHeight="1" outlineLevel="1" x14ac:dyDescent="0.3">
      <c r="A570" s="1"/>
      <c r="B570" s="10"/>
      <c r="C570" s="39"/>
      <c r="D570" s="39"/>
      <c r="E570" s="39"/>
      <c r="F570" s="39"/>
      <c r="G570" s="39" t="s">
        <v>1495</v>
      </c>
      <c r="H570" s="39"/>
      <c r="I570" s="39"/>
      <c r="J570" s="39"/>
      <c r="K570" s="39"/>
      <c r="L570" s="11"/>
      <c r="M570" s="1"/>
      <c r="P570" s="27"/>
    </row>
    <row r="571" spans="1:16" ht="363.95" customHeight="1" outlineLevel="1" x14ac:dyDescent="0.3">
      <c r="A571" s="1"/>
      <c r="B571" s="10"/>
      <c r="C571" s="21" t="s">
        <v>1496</v>
      </c>
      <c r="D571" s="22" t="s">
        <v>845</v>
      </c>
      <c r="E571" s="23"/>
      <c r="F571" s="22" t="s">
        <v>1497</v>
      </c>
      <c r="G571" s="24" t="s">
        <v>1498</v>
      </c>
      <c r="H571" s="21" t="s">
        <v>52</v>
      </c>
      <c r="I571" s="25">
        <v>1</v>
      </c>
      <c r="J571" s="26">
        <v>10195841</v>
      </c>
      <c r="K571" s="26">
        <f>+ROUND((I571*J571),0)</f>
        <v>10195841</v>
      </c>
      <c r="L571" s="11"/>
      <c r="M571" s="1"/>
      <c r="P571" s="27"/>
    </row>
    <row r="572" spans="1:16" ht="15.95" customHeight="1" outlineLevel="1" x14ac:dyDescent="0.3">
      <c r="A572" s="1"/>
      <c r="B572" s="10"/>
      <c r="C572" s="39"/>
      <c r="D572" s="39"/>
      <c r="E572" s="39"/>
      <c r="F572" s="39"/>
      <c r="G572" s="39" t="s">
        <v>1499</v>
      </c>
      <c r="H572" s="39"/>
      <c r="I572" s="39"/>
      <c r="J572" s="39"/>
      <c r="K572" s="39"/>
      <c r="L572" s="11"/>
      <c r="M572" s="1"/>
      <c r="P572" s="27"/>
    </row>
    <row r="573" spans="1:16" ht="15.95" customHeight="1" outlineLevel="1" x14ac:dyDescent="0.3">
      <c r="A573" s="1"/>
      <c r="B573" s="10"/>
      <c r="C573" s="39"/>
      <c r="D573" s="39"/>
      <c r="E573" s="39"/>
      <c r="F573" s="39"/>
      <c r="G573" s="39" t="s">
        <v>1500</v>
      </c>
      <c r="H573" s="39"/>
      <c r="I573" s="39"/>
      <c r="J573" s="39"/>
      <c r="K573" s="39"/>
      <c r="L573" s="11"/>
      <c r="M573" s="1"/>
      <c r="P573" s="27"/>
    </row>
    <row r="574" spans="1:16" ht="59.1" customHeight="1" outlineLevel="1" x14ac:dyDescent="0.3">
      <c r="A574" s="1"/>
      <c r="B574" s="10"/>
      <c r="C574" s="38"/>
      <c r="D574" s="38"/>
      <c r="E574" s="38"/>
      <c r="F574" s="38"/>
      <c r="G574" s="38" t="s">
        <v>1185</v>
      </c>
      <c r="H574" s="38"/>
      <c r="I574" s="38"/>
      <c r="J574" s="38"/>
      <c r="K574" s="38"/>
      <c r="L574" s="11"/>
      <c r="M574" s="1"/>
      <c r="P574" s="27"/>
    </row>
    <row r="575" spans="1:16" ht="39.950000000000003" customHeight="1" outlineLevel="1" x14ac:dyDescent="0.3">
      <c r="A575" s="1"/>
      <c r="B575" s="10"/>
      <c r="C575" s="21" t="s">
        <v>1501</v>
      </c>
      <c r="D575" s="22" t="s">
        <v>845</v>
      </c>
      <c r="E575" s="23"/>
      <c r="F575" s="22" t="s">
        <v>1502</v>
      </c>
      <c r="G575" s="24" t="s">
        <v>1475</v>
      </c>
      <c r="H575" s="21" t="s">
        <v>39</v>
      </c>
      <c r="I575" s="25">
        <v>3</v>
      </c>
      <c r="J575" s="26">
        <v>303020</v>
      </c>
      <c r="K575" s="26">
        <f>+ROUND((I575*J575),0)</f>
        <v>909060</v>
      </c>
      <c r="L575" s="11"/>
      <c r="M575" s="1"/>
      <c r="P575" s="27"/>
    </row>
    <row r="576" spans="1:16" ht="27.95" customHeight="1" outlineLevel="1" x14ac:dyDescent="0.3">
      <c r="A576" s="1"/>
      <c r="B576" s="10"/>
      <c r="C576" s="21" t="s">
        <v>1503</v>
      </c>
      <c r="D576" s="22" t="s">
        <v>845</v>
      </c>
      <c r="E576" s="23"/>
      <c r="F576" s="22" t="s">
        <v>1504</v>
      </c>
      <c r="G576" s="24" t="s">
        <v>1478</v>
      </c>
      <c r="H576" s="21" t="s">
        <v>39</v>
      </c>
      <c r="I576" s="25">
        <v>4</v>
      </c>
      <c r="J576" s="26">
        <v>303020</v>
      </c>
      <c r="K576" s="26">
        <f>+ROUND((I576*J576),0)</f>
        <v>1212080</v>
      </c>
      <c r="L576" s="11"/>
      <c r="M576" s="1"/>
      <c r="P576" s="27"/>
    </row>
    <row r="577" spans="1:16" ht="15.95" customHeight="1" outlineLevel="1" x14ac:dyDescent="0.3">
      <c r="A577" s="1"/>
      <c r="B577" s="10"/>
      <c r="C577" s="39"/>
      <c r="D577" s="39"/>
      <c r="E577" s="39"/>
      <c r="F577" s="39"/>
      <c r="G577" s="39" t="s">
        <v>1446</v>
      </c>
      <c r="H577" s="39"/>
      <c r="I577" s="39"/>
      <c r="J577" s="39"/>
      <c r="K577" s="39"/>
      <c r="L577" s="11"/>
      <c r="M577" s="1"/>
      <c r="P577" s="27"/>
    </row>
    <row r="578" spans="1:16" ht="51.95" customHeight="1" outlineLevel="1" x14ac:dyDescent="0.3">
      <c r="A578" s="1"/>
      <c r="B578" s="10"/>
      <c r="C578" s="21" t="s">
        <v>1505</v>
      </c>
      <c r="D578" s="22" t="s">
        <v>845</v>
      </c>
      <c r="E578" s="23"/>
      <c r="F578" s="22" t="s">
        <v>1506</v>
      </c>
      <c r="G578" s="24" t="s">
        <v>1494</v>
      </c>
      <c r="H578" s="21" t="s">
        <v>52</v>
      </c>
      <c r="I578" s="25">
        <v>1</v>
      </c>
      <c r="J578" s="26">
        <v>3788832</v>
      </c>
      <c r="K578" s="26">
        <f>+ROUND((I578*J578),0)</f>
        <v>3788832</v>
      </c>
      <c r="L578" s="11"/>
      <c r="M578" s="1"/>
      <c r="P578" s="27"/>
    </row>
    <row r="579" spans="1:16" ht="15.95" customHeight="1" outlineLevel="1" x14ac:dyDescent="0.3">
      <c r="A579" s="1"/>
      <c r="B579" s="10"/>
      <c r="C579" s="39"/>
      <c r="D579" s="39"/>
      <c r="E579" s="39"/>
      <c r="F579" s="39"/>
      <c r="G579" s="39" t="s">
        <v>1507</v>
      </c>
      <c r="H579" s="39"/>
      <c r="I579" s="39"/>
      <c r="J579" s="39"/>
      <c r="K579" s="39"/>
      <c r="L579" s="11"/>
      <c r="M579" s="1"/>
      <c r="P579" s="27"/>
    </row>
    <row r="580" spans="1:16" ht="351.95" customHeight="1" outlineLevel="1" x14ac:dyDescent="0.3">
      <c r="A580" s="1"/>
      <c r="B580" s="10"/>
      <c r="C580" s="21" t="s">
        <v>1508</v>
      </c>
      <c r="D580" s="22" t="s">
        <v>845</v>
      </c>
      <c r="E580" s="23"/>
      <c r="F580" s="22" t="s">
        <v>1509</v>
      </c>
      <c r="G580" s="24" t="s">
        <v>1510</v>
      </c>
      <c r="H580" s="21" t="s">
        <v>52</v>
      </c>
      <c r="I580" s="25">
        <v>1</v>
      </c>
      <c r="J580" s="26">
        <v>10195841</v>
      </c>
      <c r="K580" s="26">
        <f>+ROUND((I580*J580),0)</f>
        <v>10195841</v>
      </c>
      <c r="L580" s="11"/>
      <c r="M580" s="1"/>
      <c r="P580" s="27"/>
    </row>
    <row r="581" spans="1:16" ht="15.95" customHeight="1" outlineLevel="1" x14ac:dyDescent="0.3">
      <c r="A581" s="1"/>
      <c r="B581" s="10"/>
      <c r="C581" s="39"/>
      <c r="D581" s="39"/>
      <c r="E581" s="39"/>
      <c r="F581" s="39"/>
      <c r="G581" s="39" t="s">
        <v>1511</v>
      </c>
      <c r="H581" s="39"/>
      <c r="I581" s="39"/>
      <c r="J581" s="39"/>
      <c r="K581" s="39"/>
      <c r="L581" s="11"/>
      <c r="M581" s="1"/>
      <c r="P581" s="27"/>
    </row>
    <row r="582" spans="1:16" ht="27.95" customHeight="1" outlineLevel="1" x14ac:dyDescent="0.3">
      <c r="A582" s="1"/>
      <c r="B582" s="10"/>
      <c r="C582" s="39"/>
      <c r="D582" s="39"/>
      <c r="E582" s="39"/>
      <c r="F582" s="39"/>
      <c r="G582" s="39" t="s">
        <v>1512</v>
      </c>
      <c r="H582" s="39"/>
      <c r="I582" s="39"/>
      <c r="J582" s="39"/>
      <c r="K582" s="39"/>
      <c r="L582" s="11"/>
      <c r="M582" s="1"/>
      <c r="P582" s="27"/>
    </row>
    <row r="583" spans="1:16" ht="59.1" customHeight="1" outlineLevel="1" x14ac:dyDescent="0.3">
      <c r="A583" s="1"/>
      <c r="B583" s="10"/>
      <c r="C583" s="38"/>
      <c r="D583" s="38"/>
      <c r="E583" s="38"/>
      <c r="F583" s="38"/>
      <c r="G583" s="38" t="s">
        <v>1185</v>
      </c>
      <c r="H583" s="38"/>
      <c r="I583" s="38"/>
      <c r="J583" s="38"/>
      <c r="K583" s="38"/>
      <c r="L583" s="11"/>
      <c r="M583" s="1"/>
      <c r="P583" s="27"/>
    </row>
    <row r="584" spans="1:16" ht="39.950000000000003" customHeight="1" outlineLevel="1" x14ac:dyDescent="0.3">
      <c r="A584" s="1"/>
      <c r="B584" s="10"/>
      <c r="C584" s="21" t="s">
        <v>1513</v>
      </c>
      <c r="D584" s="22" t="s">
        <v>845</v>
      </c>
      <c r="E584" s="23"/>
      <c r="F584" s="22" t="s">
        <v>1514</v>
      </c>
      <c r="G584" s="24" t="s">
        <v>1475</v>
      </c>
      <c r="H584" s="21" t="s">
        <v>39</v>
      </c>
      <c r="I584" s="25">
        <v>4</v>
      </c>
      <c r="J584" s="26">
        <v>303020</v>
      </c>
      <c r="K584" s="26">
        <f>+ROUND((I584*J584),0)</f>
        <v>1212080</v>
      </c>
      <c r="L584" s="11"/>
      <c r="M584" s="1"/>
      <c r="P584" s="27"/>
    </row>
    <row r="585" spans="1:16" ht="27.95" customHeight="1" outlineLevel="1" x14ac:dyDescent="0.3">
      <c r="A585" s="1"/>
      <c r="B585" s="10"/>
      <c r="C585" s="21" t="s">
        <v>1515</v>
      </c>
      <c r="D585" s="22" t="s">
        <v>845</v>
      </c>
      <c r="E585" s="23"/>
      <c r="F585" s="22" t="s">
        <v>1516</v>
      </c>
      <c r="G585" s="24" t="s">
        <v>1478</v>
      </c>
      <c r="H585" s="21" t="s">
        <v>39</v>
      </c>
      <c r="I585" s="25">
        <v>3</v>
      </c>
      <c r="J585" s="26">
        <v>303020</v>
      </c>
      <c r="K585" s="26">
        <f>+ROUND((I585*J585),0)</f>
        <v>909060</v>
      </c>
      <c r="L585" s="11"/>
      <c r="M585" s="1"/>
      <c r="P585" s="27"/>
    </row>
    <row r="586" spans="1:16" ht="15.95" customHeight="1" outlineLevel="1" x14ac:dyDescent="0.3">
      <c r="A586" s="1"/>
      <c r="B586" s="10"/>
      <c r="C586" s="39"/>
      <c r="D586" s="39"/>
      <c r="E586" s="39"/>
      <c r="F586" s="39"/>
      <c r="G586" s="39" t="s">
        <v>1446</v>
      </c>
      <c r="H586" s="39"/>
      <c r="I586" s="39"/>
      <c r="J586" s="39"/>
      <c r="K586" s="39"/>
      <c r="L586" s="11"/>
      <c r="M586" s="1"/>
      <c r="P586" s="27"/>
    </row>
    <row r="587" spans="1:16" ht="51.95" customHeight="1" outlineLevel="1" x14ac:dyDescent="0.3">
      <c r="A587" s="1"/>
      <c r="B587" s="10"/>
      <c r="C587" s="21" t="s">
        <v>1517</v>
      </c>
      <c r="D587" s="22" t="s">
        <v>845</v>
      </c>
      <c r="E587" s="23"/>
      <c r="F587" s="22" t="s">
        <v>1518</v>
      </c>
      <c r="G587" s="24" t="s">
        <v>1494</v>
      </c>
      <c r="H587" s="21" t="s">
        <v>52</v>
      </c>
      <c r="I587" s="25">
        <v>1</v>
      </c>
      <c r="J587" s="26">
        <v>3788832</v>
      </c>
      <c r="K587" s="26">
        <f>+ROUND((I587*J587),0)</f>
        <v>3788832</v>
      </c>
      <c r="L587" s="11"/>
      <c r="M587" s="1"/>
      <c r="P587" s="27"/>
    </row>
    <row r="588" spans="1:16" ht="351.95" customHeight="1" outlineLevel="1" x14ac:dyDescent="0.3">
      <c r="A588" s="1"/>
      <c r="B588" s="10"/>
      <c r="C588" s="21" t="s">
        <v>1519</v>
      </c>
      <c r="D588" s="22" t="s">
        <v>845</v>
      </c>
      <c r="E588" s="23"/>
      <c r="F588" s="22" t="s">
        <v>1520</v>
      </c>
      <c r="G588" s="24" t="s">
        <v>1521</v>
      </c>
      <c r="H588" s="21" t="s">
        <v>52</v>
      </c>
      <c r="I588" s="25">
        <v>1</v>
      </c>
      <c r="J588" s="26">
        <v>10195841</v>
      </c>
      <c r="K588" s="26">
        <f>+ROUND((I588*J588),0)</f>
        <v>10195841</v>
      </c>
      <c r="L588" s="11"/>
      <c r="M588" s="1"/>
      <c r="P588" s="27"/>
    </row>
    <row r="589" spans="1:16" ht="15.95" customHeight="1" outlineLevel="1" x14ac:dyDescent="0.3">
      <c r="A589" s="1"/>
      <c r="B589" s="10"/>
      <c r="C589" s="39"/>
      <c r="D589" s="39"/>
      <c r="E589" s="39"/>
      <c r="F589" s="39"/>
      <c r="G589" s="39" t="s">
        <v>1522</v>
      </c>
      <c r="H589" s="39"/>
      <c r="I589" s="39"/>
      <c r="J589" s="39"/>
      <c r="K589" s="39"/>
      <c r="L589" s="11"/>
      <c r="M589" s="1"/>
      <c r="P589" s="27"/>
    </row>
    <row r="590" spans="1:16" ht="27.95" customHeight="1" outlineLevel="1" x14ac:dyDescent="0.3">
      <c r="A590" s="1"/>
      <c r="B590" s="10"/>
      <c r="C590" s="39"/>
      <c r="D590" s="39"/>
      <c r="E590" s="39"/>
      <c r="F590" s="39"/>
      <c r="G590" s="39" t="s">
        <v>1523</v>
      </c>
      <c r="H590" s="39"/>
      <c r="I590" s="39"/>
      <c r="J590" s="39"/>
      <c r="K590" s="39"/>
      <c r="L590" s="11"/>
      <c r="M590" s="1"/>
      <c r="P590" s="27"/>
    </row>
    <row r="591" spans="1:16" ht="59.1" customHeight="1" outlineLevel="1" x14ac:dyDescent="0.3">
      <c r="A591" s="1"/>
      <c r="B591" s="10"/>
      <c r="C591" s="38"/>
      <c r="D591" s="38"/>
      <c r="E591" s="38"/>
      <c r="F591" s="38"/>
      <c r="G591" s="38" t="s">
        <v>1185</v>
      </c>
      <c r="H591" s="38"/>
      <c r="I591" s="38"/>
      <c r="J591" s="38"/>
      <c r="K591" s="38"/>
      <c r="L591" s="11"/>
      <c r="M591" s="1"/>
      <c r="P591" s="27"/>
    </row>
    <row r="592" spans="1:16" ht="39.950000000000003" customHeight="1" outlineLevel="1" x14ac:dyDescent="0.3">
      <c r="A592" s="1"/>
      <c r="B592" s="10"/>
      <c r="C592" s="21" t="s">
        <v>1524</v>
      </c>
      <c r="D592" s="22" t="s">
        <v>845</v>
      </c>
      <c r="E592" s="23"/>
      <c r="F592" s="22" t="s">
        <v>1525</v>
      </c>
      <c r="G592" s="24" t="s">
        <v>1526</v>
      </c>
      <c r="H592" s="21" t="s">
        <v>39</v>
      </c>
      <c r="I592" s="25">
        <v>3</v>
      </c>
      <c r="J592" s="26">
        <v>1003699</v>
      </c>
      <c r="K592" s="26">
        <f>+ROUND((I592*J592),0)</f>
        <v>3011097</v>
      </c>
      <c r="L592" s="11"/>
      <c r="M592" s="1"/>
      <c r="P592" s="27"/>
    </row>
    <row r="593" spans="1:16" ht="27.95" customHeight="1" outlineLevel="1" x14ac:dyDescent="0.3">
      <c r="A593" s="1"/>
      <c r="B593" s="10"/>
      <c r="C593" s="21" t="s">
        <v>1527</v>
      </c>
      <c r="D593" s="22" t="s">
        <v>845</v>
      </c>
      <c r="E593" s="23"/>
      <c r="F593" s="22" t="s">
        <v>1528</v>
      </c>
      <c r="G593" s="24" t="s">
        <v>1529</v>
      </c>
      <c r="H593" s="21" t="s">
        <v>39</v>
      </c>
      <c r="I593" s="25">
        <v>4</v>
      </c>
      <c r="J593" s="26">
        <v>1026665</v>
      </c>
      <c r="K593" s="26">
        <f>+ROUND((I593*J593),0)</f>
        <v>4106660</v>
      </c>
      <c r="L593" s="11"/>
      <c r="M593" s="1"/>
      <c r="P593" s="27"/>
    </row>
    <row r="594" spans="1:16" ht="15.95" customHeight="1" outlineLevel="1" x14ac:dyDescent="0.3">
      <c r="A594" s="1"/>
      <c r="B594" s="10"/>
      <c r="C594" s="39"/>
      <c r="D594" s="39"/>
      <c r="E594" s="39"/>
      <c r="F594" s="39"/>
      <c r="G594" s="39" t="s">
        <v>1446</v>
      </c>
      <c r="H594" s="39"/>
      <c r="I594" s="39"/>
      <c r="J594" s="39"/>
      <c r="K594" s="39"/>
      <c r="L594" s="11"/>
      <c r="M594" s="1"/>
      <c r="P594" s="27"/>
    </row>
    <row r="595" spans="1:16" ht="51.95" customHeight="1" outlineLevel="1" x14ac:dyDescent="0.3">
      <c r="A595" s="1"/>
      <c r="B595" s="10"/>
      <c r="C595" s="21" t="s">
        <v>1530</v>
      </c>
      <c r="D595" s="22" t="s">
        <v>845</v>
      </c>
      <c r="E595" s="23"/>
      <c r="F595" s="22" t="s">
        <v>1531</v>
      </c>
      <c r="G595" s="24" t="s">
        <v>1464</v>
      </c>
      <c r="H595" s="21" t="s">
        <v>52</v>
      </c>
      <c r="I595" s="25">
        <v>1</v>
      </c>
      <c r="J595" s="26">
        <v>3989516</v>
      </c>
      <c r="K595" s="26">
        <f>+ROUND((I595*J595),0)</f>
        <v>3989516</v>
      </c>
      <c r="L595" s="11"/>
      <c r="M595" s="1"/>
      <c r="P595" s="27"/>
    </row>
    <row r="596" spans="1:16" ht="15.95" customHeight="1" outlineLevel="1" x14ac:dyDescent="0.3">
      <c r="A596" s="1"/>
      <c r="B596" s="10"/>
      <c r="C596" s="39"/>
      <c r="D596" s="39"/>
      <c r="E596" s="39"/>
      <c r="F596" s="39"/>
      <c r="G596" s="39" t="s">
        <v>1532</v>
      </c>
      <c r="H596" s="39"/>
      <c r="I596" s="39"/>
      <c r="J596" s="39"/>
      <c r="K596" s="39"/>
      <c r="L596" s="11"/>
      <c r="M596" s="1"/>
      <c r="P596" s="27"/>
    </row>
    <row r="597" spans="1:16" ht="363.95" customHeight="1" outlineLevel="1" x14ac:dyDescent="0.3">
      <c r="A597" s="1"/>
      <c r="B597" s="10"/>
      <c r="C597" s="21" t="s">
        <v>1533</v>
      </c>
      <c r="D597" s="22" t="s">
        <v>845</v>
      </c>
      <c r="E597" s="23"/>
      <c r="F597" s="22" t="s">
        <v>1534</v>
      </c>
      <c r="G597" s="24" t="s">
        <v>1535</v>
      </c>
      <c r="H597" s="21" t="s">
        <v>52</v>
      </c>
      <c r="I597" s="25">
        <v>1</v>
      </c>
      <c r="J597" s="26">
        <v>10195841</v>
      </c>
      <c r="K597" s="26">
        <f>+ROUND((I597*J597),0)</f>
        <v>10195841</v>
      </c>
      <c r="L597" s="11"/>
      <c r="M597" s="1"/>
      <c r="P597" s="27"/>
    </row>
    <row r="598" spans="1:16" ht="15.95" customHeight="1" outlineLevel="1" x14ac:dyDescent="0.3">
      <c r="A598" s="1"/>
      <c r="B598" s="10"/>
      <c r="C598" s="39"/>
      <c r="D598" s="39"/>
      <c r="E598" s="39"/>
      <c r="F598" s="39"/>
      <c r="G598" s="39" t="s">
        <v>1536</v>
      </c>
      <c r="H598" s="39"/>
      <c r="I598" s="39"/>
      <c r="J598" s="39"/>
      <c r="K598" s="39"/>
      <c r="L598" s="11"/>
      <c r="M598" s="1"/>
      <c r="P598" s="27"/>
    </row>
    <row r="599" spans="1:16" ht="15.95" customHeight="1" outlineLevel="1" x14ac:dyDescent="0.3">
      <c r="A599" s="1"/>
      <c r="B599" s="10"/>
      <c r="C599" s="21" t="s">
        <v>1537</v>
      </c>
      <c r="D599" s="22" t="s">
        <v>845</v>
      </c>
      <c r="E599" s="23"/>
      <c r="F599" s="22" t="s">
        <v>1538</v>
      </c>
      <c r="G599" s="24" t="s">
        <v>1539</v>
      </c>
      <c r="H599" s="21" t="s">
        <v>39</v>
      </c>
      <c r="I599" s="25">
        <v>20</v>
      </c>
      <c r="J599" s="26">
        <v>339347</v>
      </c>
      <c r="K599" s="26">
        <f t="shared" ref="K599:K605" si="24">+ROUND((I599*J599),0)</f>
        <v>6786940</v>
      </c>
      <c r="L599" s="11"/>
      <c r="M599" s="1"/>
      <c r="P599" s="27"/>
    </row>
    <row r="600" spans="1:16" ht="27.95" customHeight="1" outlineLevel="1" x14ac:dyDescent="0.3">
      <c r="A600" s="1"/>
      <c r="B600" s="10"/>
      <c r="C600" s="21" t="s">
        <v>1540</v>
      </c>
      <c r="D600" s="22" t="s">
        <v>845</v>
      </c>
      <c r="E600" s="23"/>
      <c r="F600" s="22" t="s">
        <v>1541</v>
      </c>
      <c r="G600" s="24" t="s">
        <v>1542</v>
      </c>
      <c r="H600" s="21" t="s">
        <v>39</v>
      </c>
      <c r="I600" s="25">
        <v>35</v>
      </c>
      <c r="J600" s="26">
        <v>208525</v>
      </c>
      <c r="K600" s="26">
        <f t="shared" si="24"/>
        <v>7298375</v>
      </c>
      <c r="L600" s="11"/>
      <c r="M600" s="1"/>
      <c r="P600" s="27"/>
    </row>
    <row r="601" spans="1:16" ht="27.95" customHeight="1" outlineLevel="1" x14ac:dyDescent="0.3">
      <c r="A601" s="1"/>
      <c r="B601" s="10"/>
      <c r="C601" s="21" t="s">
        <v>1543</v>
      </c>
      <c r="D601" s="22" t="s">
        <v>845</v>
      </c>
      <c r="E601" s="23"/>
      <c r="F601" s="22" t="s">
        <v>1544</v>
      </c>
      <c r="G601" s="24" t="s">
        <v>1545</v>
      </c>
      <c r="H601" s="21" t="s">
        <v>39</v>
      </c>
      <c r="I601" s="25">
        <v>8</v>
      </c>
      <c r="J601" s="26">
        <v>142387</v>
      </c>
      <c r="K601" s="26">
        <f t="shared" si="24"/>
        <v>1139096</v>
      </c>
      <c r="L601" s="11"/>
      <c r="M601" s="1"/>
      <c r="P601" s="27"/>
    </row>
    <row r="602" spans="1:16" ht="27.95" customHeight="1" outlineLevel="1" x14ac:dyDescent="0.3">
      <c r="A602" s="1"/>
      <c r="B602" s="10"/>
      <c r="C602" s="21" t="s">
        <v>1546</v>
      </c>
      <c r="D602" s="22" t="s">
        <v>845</v>
      </c>
      <c r="E602" s="23"/>
      <c r="F602" s="22" t="s">
        <v>1547</v>
      </c>
      <c r="G602" s="24" t="s">
        <v>1548</v>
      </c>
      <c r="H602" s="21" t="s">
        <v>39</v>
      </c>
      <c r="I602" s="25">
        <v>35</v>
      </c>
      <c r="J602" s="26">
        <v>142387</v>
      </c>
      <c r="K602" s="26">
        <f t="shared" si="24"/>
        <v>4983545</v>
      </c>
      <c r="L602" s="11"/>
      <c r="M602" s="1"/>
      <c r="P602" s="27"/>
    </row>
    <row r="603" spans="1:16" ht="27.95" customHeight="1" outlineLevel="1" x14ac:dyDescent="0.3">
      <c r="A603" s="1"/>
      <c r="B603" s="10"/>
      <c r="C603" s="21" t="s">
        <v>1549</v>
      </c>
      <c r="D603" s="22" t="s">
        <v>845</v>
      </c>
      <c r="E603" s="23"/>
      <c r="F603" s="22" t="s">
        <v>1550</v>
      </c>
      <c r="G603" s="24" t="s">
        <v>1551</v>
      </c>
      <c r="H603" s="21" t="s">
        <v>39</v>
      </c>
      <c r="I603" s="25">
        <v>35</v>
      </c>
      <c r="J603" s="26">
        <v>142387</v>
      </c>
      <c r="K603" s="26">
        <f t="shared" si="24"/>
        <v>4983545</v>
      </c>
      <c r="L603" s="11"/>
      <c r="M603" s="1"/>
      <c r="P603" s="27"/>
    </row>
    <row r="604" spans="1:16" ht="27.95" customHeight="1" outlineLevel="1" x14ac:dyDescent="0.3">
      <c r="A604" s="1"/>
      <c r="B604" s="10"/>
      <c r="C604" s="21" t="s">
        <v>1552</v>
      </c>
      <c r="D604" s="22" t="s">
        <v>845</v>
      </c>
      <c r="E604" s="23"/>
      <c r="F604" s="22" t="s">
        <v>1553</v>
      </c>
      <c r="G604" s="24" t="s">
        <v>1554</v>
      </c>
      <c r="H604" s="21" t="s">
        <v>39</v>
      </c>
      <c r="I604" s="25">
        <v>35</v>
      </c>
      <c r="J604" s="26">
        <v>52629</v>
      </c>
      <c r="K604" s="26">
        <f t="shared" si="24"/>
        <v>1842015</v>
      </c>
      <c r="L604" s="11"/>
      <c r="M604" s="1"/>
      <c r="P604" s="27"/>
    </row>
    <row r="605" spans="1:16" ht="27.95" customHeight="1" outlineLevel="1" x14ac:dyDescent="0.3">
      <c r="A605" s="1"/>
      <c r="B605" s="10"/>
      <c r="C605" s="21" t="s">
        <v>1555</v>
      </c>
      <c r="D605" s="22" t="s">
        <v>845</v>
      </c>
      <c r="E605" s="23"/>
      <c r="F605" s="22" t="s">
        <v>1556</v>
      </c>
      <c r="G605" s="24" t="s">
        <v>1557</v>
      </c>
      <c r="H605" s="21" t="s">
        <v>39</v>
      </c>
      <c r="I605" s="25">
        <v>12</v>
      </c>
      <c r="J605" s="26">
        <v>52629</v>
      </c>
      <c r="K605" s="26">
        <f t="shared" si="24"/>
        <v>631548</v>
      </c>
      <c r="L605" s="11"/>
      <c r="M605" s="1"/>
      <c r="P605" s="27"/>
    </row>
    <row r="606" spans="1:16" ht="15.95" customHeight="1" outlineLevel="1" x14ac:dyDescent="0.3">
      <c r="A606" s="1"/>
      <c r="B606" s="10"/>
      <c r="C606" s="39"/>
      <c r="D606" s="39"/>
      <c r="E606" s="39"/>
      <c r="F606" s="39"/>
      <c r="G606" s="39" t="s">
        <v>1558</v>
      </c>
      <c r="H606" s="39"/>
      <c r="I606" s="39"/>
      <c r="J606" s="39"/>
      <c r="K606" s="39"/>
      <c r="L606" s="11"/>
      <c r="M606" s="1"/>
      <c r="P606" s="27"/>
    </row>
    <row r="607" spans="1:16" ht="27.95" customHeight="1" outlineLevel="1" x14ac:dyDescent="0.3">
      <c r="A607" s="1"/>
      <c r="B607" s="10"/>
      <c r="C607" s="21" t="s">
        <v>1559</v>
      </c>
      <c r="D607" s="22" t="s">
        <v>845</v>
      </c>
      <c r="E607" s="23"/>
      <c r="F607" s="22" t="s">
        <v>1560</v>
      </c>
      <c r="G607" s="24" t="s">
        <v>1561</v>
      </c>
      <c r="H607" s="21" t="s">
        <v>39</v>
      </c>
      <c r="I607" s="25">
        <v>10</v>
      </c>
      <c r="J607" s="26">
        <v>163129</v>
      </c>
      <c r="K607" s="26">
        <f>+ROUND((I607*J607),0)</f>
        <v>1631290</v>
      </c>
      <c r="L607" s="11"/>
      <c r="M607" s="1"/>
      <c r="P607" s="27"/>
    </row>
    <row r="608" spans="1:16" ht="27.95" customHeight="1" outlineLevel="1" x14ac:dyDescent="0.3">
      <c r="A608" s="1"/>
      <c r="B608" s="10"/>
      <c r="C608" s="21" t="s">
        <v>1562</v>
      </c>
      <c r="D608" s="22" t="s">
        <v>845</v>
      </c>
      <c r="E608" s="23"/>
      <c r="F608" s="22" t="s">
        <v>1563</v>
      </c>
      <c r="G608" s="24" t="s">
        <v>1564</v>
      </c>
      <c r="H608" s="21" t="s">
        <v>39</v>
      </c>
      <c r="I608" s="25">
        <v>10</v>
      </c>
      <c r="J608" s="26">
        <v>163129</v>
      </c>
      <c r="K608" s="26">
        <f>+ROUND((I608*J608),0)</f>
        <v>1631290</v>
      </c>
      <c r="L608" s="11"/>
      <c r="M608" s="1"/>
      <c r="P608" s="27"/>
    </row>
    <row r="609" spans="1:16" ht="27.95" customHeight="1" outlineLevel="1" x14ac:dyDescent="0.3">
      <c r="A609" s="1"/>
      <c r="B609" s="10"/>
      <c r="C609" s="21" t="s">
        <v>1565</v>
      </c>
      <c r="D609" s="22" t="s">
        <v>845</v>
      </c>
      <c r="E609" s="23"/>
      <c r="F609" s="22" t="s">
        <v>1566</v>
      </c>
      <c r="G609" s="24" t="s">
        <v>1567</v>
      </c>
      <c r="H609" s="21" t="s">
        <v>39</v>
      </c>
      <c r="I609" s="25">
        <v>10</v>
      </c>
      <c r="J609" s="26">
        <v>111129</v>
      </c>
      <c r="K609" s="26">
        <f>+ROUND((I609*J609),0)</f>
        <v>1111290</v>
      </c>
      <c r="L609" s="11"/>
      <c r="M609" s="1"/>
      <c r="P609" s="27"/>
    </row>
    <row r="610" spans="1:16" ht="27.95" customHeight="1" outlineLevel="1" x14ac:dyDescent="0.3">
      <c r="A610" s="1"/>
      <c r="B610" s="10"/>
      <c r="C610" s="21" t="s">
        <v>1568</v>
      </c>
      <c r="D610" s="22" t="s">
        <v>845</v>
      </c>
      <c r="E610" s="23"/>
      <c r="F610" s="22" t="s">
        <v>1569</v>
      </c>
      <c r="G610" s="24" t="s">
        <v>1570</v>
      </c>
      <c r="H610" s="21" t="s">
        <v>39</v>
      </c>
      <c r="I610" s="25">
        <v>10</v>
      </c>
      <c r="J610" s="26">
        <v>111129</v>
      </c>
      <c r="K610" s="26">
        <f>+ROUND((I610*J610),0)</f>
        <v>1111290</v>
      </c>
      <c r="L610" s="11"/>
      <c r="M610" s="1"/>
      <c r="P610" s="27"/>
    </row>
    <row r="611" spans="1:16" ht="39.950000000000003" customHeight="1" outlineLevel="1" x14ac:dyDescent="0.3">
      <c r="A611" s="1"/>
      <c r="B611" s="10"/>
      <c r="C611" s="21" t="s">
        <v>1571</v>
      </c>
      <c r="D611" s="22" t="s">
        <v>845</v>
      </c>
      <c r="E611" s="23"/>
      <c r="F611" s="22" t="s">
        <v>1572</v>
      </c>
      <c r="G611" s="24" t="s">
        <v>1573</v>
      </c>
      <c r="H611" s="21" t="s">
        <v>39</v>
      </c>
      <c r="I611" s="25">
        <v>10</v>
      </c>
      <c r="J611" s="26">
        <v>111129</v>
      </c>
      <c r="K611" s="26">
        <f>+ROUND((I611*J611),0)</f>
        <v>1111290</v>
      </c>
      <c r="L611" s="11"/>
      <c r="M611" s="1"/>
      <c r="P611" s="27"/>
    </row>
    <row r="612" spans="1:16" ht="15.95" customHeight="1" outlineLevel="1" x14ac:dyDescent="0.3">
      <c r="A612" s="1"/>
      <c r="B612" s="10"/>
      <c r="C612" s="39"/>
      <c r="D612" s="39"/>
      <c r="E612" s="39"/>
      <c r="F612" s="39"/>
      <c r="G612" s="39" t="s">
        <v>1574</v>
      </c>
      <c r="H612" s="39"/>
      <c r="I612" s="39"/>
      <c r="J612" s="39"/>
      <c r="K612" s="39"/>
      <c r="L612" s="11"/>
      <c r="M612" s="1"/>
      <c r="P612" s="27"/>
    </row>
    <row r="613" spans="1:16" ht="26.1" customHeight="1" outlineLevel="1" x14ac:dyDescent="0.3">
      <c r="A613" s="1"/>
      <c r="B613" s="10"/>
      <c r="C613" s="38"/>
      <c r="D613" s="38"/>
      <c r="E613" s="38"/>
      <c r="F613" s="38"/>
      <c r="G613" s="38" t="s">
        <v>1575</v>
      </c>
      <c r="H613" s="38"/>
      <c r="I613" s="38"/>
      <c r="J613" s="38"/>
      <c r="K613" s="38"/>
      <c r="L613" s="11"/>
      <c r="M613" s="1"/>
      <c r="P613" s="27"/>
    </row>
    <row r="614" spans="1:16" ht="15.95" customHeight="1" outlineLevel="1" x14ac:dyDescent="0.3">
      <c r="A614" s="1"/>
      <c r="B614" s="10"/>
      <c r="C614" s="39"/>
      <c r="D614" s="39"/>
      <c r="E614" s="39"/>
      <c r="F614" s="39"/>
      <c r="G614" s="39" t="s">
        <v>1576</v>
      </c>
      <c r="H614" s="39"/>
      <c r="I614" s="39"/>
      <c r="J614" s="39"/>
      <c r="K614" s="39"/>
      <c r="L614" s="11"/>
      <c r="M614" s="1"/>
      <c r="P614" s="27"/>
    </row>
    <row r="615" spans="1:16" ht="303.95" customHeight="1" outlineLevel="1" x14ac:dyDescent="0.3">
      <c r="A615" s="1"/>
      <c r="B615" s="10"/>
      <c r="C615" s="21" t="s">
        <v>1577</v>
      </c>
      <c r="D615" s="22" t="s">
        <v>845</v>
      </c>
      <c r="E615" s="23"/>
      <c r="F615" s="22" t="s">
        <v>1578</v>
      </c>
      <c r="G615" s="24" t="s">
        <v>1579</v>
      </c>
      <c r="H615" s="21" t="s">
        <v>52</v>
      </c>
      <c r="I615" s="25">
        <v>1</v>
      </c>
      <c r="J615" s="26">
        <v>11186154</v>
      </c>
      <c r="K615" s="26">
        <f>+ROUND((I615*J615),0)</f>
        <v>11186154</v>
      </c>
      <c r="L615" s="11"/>
      <c r="M615" s="1"/>
      <c r="P615" s="27"/>
    </row>
    <row r="616" spans="1:16" ht="15.95" customHeight="1" outlineLevel="1" x14ac:dyDescent="0.3">
      <c r="A616" s="1"/>
      <c r="B616" s="10"/>
      <c r="C616" s="39"/>
      <c r="D616" s="39"/>
      <c r="E616" s="39"/>
      <c r="F616" s="39"/>
      <c r="G616" s="39" t="s">
        <v>1580</v>
      </c>
      <c r="H616" s="39"/>
      <c r="I616" s="39"/>
      <c r="J616" s="39"/>
      <c r="K616" s="39"/>
      <c r="L616" s="11"/>
      <c r="M616" s="1"/>
      <c r="P616" s="27"/>
    </row>
    <row r="617" spans="1:16" ht="408.95" customHeight="1" outlineLevel="1" x14ac:dyDescent="0.3">
      <c r="A617" s="1"/>
      <c r="B617" s="10"/>
      <c r="C617" s="21" t="s">
        <v>1581</v>
      </c>
      <c r="D617" s="22" t="s">
        <v>845</v>
      </c>
      <c r="E617" s="23"/>
      <c r="F617" s="22" t="s">
        <v>1582</v>
      </c>
      <c r="G617" s="24" t="s">
        <v>1583</v>
      </c>
      <c r="H617" s="21" t="s">
        <v>52</v>
      </c>
      <c r="I617" s="25">
        <v>1</v>
      </c>
      <c r="J617" s="26">
        <v>16223768</v>
      </c>
      <c r="K617" s="26">
        <f>+ROUND((I617*J617),0)</f>
        <v>16223768</v>
      </c>
      <c r="L617" s="11"/>
      <c r="M617" s="1"/>
      <c r="P617" s="27"/>
    </row>
    <row r="618" spans="1:16" ht="27.95" customHeight="1" outlineLevel="1" x14ac:dyDescent="0.3">
      <c r="A618" s="1"/>
      <c r="B618" s="10"/>
      <c r="C618" s="39"/>
      <c r="D618" s="39"/>
      <c r="E618" s="39"/>
      <c r="F618" s="39"/>
      <c r="G618" s="39" t="s">
        <v>1584</v>
      </c>
      <c r="H618" s="39"/>
      <c r="I618" s="39"/>
      <c r="J618" s="39"/>
      <c r="K618" s="39"/>
      <c r="L618" s="11"/>
      <c r="M618" s="1"/>
      <c r="P618" s="27"/>
    </row>
    <row r="619" spans="1:16" ht="339.95" customHeight="1" outlineLevel="1" x14ac:dyDescent="0.3">
      <c r="A619" s="1"/>
      <c r="B619" s="10"/>
      <c r="C619" s="21" t="s">
        <v>1585</v>
      </c>
      <c r="D619" s="22" t="s">
        <v>845</v>
      </c>
      <c r="E619" s="23"/>
      <c r="F619" s="22" t="s">
        <v>1586</v>
      </c>
      <c r="G619" s="24" t="s">
        <v>1587</v>
      </c>
      <c r="H619" s="21" t="s">
        <v>52</v>
      </c>
      <c r="I619" s="25">
        <v>1</v>
      </c>
      <c r="J619" s="26">
        <v>9816277</v>
      </c>
      <c r="K619" s="26">
        <f>+ROUND((I619*J619),0)</f>
        <v>9816277</v>
      </c>
      <c r="L619" s="11"/>
      <c r="M619" s="1"/>
      <c r="P619" s="27"/>
    </row>
    <row r="620" spans="1:16" ht="15.95" customHeight="1" outlineLevel="1" x14ac:dyDescent="0.3">
      <c r="A620" s="1"/>
      <c r="B620" s="10"/>
      <c r="C620" s="39"/>
      <c r="D620" s="39"/>
      <c r="E620" s="39"/>
      <c r="F620" s="39"/>
      <c r="G620" s="39" t="s">
        <v>1588</v>
      </c>
      <c r="H620" s="39"/>
      <c r="I620" s="39"/>
      <c r="J620" s="39"/>
      <c r="K620" s="39"/>
      <c r="L620" s="11"/>
      <c r="M620" s="1"/>
      <c r="P620" s="27"/>
    </row>
    <row r="621" spans="1:16" ht="243.95" customHeight="1" outlineLevel="1" x14ac:dyDescent="0.3">
      <c r="A621" s="1"/>
      <c r="B621" s="10"/>
      <c r="C621" s="21" t="s">
        <v>1589</v>
      </c>
      <c r="D621" s="22" t="s">
        <v>845</v>
      </c>
      <c r="E621" s="23"/>
      <c r="F621" s="22" t="s">
        <v>1590</v>
      </c>
      <c r="G621" s="24" t="s">
        <v>1591</v>
      </c>
      <c r="H621" s="21" t="s">
        <v>52</v>
      </c>
      <c r="I621" s="25">
        <v>1</v>
      </c>
      <c r="J621" s="26">
        <v>5021706</v>
      </c>
      <c r="K621" s="26">
        <f>+ROUND((I621*J621),0)</f>
        <v>5021706</v>
      </c>
      <c r="L621" s="11"/>
      <c r="M621" s="1"/>
      <c r="P621" s="27"/>
    </row>
    <row r="622" spans="1:16" ht="15.95" customHeight="1" outlineLevel="1" x14ac:dyDescent="0.3">
      <c r="A622" s="1"/>
      <c r="B622" s="10"/>
      <c r="C622" s="39"/>
      <c r="D622" s="39"/>
      <c r="E622" s="39"/>
      <c r="F622" s="39"/>
      <c r="G622" s="39" t="s">
        <v>1592</v>
      </c>
      <c r="H622" s="39"/>
      <c r="I622" s="39"/>
      <c r="J622" s="39"/>
      <c r="K622" s="39"/>
      <c r="L622" s="11"/>
      <c r="M622" s="1"/>
      <c r="P622" s="27"/>
    </row>
    <row r="623" spans="1:16" ht="27.95" customHeight="1" outlineLevel="1" x14ac:dyDescent="0.3">
      <c r="A623" s="1"/>
      <c r="B623" s="10"/>
      <c r="C623" s="21" t="s">
        <v>1593</v>
      </c>
      <c r="D623" s="22" t="s">
        <v>845</v>
      </c>
      <c r="E623" s="23"/>
      <c r="F623" s="22" t="s">
        <v>1594</v>
      </c>
      <c r="G623" s="24" t="s">
        <v>1595</v>
      </c>
      <c r="H623" s="21" t="s">
        <v>39</v>
      </c>
      <c r="I623" s="25">
        <v>15</v>
      </c>
      <c r="J623" s="26">
        <v>550469</v>
      </c>
      <c r="K623" s="26">
        <f>+ROUND((I623*J623),0)</f>
        <v>8257035</v>
      </c>
      <c r="L623" s="11"/>
      <c r="M623" s="1"/>
      <c r="P623" s="27"/>
    </row>
    <row r="624" spans="1:16" ht="15.95" customHeight="1" outlineLevel="1" x14ac:dyDescent="0.3">
      <c r="A624" s="1"/>
      <c r="B624" s="10"/>
      <c r="C624" s="39"/>
      <c r="D624" s="39"/>
      <c r="E624" s="39"/>
      <c r="F624" s="39"/>
      <c r="G624" s="39" t="s">
        <v>1596</v>
      </c>
      <c r="H624" s="39"/>
      <c r="I624" s="39"/>
      <c r="J624" s="39"/>
      <c r="K624" s="39"/>
      <c r="L624" s="11"/>
      <c r="M624" s="1"/>
      <c r="P624" s="27"/>
    </row>
    <row r="625" spans="1:16" ht="27.95" customHeight="1" outlineLevel="1" x14ac:dyDescent="0.3">
      <c r="A625" s="1"/>
      <c r="B625" s="10"/>
      <c r="C625" s="39"/>
      <c r="D625" s="39"/>
      <c r="E625" s="39"/>
      <c r="F625" s="39"/>
      <c r="G625" s="39" t="s">
        <v>1597</v>
      </c>
      <c r="H625" s="39"/>
      <c r="I625" s="39"/>
      <c r="J625" s="39"/>
      <c r="K625" s="39"/>
      <c r="L625" s="11"/>
      <c r="M625" s="1"/>
      <c r="P625" s="27"/>
    </row>
    <row r="626" spans="1:16" ht="15.95" customHeight="1" outlineLevel="1" x14ac:dyDescent="0.3">
      <c r="A626" s="1"/>
      <c r="B626" s="10"/>
      <c r="C626" s="39"/>
      <c r="D626" s="39"/>
      <c r="E626" s="39"/>
      <c r="F626" s="39"/>
      <c r="G626" s="39" t="s">
        <v>1446</v>
      </c>
      <c r="H626" s="39"/>
      <c r="I626" s="39"/>
      <c r="J626" s="39"/>
      <c r="K626" s="39"/>
      <c r="L626" s="11"/>
      <c r="M626" s="1"/>
      <c r="P626" s="27"/>
    </row>
    <row r="627" spans="1:16" ht="63.95" customHeight="1" outlineLevel="1" x14ac:dyDescent="0.3">
      <c r="A627" s="1"/>
      <c r="B627" s="10"/>
      <c r="C627" s="21" t="s">
        <v>1598</v>
      </c>
      <c r="D627" s="22" t="s">
        <v>845</v>
      </c>
      <c r="E627" s="23"/>
      <c r="F627" s="22" t="s">
        <v>1599</v>
      </c>
      <c r="G627" s="24" t="s">
        <v>1600</v>
      </c>
      <c r="H627" s="21" t="s">
        <v>52</v>
      </c>
      <c r="I627" s="25">
        <v>1</v>
      </c>
      <c r="J627" s="26">
        <v>2705020</v>
      </c>
      <c r="K627" s="26">
        <f>+ROUND((I627*J627),0)</f>
        <v>2705020</v>
      </c>
      <c r="L627" s="11"/>
      <c r="M627" s="1"/>
      <c r="P627" s="27"/>
    </row>
    <row r="628" spans="1:16" ht="15.95" customHeight="1" outlineLevel="1" x14ac:dyDescent="0.3">
      <c r="A628" s="1"/>
      <c r="B628" s="10"/>
      <c r="C628" s="39"/>
      <c r="D628" s="39"/>
      <c r="E628" s="39"/>
      <c r="F628" s="39"/>
      <c r="G628" s="39" t="s">
        <v>1601</v>
      </c>
      <c r="H628" s="39"/>
      <c r="I628" s="39"/>
      <c r="J628" s="39"/>
      <c r="K628" s="39"/>
      <c r="L628" s="11"/>
      <c r="M628" s="1"/>
      <c r="P628" s="27"/>
    </row>
    <row r="629" spans="1:16" ht="351.95" customHeight="1" outlineLevel="1" x14ac:dyDescent="0.3">
      <c r="A629" s="1"/>
      <c r="B629" s="10"/>
      <c r="C629" s="21" t="s">
        <v>1602</v>
      </c>
      <c r="D629" s="22" t="s">
        <v>845</v>
      </c>
      <c r="E629" s="23"/>
      <c r="F629" s="22" t="s">
        <v>1603</v>
      </c>
      <c r="G629" s="24" t="s">
        <v>1604</v>
      </c>
      <c r="H629" s="21" t="s">
        <v>52</v>
      </c>
      <c r="I629" s="25">
        <v>1</v>
      </c>
      <c r="J629" s="26">
        <v>6397405</v>
      </c>
      <c r="K629" s="26">
        <f>+ROUND((I629*J629),0)</f>
        <v>6397405</v>
      </c>
      <c r="L629" s="11"/>
      <c r="M629" s="1"/>
      <c r="P629" s="27"/>
    </row>
    <row r="630" spans="1:16" ht="15.95" customHeight="1" outlineLevel="1" x14ac:dyDescent="0.3">
      <c r="A630" s="1"/>
      <c r="B630" s="10"/>
      <c r="C630" s="39"/>
      <c r="D630" s="39"/>
      <c r="E630" s="39"/>
      <c r="F630" s="39"/>
      <c r="G630" s="39" t="s">
        <v>1605</v>
      </c>
      <c r="H630" s="39"/>
      <c r="I630" s="39"/>
      <c r="J630" s="39"/>
      <c r="K630" s="39"/>
      <c r="L630" s="11"/>
      <c r="M630" s="1"/>
      <c r="P630" s="27"/>
    </row>
    <row r="631" spans="1:16" ht="51.95" customHeight="1" outlineLevel="1" x14ac:dyDescent="0.3">
      <c r="A631" s="1"/>
      <c r="B631" s="10"/>
      <c r="C631" s="21" t="s">
        <v>1606</v>
      </c>
      <c r="D631" s="22" t="s">
        <v>845</v>
      </c>
      <c r="E631" s="23"/>
      <c r="F631" s="22" t="s">
        <v>1607</v>
      </c>
      <c r="G631" s="24" t="s">
        <v>1608</v>
      </c>
      <c r="H631" s="21" t="s">
        <v>52</v>
      </c>
      <c r="I631" s="25">
        <v>1</v>
      </c>
      <c r="J631" s="26">
        <v>2705020</v>
      </c>
      <c r="K631" s="26">
        <f>+ROUND((I631*J631),0)</f>
        <v>2705020</v>
      </c>
      <c r="L631" s="11"/>
      <c r="M631" s="1"/>
      <c r="P631" s="27"/>
    </row>
    <row r="632" spans="1:16" ht="15.95" customHeight="1" outlineLevel="1" x14ac:dyDescent="0.3">
      <c r="A632" s="1"/>
      <c r="B632" s="10"/>
      <c r="C632" s="39"/>
      <c r="D632" s="39"/>
      <c r="E632" s="39"/>
      <c r="F632" s="39"/>
      <c r="G632" s="39" t="s">
        <v>1609</v>
      </c>
      <c r="H632" s="39"/>
      <c r="I632" s="39"/>
      <c r="J632" s="39"/>
      <c r="K632" s="39"/>
      <c r="L632" s="11"/>
      <c r="M632" s="1"/>
      <c r="P632" s="27"/>
    </row>
    <row r="633" spans="1:16" ht="15.95" customHeight="1" outlineLevel="1" x14ac:dyDescent="0.3">
      <c r="A633" s="1"/>
      <c r="B633" s="10"/>
      <c r="C633" s="39"/>
      <c r="D633" s="39"/>
      <c r="E633" s="39"/>
      <c r="F633" s="39"/>
      <c r="G633" s="39" t="s">
        <v>1610</v>
      </c>
      <c r="H633" s="39"/>
      <c r="I633" s="39"/>
      <c r="J633" s="39"/>
      <c r="K633" s="39"/>
      <c r="L633" s="11"/>
      <c r="M633" s="1"/>
      <c r="P633" s="27"/>
    </row>
    <row r="634" spans="1:16" ht="207.95" customHeight="1" outlineLevel="1" x14ac:dyDescent="0.3">
      <c r="A634" s="1"/>
      <c r="B634" s="10"/>
      <c r="C634" s="21" t="s">
        <v>1611</v>
      </c>
      <c r="D634" s="22" t="s">
        <v>845</v>
      </c>
      <c r="E634" s="23"/>
      <c r="F634" s="22" t="s">
        <v>1612</v>
      </c>
      <c r="G634" s="24" t="s">
        <v>1613</v>
      </c>
      <c r="H634" s="21" t="s">
        <v>52</v>
      </c>
      <c r="I634" s="25">
        <v>1</v>
      </c>
      <c r="J634" s="26">
        <v>6557802</v>
      </c>
      <c r="K634" s="26">
        <f>+ROUND((I634*J634),0)</f>
        <v>6557802</v>
      </c>
      <c r="L634" s="11"/>
      <c r="M634" s="1"/>
      <c r="P634" s="27"/>
    </row>
    <row r="635" spans="1:16" ht="15.95" customHeight="1" outlineLevel="1" x14ac:dyDescent="0.3">
      <c r="A635" s="1"/>
      <c r="B635" s="10"/>
      <c r="C635" s="39"/>
      <c r="D635" s="39"/>
      <c r="E635" s="39"/>
      <c r="F635" s="39"/>
      <c r="G635" s="39" t="s">
        <v>1614</v>
      </c>
      <c r="H635" s="39"/>
      <c r="I635" s="39"/>
      <c r="J635" s="39"/>
      <c r="K635" s="39"/>
      <c r="L635" s="11"/>
      <c r="M635" s="1"/>
      <c r="P635" s="27"/>
    </row>
    <row r="636" spans="1:16" ht="15.95" customHeight="1" outlineLevel="1" x14ac:dyDescent="0.3">
      <c r="A636" s="1"/>
      <c r="B636" s="10"/>
      <c r="C636" s="39"/>
      <c r="D636" s="39"/>
      <c r="E636" s="39"/>
      <c r="F636" s="39"/>
      <c r="G636" s="39" t="s">
        <v>1615</v>
      </c>
      <c r="H636" s="39"/>
      <c r="I636" s="39"/>
      <c r="J636" s="39"/>
      <c r="K636" s="39"/>
      <c r="L636" s="11"/>
      <c r="M636" s="1"/>
      <c r="P636" s="27"/>
    </row>
    <row r="637" spans="1:16" ht="183.95" customHeight="1" outlineLevel="1" x14ac:dyDescent="0.3">
      <c r="A637" s="1"/>
      <c r="B637" s="10"/>
      <c r="C637" s="21" t="s">
        <v>1616</v>
      </c>
      <c r="D637" s="22" t="s">
        <v>845</v>
      </c>
      <c r="E637" s="23"/>
      <c r="F637" s="22" t="s">
        <v>1617</v>
      </c>
      <c r="G637" s="24" t="s">
        <v>1618</v>
      </c>
      <c r="H637" s="21" t="s">
        <v>52</v>
      </c>
      <c r="I637" s="25">
        <v>1</v>
      </c>
      <c r="J637" s="26">
        <v>6557802</v>
      </c>
      <c r="K637" s="26">
        <f>+ROUND((I637*J637),0)</f>
        <v>6557802</v>
      </c>
      <c r="L637" s="11"/>
      <c r="M637" s="1"/>
      <c r="P637" s="27"/>
    </row>
    <row r="638" spans="1:16" ht="15.95" customHeight="1" outlineLevel="1" x14ac:dyDescent="0.3">
      <c r="A638" s="1"/>
      <c r="B638" s="10"/>
      <c r="C638" s="39"/>
      <c r="D638" s="39"/>
      <c r="E638" s="39"/>
      <c r="F638" s="39"/>
      <c r="G638" s="39" t="s">
        <v>1574</v>
      </c>
      <c r="H638" s="39"/>
      <c r="I638" s="39"/>
      <c r="J638" s="39"/>
      <c r="K638" s="39"/>
      <c r="L638" s="11"/>
      <c r="M638" s="1"/>
      <c r="P638" s="27"/>
    </row>
    <row r="639" spans="1:16" ht="15.95" customHeight="1" outlineLevel="1" x14ac:dyDescent="0.3">
      <c r="A639" s="1"/>
      <c r="B639" s="10"/>
      <c r="C639" s="39"/>
      <c r="D639" s="39"/>
      <c r="E639" s="39"/>
      <c r="F639" s="39"/>
      <c r="G639" s="39" t="s">
        <v>1576</v>
      </c>
      <c r="H639" s="39"/>
      <c r="I639" s="39"/>
      <c r="J639" s="39"/>
      <c r="K639" s="39"/>
      <c r="L639" s="11"/>
      <c r="M639" s="1"/>
      <c r="P639" s="27"/>
    </row>
    <row r="640" spans="1:16" ht="267.95" customHeight="1" outlineLevel="1" x14ac:dyDescent="0.3">
      <c r="A640" s="1"/>
      <c r="B640" s="10"/>
      <c r="C640" s="21" t="s">
        <v>1619</v>
      </c>
      <c r="D640" s="22" t="s">
        <v>845</v>
      </c>
      <c r="E640" s="23"/>
      <c r="F640" s="22" t="s">
        <v>1620</v>
      </c>
      <c r="G640" s="24" t="s">
        <v>1621</v>
      </c>
      <c r="H640" s="21" t="s">
        <v>52</v>
      </c>
      <c r="I640" s="25">
        <v>1</v>
      </c>
      <c r="J640" s="26">
        <v>6596077</v>
      </c>
      <c r="K640" s="26">
        <f>+ROUND((I640*J640),0)</f>
        <v>6596077</v>
      </c>
      <c r="L640" s="11"/>
      <c r="M640" s="1"/>
      <c r="P640" s="27"/>
    </row>
    <row r="641" spans="1:16" ht="15.95" customHeight="1" outlineLevel="1" x14ac:dyDescent="0.3">
      <c r="A641" s="1"/>
      <c r="B641" s="10"/>
      <c r="C641" s="39"/>
      <c r="D641" s="39"/>
      <c r="E641" s="39"/>
      <c r="F641" s="39"/>
      <c r="G641" s="39" t="s">
        <v>1580</v>
      </c>
      <c r="H641" s="39"/>
      <c r="I641" s="39"/>
      <c r="J641" s="39"/>
      <c r="K641" s="39"/>
      <c r="L641" s="11"/>
      <c r="M641" s="1"/>
      <c r="P641" s="27"/>
    </row>
    <row r="642" spans="1:16" ht="408.95" customHeight="1" outlineLevel="1" x14ac:dyDescent="0.3">
      <c r="A642" s="1"/>
      <c r="B642" s="10"/>
      <c r="C642" s="21" t="s">
        <v>1622</v>
      </c>
      <c r="D642" s="22" t="s">
        <v>845</v>
      </c>
      <c r="E642" s="23"/>
      <c r="F642" s="22" t="s">
        <v>1623</v>
      </c>
      <c r="G642" s="24" t="s">
        <v>1624</v>
      </c>
      <c r="H642" s="21" t="s">
        <v>52</v>
      </c>
      <c r="I642" s="25">
        <v>1</v>
      </c>
      <c r="J642" s="26">
        <v>5959910</v>
      </c>
      <c r="K642" s="26">
        <f>+ROUND((I642*J642),0)</f>
        <v>5959910</v>
      </c>
      <c r="L642" s="11"/>
      <c r="M642" s="1"/>
      <c r="P642" s="27"/>
    </row>
    <row r="643" spans="1:16" ht="27.95" customHeight="1" outlineLevel="1" x14ac:dyDescent="0.3">
      <c r="A643" s="1"/>
      <c r="B643" s="10"/>
      <c r="C643" s="39"/>
      <c r="D643" s="39"/>
      <c r="E643" s="39"/>
      <c r="F643" s="39"/>
      <c r="G643" s="39" t="s">
        <v>1584</v>
      </c>
      <c r="H643" s="39"/>
      <c r="I643" s="39"/>
      <c r="J643" s="39"/>
      <c r="K643" s="39"/>
      <c r="L643" s="11"/>
      <c r="M643" s="1"/>
      <c r="P643" s="27"/>
    </row>
    <row r="644" spans="1:16" ht="339.95" customHeight="1" outlineLevel="1" x14ac:dyDescent="0.3">
      <c r="A644" s="1"/>
      <c r="B644" s="10"/>
      <c r="C644" s="21" t="s">
        <v>1625</v>
      </c>
      <c r="D644" s="22" t="s">
        <v>845</v>
      </c>
      <c r="E644" s="23"/>
      <c r="F644" s="22" t="s">
        <v>1626</v>
      </c>
      <c r="G644" s="24" t="s">
        <v>1627</v>
      </c>
      <c r="H644" s="21" t="s">
        <v>52</v>
      </c>
      <c r="I644" s="25">
        <v>1</v>
      </c>
      <c r="J644" s="26">
        <v>10826582</v>
      </c>
      <c r="K644" s="26">
        <f>+ROUND((I644*J644),0)</f>
        <v>10826582</v>
      </c>
      <c r="L644" s="11"/>
      <c r="M644" s="1"/>
      <c r="P644" s="27"/>
    </row>
    <row r="645" spans="1:16" ht="15.95" customHeight="1" outlineLevel="1" x14ac:dyDescent="0.3">
      <c r="A645" s="1"/>
      <c r="B645" s="10"/>
      <c r="C645" s="39"/>
      <c r="D645" s="39"/>
      <c r="E645" s="39"/>
      <c r="F645" s="39"/>
      <c r="G645" s="39" t="s">
        <v>1588</v>
      </c>
      <c r="H645" s="39"/>
      <c r="I645" s="39"/>
      <c r="J645" s="39"/>
      <c r="K645" s="39"/>
      <c r="L645" s="11"/>
      <c r="M645" s="1"/>
      <c r="P645" s="27"/>
    </row>
    <row r="646" spans="1:16" ht="243.95" customHeight="1" outlineLevel="1" x14ac:dyDescent="0.3">
      <c r="A646" s="1"/>
      <c r="B646" s="10"/>
      <c r="C646" s="21" t="s">
        <v>1628</v>
      </c>
      <c r="D646" s="22" t="s">
        <v>845</v>
      </c>
      <c r="E646" s="23"/>
      <c r="F646" s="22" t="s">
        <v>1629</v>
      </c>
      <c r="G646" s="24" t="s">
        <v>1630</v>
      </c>
      <c r="H646" s="21" t="s">
        <v>52</v>
      </c>
      <c r="I646" s="25">
        <v>1</v>
      </c>
      <c r="J646" s="26">
        <v>5019492</v>
      </c>
      <c r="K646" s="26">
        <f>+ROUND((I646*J646),0)</f>
        <v>5019492</v>
      </c>
      <c r="L646" s="11"/>
      <c r="M646" s="1"/>
      <c r="P646" s="27"/>
    </row>
    <row r="647" spans="1:16" ht="15.95" customHeight="1" outlineLevel="1" x14ac:dyDescent="0.3">
      <c r="A647" s="1"/>
      <c r="B647" s="10"/>
      <c r="C647" s="39"/>
      <c r="D647" s="39"/>
      <c r="E647" s="39"/>
      <c r="F647" s="39"/>
      <c r="G647" s="39" t="s">
        <v>1596</v>
      </c>
      <c r="H647" s="39"/>
      <c r="I647" s="39"/>
      <c r="J647" s="39"/>
      <c r="K647" s="39"/>
      <c r="L647" s="11"/>
      <c r="M647" s="1"/>
      <c r="P647" s="27"/>
    </row>
    <row r="648" spans="1:16" ht="15.95" customHeight="1" outlineLevel="1" x14ac:dyDescent="0.3">
      <c r="A648" s="1"/>
      <c r="B648" s="10"/>
      <c r="C648" s="39"/>
      <c r="D648" s="39"/>
      <c r="E648" s="39"/>
      <c r="F648" s="39"/>
      <c r="G648" s="39" t="s">
        <v>1601</v>
      </c>
      <c r="H648" s="39"/>
      <c r="I648" s="39"/>
      <c r="J648" s="39"/>
      <c r="K648" s="39"/>
      <c r="L648" s="11"/>
      <c r="M648" s="1"/>
      <c r="P648" s="27"/>
    </row>
    <row r="649" spans="1:16" ht="339.95" customHeight="1" outlineLevel="1" x14ac:dyDescent="0.3">
      <c r="A649" s="1"/>
      <c r="B649" s="10"/>
      <c r="C649" s="21" t="s">
        <v>1631</v>
      </c>
      <c r="D649" s="22" t="s">
        <v>845</v>
      </c>
      <c r="E649" s="23"/>
      <c r="F649" s="22" t="s">
        <v>1632</v>
      </c>
      <c r="G649" s="24" t="s">
        <v>1633</v>
      </c>
      <c r="H649" s="21" t="s">
        <v>52</v>
      </c>
      <c r="I649" s="25">
        <v>1</v>
      </c>
      <c r="J649" s="26">
        <v>6260323</v>
      </c>
      <c r="K649" s="26">
        <f>+ROUND((I649*J649),0)</f>
        <v>6260323</v>
      </c>
      <c r="L649" s="11"/>
      <c r="M649" s="1"/>
      <c r="P649" s="27"/>
    </row>
    <row r="650" spans="1:16" ht="15.95" customHeight="1" outlineLevel="1" x14ac:dyDescent="0.3">
      <c r="A650" s="1"/>
      <c r="B650" s="10"/>
      <c r="C650" s="39"/>
      <c r="D650" s="39"/>
      <c r="E650" s="39"/>
      <c r="F650" s="39"/>
      <c r="G650" s="39" t="s">
        <v>1605</v>
      </c>
      <c r="H650" s="39"/>
      <c r="I650" s="39"/>
      <c r="J650" s="39"/>
      <c r="K650" s="39"/>
      <c r="L650" s="11"/>
      <c r="M650" s="1"/>
      <c r="P650" s="27"/>
    </row>
    <row r="651" spans="1:16" ht="51.95" customHeight="1" outlineLevel="1" x14ac:dyDescent="0.3">
      <c r="A651" s="1"/>
      <c r="B651" s="10"/>
      <c r="C651" s="21" t="s">
        <v>1634</v>
      </c>
      <c r="D651" s="22" t="s">
        <v>845</v>
      </c>
      <c r="E651" s="23"/>
      <c r="F651" s="22" t="s">
        <v>1635</v>
      </c>
      <c r="G651" s="24" t="s">
        <v>1636</v>
      </c>
      <c r="H651" s="21" t="s">
        <v>52</v>
      </c>
      <c r="I651" s="25">
        <v>1</v>
      </c>
      <c r="J651" s="26">
        <v>650205</v>
      </c>
      <c r="K651" s="26">
        <f>+ROUND((I651*J651),0)</f>
        <v>650205</v>
      </c>
      <c r="L651" s="11"/>
      <c r="M651" s="1"/>
      <c r="P651" s="27"/>
    </row>
    <row r="652" spans="1:16" ht="15.95" customHeight="1" outlineLevel="1" x14ac:dyDescent="0.3">
      <c r="A652" s="1"/>
      <c r="B652" s="10"/>
      <c r="C652" s="39"/>
      <c r="D652" s="39"/>
      <c r="E652" s="39"/>
      <c r="F652" s="39"/>
      <c r="G652" s="39" t="s">
        <v>1609</v>
      </c>
      <c r="H652" s="39"/>
      <c r="I652" s="39"/>
      <c r="J652" s="39"/>
      <c r="K652" s="39"/>
      <c r="L652" s="11"/>
      <c r="M652" s="1"/>
      <c r="P652" s="27"/>
    </row>
    <row r="653" spans="1:16" ht="15.95" customHeight="1" outlineLevel="1" x14ac:dyDescent="0.3">
      <c r="A653" s="1"/>
      <c r="B653" s="10"/>
      <c r="C653" s="39"/>
      <c r="D653" s="39"/>
      <c r="E653" s="39"/>
      <c r="F653" s="39"/>
      <c r="G653" s="39" t="s">
        <v>1610</v>
      </c>
      <c r="H653" s="39"/>
      <c r="I653" s="39"/>
      <c r="J653" s="39"/>
      <c r="K653" s="39"/>
      <c r="L653" s="11"/>
      <c r="M653" s="1"/>
      <c r="P653" s="27"/>
    </row>
    <row r="654" spans="1:16" ht="207.95" customHeight="1" outlineLevel="1" x14ac:dyDescent="0.3">
      <c r="A654" s="1"/>
      <c r="B654" s="10"/>
      <c r="C654" s="21" t="s">
        <v>1637</v>
      </c>
      <c r="D654" s="22" t="s">
        <v>845</v>
      </c>
      <c r="E654" s="23"/>
      <c r="F654" s="22" t="s">
        <v>1638</v>
      </c>
      <c r="G654" s="24" t="s">
        <v>1639</v>
      </c>
      <c r="H654" s="21" t="s">
        <v>52</v>
      </c>
      <c r="I654" s="25">
        <v>1</v>
      </c>
      <c r="J654" s="26">
        <v>778629</v>
      </c>
      <c r="K654" s="26">
        <f>+ROUND((I654*J654),0)</f>
        <v>778629</v>
      </c>
      <c r="L654" s="11"/>
      <c r="M654" s="1"/>
      <c r="P654" s="27"/>
    </row>
    <row r="655" spans="1:16" ht="15.95" customHeight="1" outlineLevel="1" x14ac:dyDescent="0.3">
      <c r="A655" s="1"/>
      <c r="B655" s="10"/>
      <c r="C655" s="39"/>
      <c r="D655" s="39"/>
      <c r="E655" s="39"/>
      <c r="F655" s="39"/>
      <c r="G655" s="39" t="s">
        <v>1614</v>
      </c>
      <c r="H655" s="39"/>
      <c r="I655" s="39"/>
      <c r="J655" s="39"/>
      <c r="K655" s="39"/>
      <c r="L655" s="11"/>
      <c r="M655" s="1"/>
      <c r="P655" s="27"/>
    </row>
    <row r="656" spans="1:16" ht="15.95" customHeight="1" outlineLevel="1" x14ac:dyDescent="0.3">
      <c r="A656" s="1"/>
      <c r="B656" s="10"/>
      <c r="C656" s="39"/>
      <c r="D656" s="39"/>
      <c r="E656" s="39"/>
      <c r="F656" s="39"/>
      <c r="G656" s="39" t="s">
        <v>1615</v>
      </c>
      <c r="H656" s="39"/>
      <c r="I656" s="39"/>
      <c r="J656" s="39"/>
      <c r="K656" s="39"/>
      <c r="L656" s="11"/>
      <c r="M656" s="1"/>
      <c r="P656" s="27"/>
    </row>
    <row r="657" spans="1:16" ht="147.94999999999999" customHeight="1" outlineLevel="1" x14ac:dyDescent="0.3">
      <c r="A657" s="1"/>
      <c r="B657" s="10"/>
      <c r="C657" s="21" t="s">
        <v>1640</v>
      </c>
      <c r="D657" s="22" t="s">
        <v>845</v>
      </c>
      <c r="E657" s="23"/>
      <c r="F657" s="22" t="s">
        <v>1641</v>
      </c>
      <c r="G657" s="24" t="s">
        <v>1642</v>
      </c>
      <c r="H657" s="21" t="s">
        <v>52</v>
      </c>
      <c r="I657" s="25">
        <v>1</v>
      </c>
      <c r="J657" s="26">
        <v>6557802</v>
      </c>
      <c r="K657" s="26">
        <f>+ROUND((I657*J657),0)</f>
        <v>6557802</v>
      </c>
      <c r="L657" s="11"/>
      <c r="M657" s="1"/>
      <c r="P657" s="27"/>
    </row>
    <row r="658" spans="1:16" ht="17.100000000000001" customHeight="1" outlineLevel="1" x14ac:dyDescent="0.3">
      <c r="B658" s="10"/>
      <c r="C658" s="31"/>
      <c r="D658" s="31"/>
      <c r="E658" s="31"/>
      <c r="F658" s="31"/>
      <c r="G658" s="32" t="s">
        <v>1643</v>
      </c>
      <c r="H658" s="31"/>
      <c r="I658" s="31"/>
      <c r="J658" s="31"/>
      <c r="K658" s="33">
        <f>SUM(K540:K541,K543,K545,K548:K549,K551,K553,K558:K559,K561:K562,K566:K567,K569,K571,K575:K576,K578,K580,K584:K585,K587:K588,K592:K593,K595,K597,K599:K605,K607:K611,K615,K617,K619,K621,K623,K627,K629,K631,K634,K637,K640,K642,K644,K646,K649,K651,K654,K657)</f>
        <v>283884385</v>
      </c>
      <c r="L658" s="11"/>
      <c r="P658" s="27"/>
    </row>
    <row r="659" spans="1:16" ht="18" customHeight="1" outlineLevel="1" x14ac:dyDescent="0.3">
      <c r="A659" s="1"/>
      <c r="B659" s="10"/>
      <c r="C659" s="28" t="s">
        <v>1644</v>
      </c>
      <c r="D659" s="29"/>
      <c r="E659" s="29"/>
      <c r="F659" s="29"/>
      <c r="G659" s="29" t="s">
        <v>1645</v>
      </c>
      <c r="H659" s="29"/>
      <c r="I659" s="29"/>
      <c r="J659" s="29"/>
      <c r="K659" s="29"/>
      <c r="L659" s="11"/>
      <c r="M659" s="1"/>
      <c r="P659" s="27"/>
    </row>
    <row r="660" spans="1:16" s="1" customFormat="1" ht="48" customHeight="1" outlineLevel="1" x14ac:dyDescent="0.3">
      <c r="B660" s="10"/>
      <c r="C660" s="38"/>
      <c r="D660" s="38"/>
      <c r="E660" s="38"/>
      <c r="F660" s="38"/>
      <c r="G660" s="38" t="s">
        <v>1646</v>
      </c>
      <c r="H660" s="38"/>
      <c r="I660" s="38"/>
      <c r="J660" s="38"/>
      <c r="K660" s="38"/>
      <c r="L660" s="11"/>
      <c r="P660" s="27"/>
    </row>
    <row r="661" spans="1:16" s="1" customFormat="1" ht="15.95" customHeight="1" outlineLevel="1" x14ac:dyDescent="0.3">
      <c r="B661" s="10"/>
      <c r="C661" s="39"/>
      <c r="D661" s="39"/>
      <c r="E661" s="39"/>
      <c r="F661" s="39"/>
      <c r="G661" s="39" t="s">
        <v>1647</v>
      </c>
      <c r="H661" s="39"/>
      <c r="I661" s="39"/>
      <c r="J661" s="39"/>
      <c r="K661" s="39"/>
      <c r="L661" s="11"/>
      <c r="P661" s="27"/>
    </row>
    <row r="662" spans="1:16" ht="15.95" customHeight="1" outlineLevel="1" x14ac:dyDescent="0.3">
      <c r="A662" s="1"/>
      <c r="B662" s="10"/>
      <c r="C662" s="21" t="s">
        <v>1648</v>
      </c>
      <c r="D662" s="22" t="s">
        <v>845</v>
      </c>
      <c r="E662" s="23"/>
      <c r="F662" s="22" t="s">
        <v>1649</v>
      </c>
      <c r="G662" s="24" t="s">
        <v>1650</v>
      </c>
      <c r="H662" s="21" t="s">
        <v>52</v>
      </c>
      <c r="I662" s="25">
        <v>1</v>
      </c>
      <c r="J662" s="26">
        <v>5886445</v>
      </c>
      <c r="K662" s="26">
        <f>+ROUND((I662*J662),0)</f>
        <v>5886445</v>
      </c>
      <c r="L662" s="11"/>
      <c r="M662" s="1"/>
      <c r="P662" s="27"/>
    </row>
    <row r="663" spans="1:16" ht="17.100000000000001" customHeight="1" outlineLevel="1" x14ac:dyDescent="0.3">
      <c r="B663" s="10"/>
      <c r="C663" s="31"/>
      <c r="D663" s="31"/>
      <c r="E663" s="31"/>
      <c r="F663" s="31"/>
      <c r="G663" s="32" t="s">
        <v>1651</v>
      </c>
      <c r="H663" s="31"/>
      <c r="I663" s="31"/>
      <c r="J663" s="31"/>
      <c r="K663" s="33">
        <f>SUM(K662)</f>
        <v>5886445</v>
      </c>
      <c r="L663" s="11"/>
      <c r="P663" s="27"/>
    </row>
    <row r="664" spans="1:16" ht="18" customHeight="1" outlineLevel="1" x14ac:dyDescent="0.3">
      <c r="A664" s="1"/>
      <c r="B664" s="10"/>
      <c r="C664" s="28" t="s">
        <v>1652</v>
      </c>
      <c r="D664" s="29"/>
      <c r="E664" s="29"/>
      <c r="F664" s="29"/>
      <c r="G664" s="29" t="s">
        <v>1653</v>
      </c>
      <c r="H664" s="29"/>
      <c r="I664" s="29"/>
      <c r="J664" s="29"/>
      <c r="K664" s="29"/>
      <c r="L664" s="11"/>
      <c r="M664" s="1"/>
      <c r="P664" s="27"/>
    </row>
    <row r="665" spans="1:16" ht="27.95" customHeight="1" outlineLevel="1" x14ac:dyDescent="0.3">
      <c r="A665" s="1"/>
      <c r="B665" s="10"/>
      <c r="C665" s="39"/>
      <c r="D665" s="39"/>
      <c r="E665" s="39"/>
      <c r="F665" s="39"/>
      <c r="G665" s="39" t="s">
        <v>1654</v>
      </c>
      <c r="H665" s="39"/>
      <c r="I665" s="39"/>
      <c r="J665" s="39"/>
      <c r="K665" s="39"/>
      <c r="L665" s="11"/>
      <c r="M665" s="1"/>
      <c r="P665" s="27"/>
    </row>
    <row r="666" spans="1:16" ht="123.95" customHeight="1" outlineLevel="1" x14ac:dyDescent="0.3">
      <c r="A666" s="1"/>
      <c r="B666" s="10"/>
      <c r="C666" s="21" t="s">
        <v>1655</v>
      </c>
      <c r="D666" s="22" t="s">
        <v>845</v>
      </c>
      <c r="E666" s="23"/>
      <c r="F666" s="22" t="s">
        <v>1656</v>
      </c>
      <c r="G666" s="24" t="s">
        <v>1657</v>
      </c>
      <c r="H666" s="21" t="s">
        <v>52</v>
      </c>
      <c r="I666" s="25">
        <v>1</v>
      </c>
      <c r="J666" s="26">
        <v>188912180.22222221</v>
      </c>
      <c r="K666" s="26">
        <f>+ROUND((I666*J666),0)</f>
        <v>188912180</v>
      </c>
      <c r="L666" s="11"/>
      <c r="M666" s="1"/>
      <c r="P666" s="27"/>
    </row>
    <row r="667" spans="1:16" ht="15.95" customHeight="1" outlineLevel="1" x14ac:dyDescent="0.3">
      <c r="A667" s="1"/>
      <c r="B667" s="10"/>
      <c r="C667" s="39"/>
      <c r="D667" s="39"/>
      <c r="E667" s="39"/>
      <c r="F667" s="39"/>
      <c r="G667" s="39" t="s">
        <v>1658</v>
      </c>
      <c r="H667" s="39"/>
      <c r="I667" s="39"/>
      <c r="J667" s="39"/>
      <c r="K667" s="39"/>
      <c r="L667" s="11"/>
      <c r="M667" s="1"/>
      <c r="P667" s="27"/>
    </row>
    <row r="668" spans="1:16" ht="15.95" customHeight="1" outlineLevel="1" x14ac:dyDescent="0.3">
      <c r="A668" s="1"/>
      <c r="B668" s="10"/>
      <c r="C668" s="21" t="s">
        <v>1659</v>
      </c>
      <c r="D668" s="22" t="s">
        <v>845</v>
      </c>
      <c r="E668" s="23"/>
      <c r="F668" s="22" t="s">
        <v>1660</v>
      </c>
      <c r="G668" s="24" t="s">
        <v>1661</v>
      </c>
      <c r="H668" s="21" t="s">
        <v>52</v>
      </c>
      <c r="I668" s="25">
        <v>1</v>
      </c>
      <c r="J668" s="26">
        <v>11462180.222222222</v>
      </c>
      <c r="K668" s="26">
        <f t="shared" ref="K668:K682" si="25">+ROUND((I668*J668),0)</f>
        <v>11462180</v>
      </c>
      <c r="L668" s="11"/>
      <c r="M668" s="1"/>
      <c r="P668" s="27"/>
    </row>
    <row r="669" spans="1:16" ht="15.95" customHeight="1" outlineLevel="1" x14ac:dyDescent="0.3">
      <c r="A669" s="1"/>
      <c r="B669" s="10"/>
      <c r="C669" s="21" t="s">
        <v>1662</v>
      </c>
      <c r="D669" s="22" t="s">
        <v>845</v>
      </c>
      <c r="E669" s="23"/>
      <c r="F669" s="22" t="s">
        <v>1663</v>
      </c>
      <c r="G669" s="24" t="s">
        <v>1664</v>
      </c>
      <c r="H669" s="21" t="s">
        <v>52</v>
      </c>
      <c r="I669" s="25">
        <v>1</v>
      </c>
      <c r="J669" s="26">
        <v>6059669</v>
      </c>
      <c r="K669" s="26">
        <f t="shared" si="25"/>
        <v>6059669</v>
      </c>
      <c r="L669" s="11"/>
      <c r="M669" s="1"/>
      <c r="P669" s="27"/>
    </row>
    <row r="670" spans="1:16" ht="51.95" customHeight="1" outlineLevel="1" x14ac:dyDescent="0.3">
      <c r="A670" s="1"/>
      <c r="B670" s="10"/>
      <c r="C670" s="21" t="s">
        <v>1665</v>
      </c>
      <c r="D670" s="22" t="s">
        <v>845</v>
      </c>
      <c r="E670" s="23"/>
      <c r="F670" s="22" t="s">
        <v>1666</v>
      </c>
      <c r="G670" s="24" t="s">
        <v>1667</v>
      </c>
      <c r="H670" s="21" t="s">
        <v>52</v>
      </c>
      <c r="I670" s="25">
        <v>1</v>
      </c>
      <c r="J670" s="26">
        <v>10928630</v>
      </c>
      <c r="K670" s="26">
        <f t="shared" si="25"/>
        <v>10928630</v>
      </c>
      <c r="L670" s="11"/>
      <c r="M670" s="1"/>
      <c r="P670" s="27"/>
    </row>
    <row r="671" spans="1:16" ht="27.95" customHeight="1" outlineLevel="1" x14ac:dyDescent="0.3">
      <c r="A671" s="1"/>
      <c r="B671" s="10"/>
      <c r="C671" s="21" t="s">
        <v>1668</v>
      </c>
      <c r="D671" s="22" t="s">
        <v>845</v>
      </c>
      <c r="E671" s="23"/>
      <c r="F671" s="22" t="s">
        <v>1669</v>
      </c>
      <c r="G671" s="24" t="s">
        <v>1670</v>
      </c>
      <c r="H671" s="21" t="s">
        <v>52</v>
      </c>
      <c r="I671" s="25">
        <v>1</v>
      </c>
      <c r="J671" s="26">
        <v>2479646</v>
      </c>
      <c r="K671" s="26">
        <f t="shared" si="25"/>
        <v>2479646</v>
      </c>
      <c r="L671" s="11"/>
      <c r="M671" s="1"/>
      <c r="P671" s="27"/>
    </row>
    <row r="672" spans="1:16" ht="39.950000000000003" customHeight="1" outlineLevel="1" x14ac:dyDescent="0.3">
      <c r="A672" s="1"/>
      <c r="B672" s="10"/>
      <c r="C672" s="21" t="s">
        <v>1671</v>
      </c>
      <c r="D672" s="22" t="s">
        <v>845</v>
      </c>
      <c r="E672" s="23"/>
      <c r="F672" s="22" t="s">
        <v>1672</v>
      </c>
      <c r="G672" s="24" t="s">
        <v>1673</v>
      </c>
      <c r="H672" s="21" t="s">
        <v>52</v>
      </c>
      <c r="I672" s="25">
        <v>1</v>
      </c>
      <c r="J672" s="26">
        <v>4487517</v>
      </c>
      <c r="K672" s="26">
        <f t="shared" si="25"/>
        <v>4487517</v>
      </c>
      <c r="L672" s="11"/>
      <c r="M672" s="1"/>
      <c r="P672" s="27"/>
    </row>
    <row r="673" spans="1:16" ht="63.95" customHeight="1" outlineLevel="1" x14ac:dyDescent="0.3">
      <c r="A673" s="1"/>
      <c r="B673" s="10"/>
      <c r="C673" s="21" t="s">
        <v>1674</v>
      </c>
      <c r="D673" s="22" t="s">
        <v>845</v>
      </c>
      <c r="E673" s="23"/>
      <c r="F673" s="22" t="s">
        <v>1675</v>
      </c>
      <c r="G673" s="24" t="s">
        <v>1676</v>
      </c>
      <c r="H673" s="21" t="s">
        <v>52</v>
      </c>
      <c r="I673" s="25">
        <v>1</v>
      </c>
      <c r="J673" s="26">
        <v>28105790</v>
      </c>
      <c r="K673" s="26">
        <f t="shared" si="25"/>
        <v>28105790</v>
      </c>
      <c r="L673" s="11"/>
      <c r="M673" s="1"/>
      <c r="P673" s="27"/>
    </row>
    <row r="674" spans="1:16" ht="51.95" customHeight="1" outlineLevel="1" x14ac:dyDescent="0.3">
      <c r="A674" s="1"/>
      <c r="B674" s="10"/>
      <c r="C674" s="21" t="s">
        <v>1677</v>
      </c>
      <c r="D674" s="22" t="s">
        <v>845</v>
      </c>
      <c r="E674" s="23"/>
      <c r="F674" s="22" t="s">
        <v>1678</v>
      </c>
      <c r="G674" s="24" t="s">
        <v>1679</v>
      </c>
      <c r="H674" s="21" t="s">
        <v>410</v>
      </c>
      <c r="I674" s="25">
        <v>1</v>
      </c>
      <c r="J674" s="26">
        <v>4349298</v>
      </c>
      <c r="K674" s="26">
        <f t="shared" si="25"/>
        <v>4349298</v>
      </c>
      <c r="L674" s="11"/>
      <c r="M674" s="1"/>
      <c r="P674" s="27"/>
    </row>
    <row r="675" spans="1:16" ht="15.95" customHeight="1" outlineLevel="1" x14ac:dyDescent="0.3">
      <c r="A675" s="1"/>
      <c r="B675" s="10"/>
      <c r="C675" s="21" t="s">
        <v>1680</v>
      </c>
      <c r="D675" s="22" t="s">
        <v>845</v>
      </c>
      <c r="E675" s="23"/>
      <c r="F675" s="22" t="s">
        <v>1681</v>
      </c>
      <c r="G675" s="24" t="s">
        <v>1682</v>
      </c>
      <c r="H675" s="21" t="s">
        <v>1683</v>
      </c>
      <c r="I675" s="25">
        <v>300</v>
      </c>
      <c r="J675" s="26">
        <v>37878</v>
      </c>
      <c r="K675" s="26">
        <f t="shared" si="25"/>
        <v>11363400</v>
      </c>
      <c r="L675" s="11"/>
      <c r="M675" s="1"/>
      <c r="P675" s="27"/>
    </row>
    <row r="676" spans="1:16" ht="27.95" customHeight="1" outlineLevel="1" x14ac:dyDescent="0.3">
      <c r="A676" s="1"/>
      <c r="B676" s="10"/>
      <c r="C676" s="21" t="s">
        <v>1684</v>
      </c>
      <c r="D676" s="22" t="s">
        <v>845</v>
      </c>
      <c r="E676" s="23"/>
      <c r="F676" s="22" t="s">
        <v>1685</v>
      </c>
      <c r="G676" s="24" t="s">
        <v>1686</v>
      </c>
      <c r="H676" s="21" t="s">
        <v>52</v>
      </c>
      <c r="I676" s="25">
        <v>1</v>
      </c>
      <c r="J676" s="26">
        <v>13061229</v>
      </c>
      <c r="K676" s="26">
        <f t="shared" si="25"/>
        <v>13061229</v>
      </c>
      <c r="L676" s="11"/>
      <c r="M676" s="1"/>
      <c r="P676" s="27"/>
    </row>
    <row r="677" spans="1:16" ht="51.95" customHeight="1" outlineLevel="1" x14ac:dyDescent="0.3">
      <c r="A677" s="1"/>
      <c r="B677" s="10"/>
      <c r="C677" s="21" t="s">
        <v>1687</v>
      </c>
      <c r="D677" s="22" t="s">
        <v>845</v>
      </c>
      <c r="E677" s="23"/>
      <c r="F677" s="22" t="s">
        <v>1688</v>
      </c>
      <c r="G677" s="24" t="s">
        <v>1689</v>
      </c>
      <c r="H677" s="21" t="s">
        <v>39</v>
      </c>
      <c r="I677" s="25">
        <v>78</v>
      </c>
      <c r="J677" s="26">
        <v>480866</v>
      </c>
      <c r="K677" s="26">
        <f t="shared" si="25"/>
        <v>37507548</v>
      </c>
      <c r="L677" s="11"/>
      <c r="M677" s="1"/>
      <c r="P677" s="27"/>
    </row>
    <row r="678" spans="1:16" ht="27.95" customHeight="1" outlineLevel="1" x14ac:dyDescent="0.3">
      <c r="A678" s="1"/>
      <c r="B678" s="10"/>
      <c r="C678" s="21" t="s">
        <v>1690</v>
      </c>
      <c r="D678" s="22" t="s">
        <v>845</v>
      </c>
      <c r="E678" s="23"/>
      <c r="F678" s="22" t="s">
        <v>1691</v>
      </c>
      <c r="G678" s="24" t="s">
        <v>1692</v>
      </c>
      <c r="H678" s="21" t="s">
        <v>52</v>
      </c>
      <c r="I678" s="25">
        <v>1</v>
      </c>
      <c r="J678" s="26">
        <v>3860719</v>
      </c>
      <c r="K678" s="26">
        <f t="shared" si="25"/>
        <v>3860719</v>
      </c>
      <c r="L678" s="11"/>
      <c r="M678" s="1"/>
      <c r="P678" s="27"/>
    </row>
    <row r="679" spans="1:16" ht="39.950000000000003" customHeight="1" outlineLevel="1" x14ac:dyDescent="0.3">
      <c r="A679" s="1"/>
      <c r="B679" s="10"/>
      <c r="C679" s="21" t="s">
        <v>1693</v>
      </c>
      <c r="D679" s="22" t="s">
        <v>845</v>
      </c>
      <c r="E679" s="23"/>
      <c r="F679" s="22" t="s">
        <v>1694</v>
      </c>
      <c r="G679" s="24" t="s">
        <v>1695</v>
      </c>
      <c r="H679" s="21" t="s">
        <v>52</v>
      </c>
      <c r="I679" s="25">
        <v>1</v>
      </c>
      <c r="J679" s="26">
        <v>9627525</v>
      </c>
      <c r="K679" s="26">
        <f t="shared" si="25"/>
        <v>9627525</v>
      </c>
      <c r="L679" s="11"/>
      <c r="M679" s="1"/>
      <c r="P679" s="27"/>
    </row>
    <row r="680" spans="1:16" ht="39.950000000000003" customHeight="1" outlineLevel="1" x14ac:dyDescent="0.3">
      <c r="A680" s="1"/>
      <c r="B680" s="10"/>
      <c r="C680" s="21" t="s">
        <v>1696</v>
      </c>
      <c r="D680" s="22" t="s">
        <v>845</v>
      </c>
      <c r="E680" s="23"/>
      <c r="F680" s="22" t="s">
        <v>1697</v>
      </c>
      <c r="G680" s="24" t="s">
        <v>1698</v>
      </c>
      <c r="H680" s="21" t="s">
        <v>52</v>
      </c>
      <c r="I680" s="25">
        <v>1</v>
      </c>
      <c r="J680" s="26">
        <v>5031694</v>
      </c>
      <c r="K680" s="26">
        <f t="shared" si="25"/>
        <v>5031694</v>
      </c>
      <c r="L680" s="11"/>
      <c r="M680" s="1"/>
      <c r="P680" s="27"/>
    </row>
    <row r="681" spans="1:16" ht="39.950000000000003" customHeight="1" outlineLevel="1" x14ac:dyDescent="0.3">
      <c r="A681" s="1"/>
      <c r="B681" s="10"/>
      <c r="C681" s="21" t="s">
        <v>1699</v>
      </c>
      <c r="D681" s="22" t="s">
        <v>845</v>
      </c>
      <c r="E681" s="23"/>
      <c r="F681" s="22" t="s">
        <v>1700</v>
      </c>
      <c r="G681" s="24" t="s">
        <v>1701</v>
      </c>
      <c r="H681" s="21" t="s">
        <v>52</v>
      </c>
      <c r="I681" s="25">
        <v>1</v>
      </c>
      <c r="J681" s="26">
        <v>2868849</v>
      </c>
      <c r="K681" s="26">
        <f t="shared" si="25"/>
        <v>2868849</v>
      </c>
      <c r="L681" s="11"/>
      <c r="M681" s="1"/>
      <c r="P681" s="27"/>
    </row>
    <row r="682" spans="1:16" ht="39.950000000000003" customHeight="1" outlineLevel="1" x14ac:dyDescent="0.3">
      <c r="A682" s="1"/>
      <c r="B682" s="10"/>
      <c r="C682" s="21" t="s">
        <v>1702</v>
      </c>
      <c r="D682" s="22" t="s">
        <v>845</v>
      </c>
      <c r="E682" s="23"/>
      <c r="F682" s="22" t="s">
        <v>1703</v>
      </c>
      <c r="G682" s="24" t="s">
        <v>1704</v>
      </c>
      <c r="H682" s="21" t="s">
        <v>52</v>
      </c>
      <c r="I682" s="25">
        <v>1</v>
      </c>
      <c r="J682" s="26">
        <v>42643744</v>
      </c>
      <c r="K682" s="26">
        <f t="shared" si="25"/>
        <v>42643744</v>
      </c>
      <c r="L682" s="11"/>
      <c r="M682" s="1"/>
      <c r="P682" s="27"/>
    </row>
    <row r="683" spans="1:16" ht="15.95" customHeight="1" outlineLevel="1" x14ac:dyDescent="0.3">
      <c r="A683" s="1"/>
      <c r="B683" s="10"/>
      <c r="C683" s="39"/>
      <c r="D683" s="39"/>
      <c r="E683" s="39"/>
      <c r="F683" s="39"/>
      <c r="G683" s="39" t="s">
        <v>1705</v>
      </c>
      <c r="H683" s="39"/>
      <c r="I683" s="39"/>
      <c r="J683" s="39"/>
      <c r="K683" s="39"/>
      <c r="L683" s="11"/>
      <c r="M683" s="1"/>
      <c r="P683" s="27"/>
    </row>
    <row r="684" spans="1:16" ht="63.95" customHeight="1" outlineLevel="1" x14ac:dyDescent="0.3">
      <c r="A684" s="1"/>
      <c r="B684" s="10"/>
      <c r="C684" s="21" t="s">
        <v>1706</v>
      </c>
      <c r="D684" s="22" t="s">
        <v>845</v>
      </c>
      <c r="E684" s="23"/>
      <c r="F684" s="22" t="s">
        <v>1707</v>
      </c>
      <c r="G684" s="24" t="s">
        <v>1708</v>
      </c>
      <c r="H684" s="21" t="s">
        <v>410</v>
      </c>
      <c r="I684" s="25">
        <v>1</v>
      </c>
      <c r="J684" s="26">
        <v>207970708.5</v>
      </c>
      <c r="K684" s="26">
        <f>+ROUND((I684*J684),0)</f>
        <v>207970709</v>
      </c>
      <c r="L684" s="11"/>
      <c r="M684" s="1"/>
      <c r="P684" s="27"/>
    </row>
    <row r="685" spans="1:16" ht="27.95" customHeight="1" outlineLevel="1" x14ac:dyDescent="0.3">
      <c r="A685" s="1"/>
      <c r="B685" s="10"/>
      <c r="C685" s="21" t="s">
        <v>1709</v>
      </c>
      <c r="D685" s="22" t="s">
        <v>845</v>
      </c>
      <c r="E685" s="23"/>
      <c r="F685" s="22" t="s">
        <v>1710</v>
      </c>
      <c r="G685" s="24" t="s">
        <v>1711</v>
      </c>
      <c r="H685" s="21" t="s">
        <v>410</v>
      </c>
      <c r="I685" s="25">
        <v>1</v>
      </c>
      <c r="J685" s="26">
        <v>14172054</v>
      </c>
      <c r="K685" s="26">
        <f>+ROUND((I685*J685),0)</f>
        <v>14172054</v>
      </c>
      <c r="L685" s="11"/>
      <c r="M685" s="1"/>
      <c r="P685" s="27"/>
    </row>
    <row r="686" spans="1:16" ht="17.100000000000001" customHeight="1" outlineLevel="1" x14ac:dyDescent="0.3">
      <c r="B686" s="10"/>
      <c r="C686" s="31"/>
      <c r="D686" s="31"/>
      <c r="E686" s="31"/>
      <c r="F686" s="31"/>
      <c r="G686" s="32" t="s">
        <v>1712</v>
      </c>
      <c r="H686" s="31"/>
      <c r="I686" s="31"/>
      <c r="J686" s="31"/>
      <c r="K686" s="33">
        <f>SUM(K666,K668:K682,K684:K685)</f>
        <v>604892381</v>
      </c>
      <c r="L686" s="11"/>
      <c r="P686" s="27"/>
    </row>
    <row r="687" spans="1:16" ht="18" customHeight="1" outlineLevel="1" x14ac:dyDescent="0.3">
      <c r="A687" s="1"/>
      <c r="B687" s="10"/>
      <c r="C687" s="28" t="s">
        <v>1713</v>
      </c>
      <c r="D687" s="29"/>
      <c r="E687" s="29"/>
      <c r="F687" s="29"/>
      <c r="G687" s="29" t="s">
        <v>1714</v>
      </c>
      <c r="H687" s="29"/>
      <c r="I687" s="29"/>
      <c r="J687" s="29"/>
      <c r="K687" s="29"/>
      <c r="L687" s="11"/>
      <c r="M687" s="1"/>
      <c r="P687" s="27"/>
    </row>
    <row r="688" spans="1:16" ht="59.1" customHeight="1" outlineLevel="1" x14ac:dyDescent="0.3">
      <c r="A688" s="1"/>
      <c r="B688" s="10"/>
      <c r="C688" s="38"/>
      <c r="D688" s="38"/>
      <c r="E688" s="38"/>
      <c r="F688" s="38"/>
      <c r="G688" s="38" t="s">
        <v>1715</v>
      </c>
      <c r="H688" s="38"/>
      <c r="I688" s="38"/>
      <c r="J688" s="38"/>
      <c r="K688" s="38"/>
      <c r="L688" s="11"/>
      <c r="M688" s="1"/>
      <c r="P688" s="27"/>
    </row>
    <row r="689" spans="1:16" ht="15.95" customHeight="1" outlineLevel="1" x14ac:dyDescent="0.3">
      <c r="A689" s="1"/>
      <c r="B689" s="10"/>
      <c r="C689" s="39"/>
      <c r="D689" s="39"/>
      <c r="E689" s="39"/>
      <c r="F689" s="39"/>
      <c r="G689" s="39" t="s">
        <v>1716</v>
      </c>
      <c r="H689" s="39"/>
      <c r="I689" s="39"/>
      <c r="J689" s="39"/>
      <c r="K689" s="39"/>
      <c r="L689" s="11"/>
      <c r="M689" s="1"/>
      <c r="P689" s="27"/>
    </row>
    <row r="690" spans="1:16" ht="51.95" customHeight="1" outlineLevel="1" x14ac:dyDescent="0.3">
      <c r="A690" s="1"/>
      <c r="B690" s="10"/>
      <c r="C690" s="21" t="s">
        <v>1717</v>
      </c>
      <c r="D690" s="22" t="s">
        <v>845</v>
      </c>
      <c r="E690" s="23"/>
      <c r="F690" s="22" t="s">
        <v>1718</v>
      </c>
      <c r="G690" s="24" t="s">
        <v>1719</v>
      </c>
      <c r="H690" s="21" t="s">
        <v>52</v>
      </c>
      <c r="I690" s="25">
        <v>1</v>
      </c>
      <c r="J690" s="26">
        <v>8508290</v>
      </c>
      <c r="K690" s="26">
        <f>+ROUND((I690*J690),0)</f>
        <v>8508290</v>
      </c>
      <c r="L690" s="11"/>
      <c r="M690" s="1"/>
      <c r="P690" s="27"/>
    </row>
    <row r="691" spans="1:16" ht="39.950000000000003" customHeight="1" outlineLevel="1" x14ac:dyDescent="0.3">
      <c r="A691" s="1"/>
      <c r="B691" s="10"/>
      <c r="C691" s="21" t="s">
        <v>1720</v>
      </c>
      <c r="D691" s="22" t="s">
        <v>845</v>
      </c>
      <c r="E691" s="23"/>
      <c r="F691" s="22" t="s">
        <v>1721</v>
      </c>
      <c r="G691" s="24" t="s">
        <v>1722</v>
      </c>
      <c r="H691" s="21" t="s">
        <v>52</v>
      </c>
      <c r="I691" s="25">
        <v>1</v>
      </c>
      <c r="J691" s="26">
        <v>1563918</v>
      </c>
      <c r="K691" s="26">
        <f>+ROUND((I691*J691),0)</f>
        <v>1563918</v>
      </c>
      <c r="L691" s="11"/>
      <c r="M691" s="1"/>
      <c r="P691" s="27"/>
    </row>
    <row r="692" spans="1:16" ht="15.95" customHeight="1" outlineLevel="1" x14ac:dyDescent="0.3">
      <c r="A692" s="1"/>
      <c r="B692" s="10"/>
      <c r="C692" s="39"/>
      <c r="D692" s="39"/>
      <c r="E692" s="39"/>
      <c r="F692" s="39"/>
      <c r="G692" s="39" t="s">
        <v>1723</v>
      </c>
      <c r="H692" s="39"/>
      <c r="I692" s="39"/>
      <c r="J692" s="39"/>
      <c r="K692" s="39"/>
      <c r="L692" s="11"/>
      <c r="M692" s="1"/>
      <c r="P692" s="27"/>
    </row>
    <row r="693" spans="1:16" ht="171.95" customHeight="1" outlineLevel="1" x14ac:dyDescent="0.3">
      <c r="A693" s="1"/>
      <c r="B693" s="10"/>
      <c r="C693" s="21" t="s">
        <v>1724</v>
      </c>
      <c r="D693" s="22" t="s">
        <v>845</v>
      </c>
      <c r="E693" s="23"/>
      <c r="F693" s="22" t="s">
        <v>1725</v>
      </c>
      <c r="G693" s="24" t="s">
        <v>1726</v>
      </c>
      <c r="H693" s="21" t="s">
        <v>52</v>
      </c>
      <c r="I693" s="25">
        <v>1</v>
      </c>
      <c r="J693" s="26">
        <v>31260056</v>
      </c>
      <c r="K693" s="26">
        <f>+ROUND((I693*J693),0)</f>
        <v>31260056</v>
      </c>
      <c r="L693" s="11"/>
      <c r="M693" s="1"/>
      <c r="P693" s="27"/>
    </row>
    <row r="694" spans="1:16" ht="27.95" customHeight="1" outlineLevel="1" x14ac:dyDescent="0.3">
      <c r="A694" s="1"/>
      <c r="B694" s="10"/>
      <c r="C694" s="21" t="s">
        <v>1727</v>
      </c>
      <c r="D694" s="22" t="s">
        <v>845</v>
      </c>
      <c r="E694" s="23"/>
      <c r="F694" s="22" t="s">
        <v>1728</v>
      </c>
      <c r="G694" s="24" t="s">
        <v>1729</v>
      </c>
      <c r="H694" s="21" t="s">
        <v>52</v>
      </c>
      <c r="I694" s="25">
        <v>1</v>
      </c>
      <c r="J694" s="26">
        <v>4571917</v>
      </c>
      <c r="K694" s="26">
        <f>+ROUND((I694*J694),0)</f>
        <v>4571917</v>
      </c>
      <c r="L694" s="11"/>
      <c r="M694" s="1"/>
      <c r="P694" s="27"/>
    </row>
    <row r="695" spans="1:16" ht="15.95" customHeight="1" outlineLevel="1" x14ac:dyDescent="0.3">
      <c r="A695" s="1"/>
      <c r="B695" s="10"/>
      <c r="C695" s="39"/>
      <c r="D695" s="39"/>
      <c r="E695" s="39"/>
      <c r="F695" s="39"/>
      <c r="G695" s="39" t="s">
        <v>1730</v>
      </c>
      <c r="H695" s="39"/>
      <c r="I695" s="39"/>
      <c r="J695" s="39"/>
      <c r="K695" s="39"/>
      <c r="L695" s="11"/>
      <c r="M695" s="1"/>
      <c r="P695" s="27"/>
    </row>
    <row r="696" spans="1:16" ht="147.94999999999999" customHeight="1" outlineLevel="1" x14ac:dyDescent="0.3">
      <c r="A696" s="1"/>
      <c r="B696" s="10"/>
      <c r="C696" s="21" t="s">
        <v>1731</v>
      </c>
      <c r="D696" s="22" t="s">
        <v>845</v>
      </c>
      <c r="E696" s="23"/>
      <c r="F696" s="22" t="s">
        <v>1732</v>
      </c>
      <c r="G696" s="24" t="s">
        <v>1733</v>
      </c>
      <c r="H696" s="21" t="s">
        <v>52</v>
      </c>
      <c r="I696" s="25">
        <v>1</v>
      </c>
      <c r="J696" s="26">
        <v>22952850</v>
      </c>
      <c r="K696" s="26">
        <f>+ROUND((I696*J696),0)</f>
        <v>22952850</v>
      </c>
      <c r="L696" s="11"/>
      <c r="M696" s="1"/>
      <c r="P696" s="27"/>
    </row>
    <row r="697" spans="1:16" ht="27.95" customHeight="1" outlineLevel="1" x14ac:dyDescent="0.3">
      <c r="A697" s="1"/>
      <c r="B697" s="10"/>
      <c r="C697" s="21" t="s">
        <v>1734</v>
      </c>
      <c r="D697" s="22" t="s">
        <v>845</v>
      </c>
      <c r="E697" s="23"/>
      <c r="F697" s="22" t="s">
        <v>1735</v>
      </c>
      <c r="G697" s="24" t="s">
        <v>1736</v>
      </c>
      <c r="H697" s="21" t="s">
        <v>52</v>
      </c>
      <c r="I697" s="25">
        <v>1</v>
      </c>
      <c r="J697" s="26">
        <v>4571917</v>
      </c>
      <c r="K697" s="26">
        <f>+ROUND((I697*J697),0)</f>
        <v>4571917</v>
      </c>
      <c r="L697" s="11"/>
      <c r="M697" s="1"/>
      <c r="P697" s="27"/>
    </row>
    <row r="698" spans="1:16" ht="15.95" customHeight="1" outlineLevel="1" x14ac:dyDescent="0.3">
      <c r="A698" s="1"/>
      <c r="B698" s="10"/>
      <c r="C698" s="39"/>
      <c r="D698" s="39"/>
      <c r="E698" s="39"/>
      <c r="F698" s="39"/>
      <c r="G698" s="39" t="s">
        <v>1737</v>
      </c>
      <c r="H698" s="39"/>
      <c r="I698" s="39"/>
      <c r="J698" s="39"/>
      <c r="K698" s="39"/>
      <c r="L698" s="11"/>
      <c r="M698" s="1"/>
      <c r="P698" s="27"/>
    </row>
    <row r="699" spans="1:16" ht="219.95" customHeight="1" outlineLevel="1" x14ac:dyDescent="0.3">
      <c r="A699" s="1"/>
      <c r="B699" s="10"/>
      <c r="C699" s="21" t="s">
        <v>1738</v>
      </c>
      <c r="D699" s="22" t="s">
        <v>845</v>
      </c>
      <c r="E699" s="23"/>
      <c r="F699" s="22" t="s">
        <v>1739</v>
      </c>
      <c r="G699" s="24" t="s">
        <v>1740</v>
      </c>
      <c r="H699" s="21" t="s">
        <v>52</v>
      </c>
      <c r="I699" s="25">
        <v>1</v>
      </c>
      <c r="J699" s="26">
        <v>175898683</v>
      </c>
      <c r="K699" s="26">
        <f>+ROUND((I699*J699),0)</f>
        <v>175898683</v>
      </c>
      <c r="L699" s="11"/>
      <c r="M699" s="1"/>
      <c r="P699" s="27"/>
    </row>
    <row r="700" spans="1:16" ht="51.95" customHeight="1" outlineLevel="1" x14ac:dyDescent="0.3">
      <c r="A700" s="1"/>
      <c r="B700" s="10"/>
      <c r="C700" s="21" t="s">
        <v>1741</v>
      </c>
      <c r="D700" s="22" t="s">
        <v>845</v>
      </c>
      <c r="E700" s="23"/>
      <c r="F700" s="22" t="s">
        <v>1742</v>
      </c>
      <c r="G700" s="24" t="s">
        <v>1743</v>
      </c>
      <c r="H700" s="21" t="s">
        <v>410</v>
      </c>
      <c r="I700" s="25">
        <v>1</v>
      </c>
      <c r="J700" s="26">
        <v>1239308</v>
      </c>
      <c r="K700" s="26">
        <f>+ROUND((I700*J700),0)</f>
        <v>1239308</v>
      </c>
      <c r="L700" s="11"/>
      <c r="M700" s="1"/>
      <c r="P700" s="27"/>
    </row>
    <row r="701" spans="1:16" ht="15.95" customHeight="1" outlineLevel="1" x14ac:dyDescent="0.3">
      <c r="A701" s="1"/>
      <c r="B701" s="10"/>
      <c r="C701" s="39"/>
      <c r="D701" s="39"/>
      <c r="E701" s="39"/>
      <c r="F701" s="39"/>
      <c r="G701" s="39" t="s">
        <v>1744</v>
      </c>
      <c r="H701" s="39"/>
      <c r="I701" s="39"/>
      <c r="J701" s="39"/>
      <c r="K701" s="39"/>
      <c r="L701" s="11"/>
      <c r="M701" s="1"/>
      <c r="P701" s="27"/>
    </row>
    <row r="702" spans="1:16" ht="279.95" customHeight="1" outlineLevel="1" x14ac:dyDescent="0.3">
      <c r="A702" s="1"/>
      <c r="B702" s="10"/>
      <c r="C702" s="21" t="s">
        <v>1745</v>
      </c>
      <c r="D702" s="22" t="s">
        <v>845</v>
      </c>
      <c r="E702" s="23"/>
      <c r="F702" s="22" t="s">
        <v>1746</v>
      </c>
      <c r="G702" s="24" t="s">
        <v>1747</v>
      </c>
      <c r="H702" s="21" t="s">
        <v>52</v>
      </c>
      <c r="I702" s="25">
        <v>1</v>
      </c>
      <c r="J702" s="26">
        <v>33293486</v>
      </c>
      <c r="K702" s="26">
        <f>+ROUND((I702*J702),0)</f>
        <v>33293486</v>
      </c>
      <c r="L702" s="11"/>
      <c r="M702" s="1"/>
      <c r="P702" s="27"/>
    </row>
    <row r="703" spans="1:16" ht="15.95" customHeight="1" outlineLevel="1" x14ac:dyDescent="0.3">
      <c r="A703" s="1"/>
      <c r="B703" s="10"/>
      <c r="C703" s="39"/>
      <c r="D703" s="39"/>
      <c r="E703" s="39"/>
      <c r="F703" s="39"/>
      <c r="G703" s="39" t="s">
        <v>1748</v>
      </c>
      <c r="H703" s="39"/>
      <c r="I703" s="39"/>
      <c r="J703" s="39"/>
      <c r="K703" s="39"/>
      <c r="L703" s="11"/>
      <c r="M703" s="1"/>
      <c r="P703" s="27"/>
    </row>
    <row r="704" spans="1:16" ht="27.95" customHeight="1" outlineLevel="1" x14ac:dyDescent="0.3">
      <c r="A704" s="1"/>
      <c r="B704" s="10"/>
      <c r="C704" s="21" t="s">
        <v>1749</v>
      </c>
      <c r="D704" s="22" t="s">
        <v>845</v>
      </c>
      <c r="E704" s="23"/>
      <c r="F704" s="22" t="s">
        <v>1750</v>
      </c>
      <c r="G704" s="24" t="s">
        <v>1751</v>
      </c>
      <c r="H704" s="21" t="s">
        <v>52</v>
      </c>
      <c r="I704" s="25">
        <v>1</v>
      </c>
      <c r="J704" s="26">
        <v>11890822</v>
      </c>
      <c r="K704" s="26">
        <f>+ROUND((I704*J704),0)</f>
        <v>11890822</v>
      </c>
      <c r="L704" s="11"/>
      <c r="M704" s="1"/>
      <c r="P704" s="27"/>
    </row>
    <row r="705" spans="1:16" ht="15.95" customHeight="1" outlineLevel="1" x14ac:dyDescent="0.3">
      <c r="A705" s="1"/>
      <c r="B705" s="10"/>
      <c r="C705" s="39"/>
      <c r="D705" s="39"/>
      <c r="E705" s="39"/>
      <c r="F705" s="39"/>
      <c r="G705" s="39" t="s">
        <v>1752</v>
      </c>
      <c r="H705" s="39"/>
      <c r="I705" s="39"/>
      <c r="J705" s="39"/>
      <c r="K705" s="39"/>
      <c r="L705" s="11"/>
      <c r="M705" s="1"/>
      <c r="P705" s="27"/>
    </row>
    <row r="706" spans="1:16" ht="48" customHeight="1" outlineLevel="1" x14ac:dyDescent="0.3">
      <c r="A706" s="1"/>
      <c r="B706" s="10"/>
      <c r="C706" s="38"/>
      <c r="D706" s="38"/>
      <c r="E706" s="38"/>
      <c r="F706" s="38"/>
      <c r="G706" s="38" t="s">
        <v>1753</v>
      </c>
      <c r="H706" s="38"/>
      <c r="I706" s="38"/>
      <c r="J706" s="38"/>
      <c r="K706" s="38"/>
      <c r="L706" s="11"/>
      <c r="M706" s="1"/>
      <c r="P706" s="27"/>
    </row>
    <row r="707" spans="1:16" ht="15.95" customHeight="1" outlineLevel="1" x14ac:dyDescent="0.3">
      <c r="A707" s="1"/>
      <c r="B707" s="10"/>
      <c r="C707" s="39"/>
      <c r="D707" s="39"/>
      <c r="E707" s="39"/>
      <c r="F707" s="39"/>
      <c r="G707" s="39" t="s">
        <v>1754</v>
      </c>
      <c r="H707" s="39"/>
      <c r="I707" s="39"/>
      <c r="J707" s="39"/>
      <c r="K707" s="39"/>
      <c r="L707" s="11"/>
      <c r="M707" s="1"/>
      <c r="P707" s="27"/>
    </row>
    <row r="708" spans="1:16" ht="51.95" customHeight="1" outlineLevel="1" x14ac:dyDescent="0.3">
      <c r="A708" s="1"/>
      <c r="B708" s="10"/>
      <c r="C708" s="21" t="s">
        <v>1755</v>
      </c>
      <c r="D708" s="22" t="s">
        <v>845</v>
      </c>
      <c r="E708" s="23"/>
      <c r="F708" s="22" t="s">
        <v>1756</v>
      </c>
      <c r="G708" s="24" t="s">
        <v>1757</v>
      </c>
      <c r="H708" s="21" t="s">
        <v>52</v>
      </c>
      <c r="I708" s="25">
        <v>1</v>
      </c>
      <c r="J708" s="26">
        <v>4614583</v>
      </c>
      <c r="K708" s="26">
        <f>+ROUND((I708*J708),0)</f>
        <v>4614583</v>
      </c>
      <c r="L708" s="11"/>
      <c r="M708" s="1"/>
      <c r="P708" s="27"/>
    </row>
    <row r="709" spans="1:16" ht="39.950000000000003" customHeight="1" outlineLevel="1" x14ac:dyDescent="0.3">
      <c r="A709" s="1"/>
      <c r="B709" s="10"/>
      <c r="C709" s="21" t="s">
        <v>1758</v>
      </c>
      <c r="D709" s="22" t="s">
        <v>845</v>
      </c>
      <c r="E709" s="23"/>
      <c r="F709" s="22" t="s">
        <v>1759</v>
      </c>
      <c r="G709" s="24" t="s">
        <v>1760</v>
      </c>
      <c r="H709" s="21" t="s">
        <v>52</v>
      </c>
      <c r="I709" s="25">
        <v>1</v>
      </c>
      <c r="J709" s="26">
        <v>2607863</v>
      </c>
      <c r="K709" s="26">
        <f>+ROUND((I709*J709),0)</f>
        <v>2607863</v>
      </c>
      <c r="L709" s="11"/>
      <c r="M709" s="1"/>
      <c r="P709" s="27"/>
    </row>
    <row r="710" spans="1:16" ht="15.95" customHeight="1" outlineLevel="1" x14ac:dyDescent="0.3">
      <c r="A710" s="1"/>
      <c r="B710" s="10"/>
      <c r="C710" s="39"/>
      <c r="D710" s="39"/>
      <c r="E710" s="39"/>
      <c r="F710" s="39"/>
      <c r="G710" s="39" t="s">
        <v>1761</v>
      </c>
      <c r="H710" s="39"/>
      <c r="I710" s="39"/>
      <c r="J710" s="39"/>
      <c r="K710" s="39"/>
      <c r="L710" s="11"/>
      <c r="M710" s="1"/>
      <c r="P710" s="27"/>
    </row>
    <row r="711" spans="1:16" ht="51.95" customHeight="1" outlineLevel="1" x14ac:dyDescent="0.3">
      <c r="A711" s="1"/>
      <c r="B711" s="10"/>
      <c r="C711" s="21" t="s">
        <v>1762</v>
      </c>
      <c r="D711" s="22" t="s">
        <v>845</v>
      </c>
      <c r="E711" s="23"/>
      <c r="F711" s="22" t="s">
        <v>1763</v>
      </c>
      <c r="G711" s="24" t="s">
        <v>1764</v>
      </c>
      <c r="H711" s="21" t="s">
        <v>52</v>
      </c>
      <c r="I711" s="25">
        <v>1</v>
      </c>
      <c r="J711" s="26">
        <v>2643613</v>
      </c>
      <c r="K711" s="26">
        <f t="shared" ref="K711:K718" si="26">+ROUND((I711*J711),0)</f>
        <v>2643613</v>
      </c>
      <c r="L711" s="11"/>
      <c r="M711" s="1"/>
      <c r="P711" s="27"/>
    </row>
    <row r="712" spans="1:16" ht="111.95" customHeight="1" outlineLevel="1" x14ac:dyDescent="0.3">
      <c r="A712" s="1"/>
      <c r="B712" s="10"/>
      <c r="C712" s="21" t="s">
        <v>1765</v>
      </c>
      <c r="D712" s="22" t="s">
        <v>845</v>
      </c>
      <c r="E712" s="23"/>
      <c r="F712" s="22" t="s">
        <v>1766</v>
      </c>
      <c r="G712" s="24" t="s">
        <v>1767</v>
      </c>
      <c r="H712" s="21" t="s">
        <v>52</v>
      </c>
      <c r="I712" s="25">
        <v>1</v>
      </c>
      <c r="J712" s="26">
        <v>5014180.222222222</v>
      </c>
      <c r="K712" s="26">
        <f t="shared" si="26"/>
        <v>5014180</v>
      </c>
      <c r="L712" s="11"/>
      <c r="M712" s="1"/>
      <c r="P712" s="27"/>
    </row>
    <row r="713" spans="1:16" ht="27.95" customHeight="1" outlineLevel="1" x14ac:dyDescent="0.3">
      <c r="A713" s="1"/>
      <c r="B713" s="10"/>
      <c r="C713" s="21" t="s">
        <v>1768</v>
      </c>
      <c r="D713" s="22" t="s">
        <v>845</v>
      </c>
      <c r="E713" s="23"/>
      <c r="F713" s="22" t="s">
        <v>1769</v>
      </c>
      <c r="G713" s="24" t="s">
        <v>1770</v>
      </c>
      <c r="H713" s="21" t="s">
        <v>52</v>
      </c>
      <c r="I713" s="25">
        <v>1</v>
      </c>
      <c r="J713" s="26">
        <v>2630613</v>
      </c>
      <c r="K713" s="26">
        <f t="shared" si="26"/>
        <v>2630613</v>
      </c>
      <c r="L713" s="11"/>
      <c r="M713" s="1"/>
      <c r="P713" s="27"/>
    </row>
    <row r="714" spans="1:16" ht="51.95" customHeight="1" outlineLevel="1" x14ac:dyDescent="0.3">
      <c r="A714" s="1"/>
      <c r="B714" s="10"/>
      <c r="C714" s="21" t="s">
        <v>1771</v>
      </c>
      <c r="D714" s="22" t="s">
        <v>845</v>
      </c>
      <c r="E714" s="23"/>
      <c r="F714" s="22" t="s">
        <v>1772</v>
      </c>
      <c r="G714" s="24" t="s">
        <v>1773</v>
      </c>
      <c r="H714" s="21" t="s">
        <v>52</v>
      </c>
      <c r="I714" s="25">
        <v>1</v>
      </c>
      <c r="J714" s="26">
        <v>2643613</v>
      </c>
      <c r="K714" s="26">
        <f t="shared" si="26"/>
        <v>2643613</v>
      </c>
      <c r="L714" s="11"/>
      <c r="M714" s="1"/>
      <c r="P714" s="27"/>
    </row>
    <row r="715" spans="1:16" ht="99.95" customHeight="1" outlineLevel="1" x14ac:dyDescent="0.3">
      <c r="A715" s="1"/>
      <c r="B715" s="10"/>
      <c r="C715" s="21" t="s">
        <v>1774</v>
      </c>
      <c r="D715" s="22" t="s">
        <v>845</v>
      </c>
      <c r="E715" s="23"/>
      <c r="F715" s="22" t="s">
        <v>1775</v>
      </c>
      <c r="G715" s="24" t="s">
        <v>1776</v>
      </c>
      <c r="H715" s="21" t="s">
        <v>52</v>
      </c>
      <c r="I715" s="25">
        <v>1</v>
      </c>
      <c r="J715" s="26">
        <v>5014180</v>
      </c>
      <c r="K715" s="26">
        <f t="shared" si="26"/>
        <v>5014180</v>
      </c>
      <c r="L715" s="11"/>
      <c r="M715" s="1"/>
      <c r="P715" s="27"/>
    </row>
    <row r="716" spans="1:16" ht="27.95" customHeight="1" outlineLevel="1" x14ac:dyDescent="0.3">
      <c r="A716" s="1"/>
      <c r="B716" s="10"/>
      <c r="C716" s="21" t="s">
        <v>1777</v>
      </c>
      <c r="D716" s="22" t="s">
        <v>845</v>
      </c>
      <c r="E716" s="23"/>
      <c r="F716" s="22" t="s">
        <v>1778</v>
      </c>
      <c r="G716" s="24" t="s">
        <v>1779</v>
      </c>
      <c r="H716" s="21" t="s">
        <v>52</v>
      </c>
      <c r="I716" s="25">
        <v>1</v>
      </c>
      <c r="J716" s="26">
        <v>2630613</v>
      </c>
      <c r="K716" s="26">
        <f t="shared" si="26"/>
        <v>2630613</v>
      </c>
      <c r="L716" s="11"/>
      <c r="M716" s="1"/>
      <c r="P716" s="27"/>
    </row>
    <row r="717" spans="1:16" ht="39.950000000000003" customHeight="1" outlineLevel="1" x14ac:dyDescent="0.3">
      <c r="A717" s="1"/>
      <c r="B717" s="10"/>
      <c r="C717" s="21" t="s">
        <v>1780</v>
      </c>
      <c r="D717" s="22" t="s">
        <v>845</v>
      </c>
      <c r="E717" s="23"/>
      <c r="F717" s="22" t="s">
        <v>1781</v>
      </c>
      <c r="G717" s="24" t="s">
        <v>1782</v>
      </c>
      <c r="H717" s="21" t="s">
        <v>52</v>
      </c>
      <c r="I717" s="25">
        <v>1</v>
      </c>
      <c r="J717" s="26">
        <v>5053180</v>
      </c>
      <c r="K717" s="26">
        <f t="shared" si="26"/>
        <v>5053180</v>
      </c>
      <c r="L717" s="11"/>
      <c r="M717" s="1"/>
      <c r="P717" s="27"/>
    </row>
    <row r="718" spans="1:16" ht="51.95" customHeight="1" outlineLevel="1" x14ac:dyDescent="0.3">
      <c r="A718" s="1"/>
      <c r="B718" s="10"/>
      <c r="C718" s="21" t="s">
        <v>1783</v>
      </c>
      <c r="D718" s="22" t="s">
        <v>845</v>
      </c>
      <c r="E718" s="23"/>
      <c r="F718" s="22" t="s">
        <v>1784</v>
      </c>
      <c r="G718" s="24" t="s">
        <v>1785</v>
      </c>
      <c r="H718" s="21" t="s">
        <v>52</v>
      </c>
      <c r="I718" s="25">
        <v>1</v>
      </c>
      <c r="J718" s="26">
        <v>2617613</v>
      </c>
      <c r="K718" s="26">
        <f t="shared" si="26"/>
        <v>2617613</v>
      </c>
      <c r="L718" s="11"/>
      <c r="M718" s="1"/>
      <c r="P718" s="27"/>
    </row>
    <row r="719" spans="1:16" ht="15.95" customHeight="1" outlineLevel="1" x14ac:dyDescent="0.3">
      <c r="A719" s="1"/>
      <c r="B719" s="10"/>
      <c r="C719" s="39"/>
      <c r="D719" s="39"/>
      <c r="E719" s="39"/>
      <c r="F719" s="39"/>
      <c r="G719" s="39" t="s">
        <v>1786</v>
      </c>
      <c r="H719" s="39"/>
      <c r="I719" s="39"/>
      <c r="J719" s="39"/>
      <c r="K719" s="39"/>
      <c r="L719" s="11"/>
      <c r="M719" s="1"/>
      <c r="P719" s="27"/>
    </row>
    <row r="720" spans="1:16" ht="39.950000000000003" customHeight="1" outlineLevel="1" x14ac:dyDescent="0.3">
      <c r="A720" s="1"/>
      <c r="B720" s="10"/>
      <c r="C720" s="21" t="s">
        <v>1787</v>
      </c>
      <c r="D720" s="22" t="s">
        <v>845</v>
      </c>
      <c r="E720" s="23"/>
      <c r="F720" s="22" t="s">
        <v>1788</v>
      </c>
      <c r="G720" s="24" t="s">
        <v>1789</v>
      </c>
      <c r="H720" s="21" t="s">
        <v>52</v>
      </c>
      <c r="I720" s="25">
        <v>1</v>
      </c>
      <c r="J720" s="26">
        <v>5014180</v>
      </c>
      <c r="K720" s="26">
        <f>+ROUND((I720*J720),0)</f>
        <v>5014180</v>
      </c>
      <c r="L720" s="11"/>
      <c r="M720" s="1"/>
      <c r="P720" s="27"/>
    </row>
    <row r="721" spans="1:16" ht="15.95" customHeight="1" outlineLevel="1" x14ac:dyDescent="0.3">
      <c r="A721" s="1"/>
      <c r="B721" s="10"/>
      <c r="C721" s="21" t="s">
        <v>1790</v>
      </c>
      <c r="D721" s="22" t="s">
        <v>845</v>
      </c>
      <c r="E721" s="23"/>
      <c r="F721" s="22" t="s">
        <v>1791</v>
      </c>
      <c r="G721" s="24" t="s">
        <v>1792</v>
      </c>
      <c r="H721" s="21" t="s">
        <v>52</v>
      </c>
      <c r="I721" s="25">
        <v>1</v>
      </c>
      <c r="J721" s="26">
        <v>65000000</v>
      </c>
      <c r="K721" s="26">
        <f>+J721*I721</f>
        <v>65000000</v>
      </c>
      <c r="L721" s="11"/>
      <c r="M721" s="1"/>
      <c r="P721" s="27"/>
    </row>
    <row r="722" spans="1:16" ht="17.100000000000001" customHeight="1" outlineLevel="1" x14ac:dyDescent="0.3">
      <c r="B722" s="10"/>
      <c r="C722" s="31"/>
      <c r="D722" s="31"/>
      <c r="E722" s="31"/>
      <c r="F722" s="31"/>
      <c r="G722" s="32" t="s">
        <v>1793</v>
      </c>
      <c r="H722" s="31"/>
      <c r="I722" s="31"/>
      <c r="J722" s="31"/>
      <c r="K722" s="33">
        <f>SUM(K690:K691,K693:K694,K696:K697,K699:K700,K702,K704,K708:K709,K711:K718,K720:K721)</f>
        <v>401235478</v>
      </c>
      <c r="L722" s="11"/>
      <c r="P722" s="27"/>
    </row>
    <row r="723" spans="1:16" ht="20.100000000000001" customHeight="1" x14ac:dyDescent="0.3">
      <c r="B723" s="10"/>
      <c r="C723" s="17"/>
      <c r="D723" s="17"/>
      <c r="E723" s="17"/>
      <c r="F723" s="17"/>
      <c r="G723" s="18" t="s">
        <v>1794</v>
      </c>
      <c r="H723" s="17"/>
      <c r="I723" s="17"/>
      <c r="J723" s="17"/>
      <c r="K723" s="19">
        <f>SUM(K477,K509,K536,K658,K663,K686,K722)</f>
        <v>4109645152</v>
      </c>
      <c r="L723" s="11"/>
      <c r="P723" s="27"/>
    </row>
    <row r="724" spans="1:16" ht="20.100000000000001" customHeight="1" x14ac:dyDescent="0.3">
      <c r="A724" s="1"/>
      <c r="B724" s="10"/>
      <c r="C724" s="84" t="s">
        <v>1795</v>
      </c>
      <c r="D724" s="84"/>
      <c r="E724" s="84"/>
      <c r="F724" s="84"/>
      <c r="G724" s="84"/>
      <c r="H724" s="84"/>
      <c r="I724" s="84"/>
      <c r="J724" s="84"/>
      <c r="K724" s="84"/>
      <c r="L724" s="11"/>
      <c r="M724" s="1"/>
      <c r="P724" s="27"/>
    </row>
    <row r="725" spans="1:16" ht="18" customHeight="1" outlineLevel="1" x14ac:dyDescent="0.3">
      <c r="A725" s="1"/>
      <c r="B725" s="10"/>
      <c r="C725" s="28" t="s">
        <v>1796</v>
      </c>
      <c r="D725" s="29"/>
      <c r="E725" s="29"/>
      <c r="F725" s="29"/>
      <c r="G725" s="29" t="s">
        <v>1797</v>
      </c>
      <c r="H725" s="29"/>
      <c r="I725" s="29"/>
      <c r="J725" s="29"/>
      <c r="K725" s="29"/>
      <c r="L725" s="11"/>
      <c r="M725" s="1"/>
      <c r="P725" s="27"/>
    </row>
    <row r="726" spans="1:16" ht="39.950000000000003" customHeight="1" outlineLevel="1" x14ac:dyDescent="0.3">
      <c r="A726" s="1"/>
      <c r="B726" s="10"/>
      <c r="C726" s="21" t="s">
        <v>1798</v>
      </c>
      <c r="D726" s="22" t="s">
        <v>1799</v>
      </c>
      <c r="E726" s="23"/>
      <c r="F726" s="22" t="s">
        <v>1800</v>
      </c>
      <c r="G726" s="24" t="s">
        <v>1801</v>
      </c>
      <c r="H726" s="21" t="s">
        <v>52</v>
      </c>
      <c r="I726" s="25">
        <v>1</v>
      </c>
      <c r="J726" s="26">
        <v>66148930</v>
      </c>
      <c r="K726" s="26">
        <f>+ROUND((I726*J726),0)</f>
        <v>66148930</v>
      </c>
      <c r="L726" s="11"/>
      <c r="M726" s="1"/>
      <c r="P726" s="27"/>
    </row>
    <row r="727" spans="1:16" ht="39.950000000000003" customHeight="1" outlineLevel="1" x14ac:dyDescent="0.3">
      <c r="A727" s="1"/>
      <c r="B727" s="10"/>
      <c r="C727" s="21" t="s">
        <v>1802</v>
      </c>
      <c r="D727" s="22" t="s">
        <v>1799</v>
      </c>
      <c r="E727" s="23"/>
      <c r="F727" s="22" t="s">
        <v>1803</v>
      </c>
      <c r="G727" s="24" t="s">
        <v>1804</v>
      </c>
      <c r="H727" s="21" t="s">
        <v>52</v>
      </c>
      <c r="I727" s="25">
        <v>1</v>
      </c>
      <c r="J727" s="26">
        <v>21190543</v>
      </c>
      <c r="K727" s="26">
        <f>+ROUND((I727*J727),0)</f>
        <v>21190543</v>
      </c>
      <c r="L727" s="11"/>
      <c r="M727" s="1"/>
      <c r="P727" s="27"/>
    </row>
    <row r="728" spans="1:16" ht="17.100000000000001" customHeight="1" outlineLevel="1" x14ac:dyDescent="0.3">
      <c r="B728" s="10"/>
      <c r="C728" s="31"/>
      <c r="D728" s="31"/>
      <c r="E728" s="31"/>
      <c r="F728" s="31"/>
      <c r="G728" s="32" t="s">
        <v>1805</v>
      </c>
      <c r="H728" s="31"/>
      <c r="I728" s="31"/>
      <c r="J728" s="31"/>
      <c r="K728" s="33">
        <f>SUM(K726:K727)</f>
        <v>87339473</v>
      </c>
      <c r="L728" s="11"/>
      <c r="P728" s="27"/>
    </row>
    <row r="729" spans="1:16" ht="18" customHeight="1" outlineLevel="1" x14ac:dyDescent="0.3">
      <c r="A729" s="1"/>
      <c r="B729" s="10"/>
      <c r="C729" s="28" t="s">
        <v>1806</v>
      </c>
      <c r="D729" s="29"/>
      <c r="E729" s="29"/>
      <c r="F729" s="29"/>
      <c r="G729" s="29" t="s">
        <v>1807</v>
      </c>
      <c r="H729" s="29"/>
      <c r="I729" s="29"/>
      <c r="J729" s="29"/>
      <c r="K729" s="29"/>
      <c r="L729" s="11"/>
      <c r="M729" s="1"/>
      <c r="P729" s="27"/>
    </row>
    <row r="730" spans="1:16" ht="39.950000000000003" customHeight="1" outlineLevel="1" x14ac:dyDescent="0.3">
      <c r="A730" s="1"/>
      <c r="B730" s="10"/>
      <c r="C730" s="21" t="s">
        <v>1808</v>
      </c>
      <c r="D730" s="22" t="s">
        <v>1799</v>
      </c>
      <c r="E730" s="23"/>
      <c r="F730" s="22" t="s">
        <v>1809</v>
      </c>
      <c r="G730" s="24" t="s">
        <v>1810</v>
      </c>
      <c r="H730" s="21" t="s">
        <v>52</v>
      </c>
      <c r="I730" s="25">
        <v>11</v>
      </c>
      <c r="J730" s="26">
        <v>9544177</v>
      </c>
      <c r="K730" s="26">
        <f t="shared" ref="K730:K735" si="27">+ROUND((I730*J730),0)</f>
        <v>104985947</v>
      </c>
      <c r="L730" s="11"/>
      <c r="M730" s="1"/>
      <c r="P730" s="27"/>
    </row>
    <row r="731" spans="1:16" ht="39.950000000000003" customHeight="1" outlineLevel="1" x14ac:dyDescent="0.3">
      <c r="A731" s="1"/>
      <c r="B731" s="10"/>
      <c r="C731" s="21" t="s">
        <v>1811</v>
      </c>
      <c r="D731" s="22" t="s">
        <v>1799</v>
      </c>
      <c r="E731" s="23"/>
      <c r="F731" s="22" t="s">
        <v>1812</v>
      </c>
      <c r="G731" s="24" t="s">
        <v>1813</v>
      </c>
      <c r="H731" s="21" t="s">
        <v>52</v>
      </c>
      <c r="I731" s="25">
        <v>8</v>
      </c>
      <c r="J731" s="26">
        <v>9544177</v>
      </c>
      <c r="K731" s="26">
        <f t="shared" si="27"/>
        <v>76353416</v>
      </c>
      <c r="L731" s="11"/>
      <c r="M731" s="1"/>
      <c r="P731" s="27"/>
    </row>
    <row r="732" spans="1:16" ht="39.950000000000003" customHeight="1" outlineLevel="1" x14ac:dyDescent="0.3">
      <c r="A732" s="1"/>
      <c r="B732" s="10"/>
      <c r="C732" s="21" t="s">
        <v>1814</v>
      </c>
      <c r="D732" s="22" t="s">
        <v>1799</v>
      </c>
      <c r="E732" s="23"/>
      <c r="F732" s="22" t="s">
        <v>1815</v>
      </c>
      <c r="G732" s="24" t="s">
        <v>1816</v>
      </c>
      <c r="H732" s="21" t="s">
        <v>52</v>
      </c>
      <c r="I732" s="25">
        <v>39</v>
      </c>
      <c r="J732" s="26">
        <v>9544177</v>
      </c>
      <c r="K732" s="26">
        <f t="shared" si="27"/>
        <v>372222903</v>
      </c>
      <c r="L732" s="11"/>
      <c r="M732" s="1"/>
      <c r="P732" s="27"/>
    </row>
    <row r="733" spans="1:16" ht="39.950000000000003" customHeight="1" outlineLevel="1" x14ac:dyDescent="0.3">
      <c r="A733" s="1"/>
      <c r="B733" s="10"/>
      <c r="C733" s="21" t="s">
        <v>1817</v>
      </c>
      <c r="D733" s="22" t="s">
        <v>1799</v>
      </c>
      <c r="E733" s="23"/>
      <c r="F733" s="22" t="s">
        <v>1818</v>
      </c>
      <c r="G733" s="24" t="s">
        <v>1819</v>
      </c>
      <c r="H733" s="21" t="s">
        <v>1820</v>
      </c>
      <c r="I733" s="25">
        <v>27</v>
      </c>
      <c r="J733" s="26">
        <v>175617</v>
      </c>
      <c r="K733" s="26">
        <f t="shared" si="27"/>
        <v>4741659</v>
      </c>
      <c r="L733" s="11"/>
      <c r="M733" s="1"/>
      <c r="P733" s="27"/>
    </row>
    <row r="734" spans="1:16" ht="39.950000000000003" customHeight="1" outlineLevel="1" x14ac:dyDescent="0.3">
      <c r="A734" s="1"/>
      <c r="B734" s="10"/>
      <c r="C734" s="21" t="s">
        <v>1821</v>
      </c>
      <c r="D734" s="22" t="s">
        <v>1799</v>
      </c>
      <c r="E734" s="23"/>
      <c r="F734" s="22" t="s">
        <v>1822</v>
      </c>
      <c r="G734" s="24" t="s">
        <v>1823</v>
      </c>
      <c r="H734" s="21" t="s">
        <v>1820</v>
      </c>
      <c r="I734" s="25">
        <v>16</v>
      </c>
      <c r="J734" s="26">
        <v>152217</v>
      </c>
      <c r="K734" s="26">
        <f t="shared" si="27"/>
        <v>2435472</v>
      </c>
      <c r="L734" s="11"/>
      <c r="M734" s="1"/>
      <c r="P734" s="27"/>
    </row>
    <row r="735" spans="1:16" ht="39.950000000000003" customHeight="1" outlineLevel="1" x14ac:dyDescent="0.3">
      <c r="A735" s="1"/>
      <c r="B735" s="10"/>
      <c r="C735" s="21" t="s">
        <v>1824</v>
      </c>
      <c r="D735" s="22" t="s">
        <v>1799</v>
      </c>
      <c r="E735" s="23"/>
      <c r="F735" s="22" t="s">
        <v>1825</v>
      </c>
      <c r="G735" s="24" t="s">
        <v>1826</v>
      </c>
      <c r="H735" s="21" t="s">
        <v>1820</v>
      </c>
      <c r="I735" s="25">
        <v>62</v>
      </c>
      <c r="J735" s="26">
        <v>158717</v>
      </c>
      <c r="K735" s="26">
        <f t="shared" si="27"/>
        <v>9840454</v>
      </c>
      <c r="L735" s="11"/>
      <c r="M735" s="1"/>
      <c r="P735" s="27"/>
    </row>
    <row r="736" spans="1:16" ht="17.100000000000001" customHeight="1" outlineLevel="1" x14ac:dyDescent="0.3">
      <c r="B736" s="10"/>
      <c r="C736" s="31"/>
      <c r="D736" s="31"/>
      <c r="E736" s="31"/>
      <c r="F736" s="31"/>
      <c r="G736" s="32" t="s">
        <v>1827</v>
      </c>
      <c r="H736" s="31"/>
      <c r="I736" s="31"/>
      <c r="J736" s="31"/>
      <c r="K736" s="33">
        <f>SUM(K730:K735)</f>
        <v>570579851</v>
      </c>
      <c r="L736" s="11"/>
      <c r="P736" s="27"/>
    </row>
    <row r="737" spans="1:16" ht="18" customHeight="1" outlineLevel="1" x14ac:dyDescent="0.3">
      <c r="A737" s="1"/>
      <c r="B737" s="10"/>
      <c r="C737" s="28" t="s">
        <v>1828</v>
      </c>
      <c r="D737" s="29"/>
      <c r="E737" s="29"/>
      <c r="F737" s="29"/>
      <c r="G737" s="29" t="s">
        <v>1829</v>
      </c>
      <c r="H737" s="29"/>
      <c r="I737" s="29"/>
      <c r="J737" s="29"/>
      <c r="K737" s="29"/>
      <c r="L737" s="11"/>
      <c r="M737" s="1"/>
      <c r="P737" s="27"/>
    </row>
    <row r="738" spans="1:16" ht="15.95" customHeight="1" outlineLevel="1" x14ac:dyDescent="0.3">
      <c r="A738" s="1"/>
      <c r="B738" s="10"/>
      <c r="C738" s="21" t="s">
        <v>1830</v>
      </c>
      <c r="D738" s="22" t="s">
        <v>1799</v>
      </c>
      <c r="E738" s="23"/>
      <c r="F738" s="22" t="s">
        <v>1831</v>
      </c>
      <c r="G738" s="24" t="s">
        <v>1832</v>
      </c>
      <c r="H738" s="21" t="s">
        <v>52</v>
      </c>
      <c r="I738" s="25">
        <v>1</v>
      </c>
      <c r="J738" s="26">
        <v>707265</v>
      </c>
      <c r="K738" s="26">
        <f t="shared" ref="K738:K749" si="28">+ROUND((I738*J738),0)</f>
        <v>707265</v>
      </c>
      <c r="L738" s="11"/>
      <c r="M738" s="1"/>
      <c r="P738" s="27"/>
    </row>
    <row r="739" spans="1:16" ht="15.95" customHeight="1" outlineLevel="1" x14ac:dyDescent="0.3">
      <c r="A739" s="1"/>
      <c r="B739" s="10"/>
      <c r="C739" s="21" t="s">
        <v>1833</v>
      </c>
      <c r="D739" s="22" t="s">
        <v>1799</v>
      </c>
      <c r="E739" s="23"/>
      <c r="F739" s="22" t="s">
        <v>1834</v>
      </c>
      <c r="G739" s="24" t="s">
        <v>1835</v>
      </c>
      <c r="H739" s="21" t="s">
        <v>52</v>
      </c>
      <c r="I739" s="25">
        <v>1</v>
      </c>
      <c r="J739" s="26">
        <v>3209979</v>
      </c>
      <c r="K739" s="26">
        <f t="shared" si="28"/>
        <v>3209979</v>
      </c>
      <c r="L739" s="11"/>
      <c r="M739" s="1"/>
      <c r="P739" s="27"/>
    </row>
    <row r="740" spans="1:16" ht="15.95" customHeight="1" outlineLevel="1" x14ac:dyDescent="0.3">
      <c r="A740" s="1"/>
      <c r="B740" s="10"/>
      <c r="C740" s="21" t="s">
        <v>1836</v>
      </c>
      <c r="D740" s="22" t="s">
        <v>1799</v>
      </c>
      <c r="E740" s="23"/>
      <c r="F740" s="22" t="s">
        <v>1837</v>
      </c>
      <c r="G740" s="24" t="s">
        <v>1838</v>
      </c>
      <c r="H740" s="21" t="s">
        <v>52</v>
      </c>
      <c r="I740" s="25">
        <v>2</v>
      </c>
      <c r="J740" s="26">
        <v>127897</v>
      </c>
      <c r="K740" s="26">
        <f t="shared" si="28"/>
        <v>255794</v>
      </c>
      <c r="L740" s="11"/>
      <c r="M740" s="1"/>
      <c r="P740" s="27"/>
    </row>
    <row r="741" spans="1:16" ht="15.95" customHeight="1" outlineLevel="1" x14ac:dyDescent="0.3">
      <c r="A741" s="1"/>
      <c r="B741" s="10"/>
      <c r="C741" s="21" t="s">
        <v>1839</v>
      </c>
      <c r="D741" s="22" t="s">
        <v>1799</v>
      </c>
      <c r="E741" s="23"/>
      <c r="F741" s="22" t="s">
        <v>1840</v>
      </c>
      <c r="G741" s="24" t="s">
        <v>1841</v>
      </c>
      <c r="H741" s="21" t="s">
        <v>52</v>
      </c>
      <c r="I741" s="25">
        <v>3</v>
      </c>
      <c r="J741" s="26">
        <v>145592</v>
      </c>
      <c r="K741" s="26">
        <f t="shared" si="28"/>
        <v>436776</v>
      </c>
      <c r="L741" s="11"/>
      <c r="M741" s="1"/>
      <c r="P741" s="27"/>
    </row>
    <row r="742" spans="1:16" ht="15.95" customHeight="1" outlineLevel="1" x14ac:dyDescent="0.3">
      <c r="A742" s="1"/>
      <c r="B742" s="10"/>
      <c r="C742" s="21" t="s">
        <v>1842</v>
      </c>
      <c r="D742" s="22" t="s">
        <v>1799</v>
      </c>
      <c r="E742" s="23"/>
      <c r="F742" s="22" t="s">
        <v>1843</v>
      </c>
      <c r="G742" s="24" t="s">
        <v>1844</v>
      </c>
      <c r="H742" s="21" t="s">
        <v>52</v>
      </c>
      <c r="I742" s="25">
        <v>1</v>
      </c>
      <c r="J742" s="26">
        <v>203864</v>
      </c>
      <c r="K742" s="26">
        <f t="shared" si="28"/>
        <v>203864</v>
      </c>
      <c r="L742" s="11"/>
      <c r="M742" s="1"/>
      <c r="P742" s="27"/>
    </row>
    <row r="743" spans="1:16" ht="15.95" customHeight="1" outlineLevel="1" x14ac:dyDescent="0.3">
      <c r="A743" s="1"/>
      <c r="B743" s="10"/>
      <c r="C743" s="21" t="s">
        <v>1845</v>
      </c>
      <c r="D743" s="22" t="s">
        <v>1799</v>
      </c>
      <c r="E743" s="23"/>
      <c r="F743" s="22" t="s">
        <v>1846</v>
      </c>
      <c r="G743" s="24" t="s">
        <v>1847</v>
      </c>
      <c r="H743" s="21" t="s">
        <v>52</v>
      </c>
      <c r="I743" s="25">
        <v>1</v>
      </c>
      <c r="J743" s="26">
        <v>711020</v>
      </c>
      <c r="K743" s="26">
        <f t="shared" si="28"/>
        <v>711020</v>
      </c>
      <c r="L743" s="11"/>
      <c r="M743" s="1"/>
      <c r="P743" s="27"/>
    </row>
    <row r="744" spans="1:16" ht="15.95" customHeight="1" outlineLevel="1" x14ac:dyDescent="0.3">
      <c r="A744" s="1"/>
      <c r="B744" s="10"/>
      <c r="C744" s="21" t="s">
        <v>1848</v>
      </c>
      <c r="D744" s="22" t="s">
        <v>1799</v>
      </c>
      <c r="E744" s="23"/>
      <c r="F744" s="22" t="s">
        <v>1849</v>
      </c>
      <c r="G744" s="24" t="s">
        <v>1850</v>
      </c>
      <c r="H744" s="21" t="s">
        <v>52</v>
      </c>
      <c r="I744" s="25">
        <v>30</v>
      </c>
      <c r="J744" s="26">
        <v>196064</v>
      </c>
      <c r="K744" s="26">
        <f t="shared" si="28"/>
        <v>5881920</v>
      </c>
      <c r="L744" s="11"/>
      <c r="M744" s="1"/>
      <c r="P744" s="27"/>
    </row>
    <row r="745" spans="1:16" ht="15.95" customHeight="1" outlineLevel="1" x14ac:dyDescent="0.3">
      <c r="A745" s="1"/>
      <c r="B745" s="10"/>
      <c r="C745" s="21" t="s">
        <v>1851</v>
      </c>
      <c r="D745" s="22" t="s">
        <v>1799</v>
      </c>
      <c r="E745" s="23"/>
      <c r="F745" s="22" t="s">
        <v>1852</v>
      </c>
      <c r="G745" s="24" t="s">
        <v>1853</v>
      </c>
      <c r="H745" s="21" t="s">
        <v>52</v>
      </c>
      <c r="I745" s="25">
        <v>1</v>
      </c>
      <c r="J745" s="26">
        <v>583100</v>
      </c>
      <c r="K745" s="26">
        <f t="shared" si="28"/>
        <v>583100</v>
      </c>
      <c r="L745" s="11"/>
      <c r="M745" s="1"/>
      <c r="P745" s="27"/>
    </row>
    <row r="746" spans="1:16" ht="15.95" customHeight="1" outlineLevel="1" x14ac:dyDescent="0.3">
      <c r="A746" s="1"/>
      <c r="B746" s="10"/>
      <c r="C746" s="21" t="s">
        <v>1854</v>
      </c>
      <c r="D746" s="22" t="s">
        <v>1799</v>
      </c>
      <c r="E746" s="23"/>
      <c r="F746" s="22" t="s">
        <v>1855</v>
      </c>
      <c r="G746" s="24" t="s">
        <v>1856</v>
      </c>
      <c r="H746" s="21" t="s">
        <v>52</v>
      </c>
      <c r="I746" s="25">
        <v>1</v>
      </c>
      <c r="J746" s="26">
        <v>551900</v>
      </c>
      <c r="K746" s="26">
        <f t="shared" si="28"/>
        <v>551900</v>
      </c>
      <c r="L746" s="11"/>
      <c r="M746" s="1"/>
      <c r="P746" s="27"/>
    </row>
    <row r="747" spans="1:16" ht="15.95" customHeight="1" outlineLevel="1" x14ac:dyDescent="0.3">
      <c r="A747" s="1"/>
      <c r="B747" s="10"/>
      <c r="C747" s="21" t="s">
        <v>1857</v>
      </c>
      <c r="D747" s="22" t="s">
        <v>1799</v>
      </c>
      <c r="E747" s="23"/>
      <c r="F747" s="22" t="s">
        <v>1858</v>
      </c>
      <c r="G747" s="24" t="s">
        <v>1859</v>
      </c>
      <c r="H747" s="21" t="s">
        <v>52</v>
      </c>
      <c r="I747" s="25">
        <v>4</v>
      </c>
      <c r="J747" s="26">
        <v>132779</v>
      </c>
      <c r="K747" s="26">
        <f t="shared" si="28"/>
        <v>531116</v>
      </c>
      <c r="L747" s="11"/>
      <c r="M747" s="1"/>
      <c r="P747" s="27"/>
    </row>
    <row r="748" spans="1:16" ht="15.95" customHeight="1" outlineLevel="1" x14ac:dyDescent="0.3">
      <c r="A748" s="1"/>
      <c r="B748" s="10"/>
      <c r="C748" s="21" t="s">
        <v>1860</v>
      </c>
      <c r="D748" s="22" t="s">
        <v>1799</v>
      </c>
      <c r="E748" s="23"/>
      <c r="F748" s="22" t="s">
        <v>1861</v>
      </c>
      <c r="G748" s="24" t="s">
        <v>1862</v>
      </c>
      <c r="H748" s="21" t="s">
        <v>52</v>
      </c>
      <c r="I748" s="25">
        <v>2</v>
      </c>
      <c r="J748" s="26">
        <v>198172</v>
      </c>
      <c r="K748" s="26">
        <f t="shared" si="28"/>
        <v>396344</v>
      </c>
      <c r="L748" s="11"/>
      <c r="M748" s="1"/>
      <c r="P748" s="27"/>
    </row>
    <row r="749" spans="1:16" ht="15.95" customHeight="1" outlineLevel="1" x14ac:dyDescent="0.3">
      <c r="A749" s="1"/>
      <c r="B749" s="10"/>
      <c r="C749" s="21" t="s">
        <v>1863</v>
      </c>
      <c r="D749" s="22" t="s">
        <v>1799</v>
      </c>
      <c r="E749" s="23"/>
      <c r="F749" s="22" t="s">
        <v>1864</v>
      </c>
      <c r="G749" s="24" t="s">
        <v>1865</v>
      </c>
      <c r="H749" s="21" t="s">
        <v>52</v>
      </c>
      <c r="I749" s="25">
        <v>1</v>
      </c>
      <c r="J749" s="26">
        <v>1226682</v>
      </c>
      <c r="K749" s="26">
        <f t="shared" si="28"/>
        <v>1226682</v>
      </c>
      <c r="L749" s="11"/>
      <c r="M749" s="1"/>
      <c r="P749" s="27"/>
    </row>
    <row r="750" spans="1:16" ht="17.100000000000001" customHeight="1" outlineLevel="1" x14ac:dyDescent="0.3">
      <c r="B750" s="10"/>
      <c r="C750" s="31"/>
      <c r="D750" s="31"/>
      <c r="E750" s="31"/>
      <c r="F750" s="31"/>
      <c r="G750" s="32" t="s">
        <v>1866</v>
      </c>
      <c r="H750" s="31"/>
      <c r="I750" s="31"/>
      <c r="J750" s="31"/>
      <c r="K750" s="33">
        <f>SUM(K738:K749)</f>
        <v>14695760</v>
      </c>
      <c r="L750" s="11"/>
      <c r="P750" s="27"/>
    </row>
    <row r="751" spans="1:16" ht="18" customHeight="1" outlineLevel="1" x14ac:dyDescent="0.3">
      <c r="A751" s="1"/>
      <c r="B751" s="10"/>
      <c r="C751" s="28" t="s">
        <v>1867</v>
      </c>
      <c r="D751" s="29"/>
      <c r="E751" s="29"/>
      <c r="F751" s="29"/>
      <c r="G751" s="29" t="s">
        <v>1868</v>
      </c>
      <c r="H751" s="29"/>
      <c r="I751" s="29"/>
      <c r="J751" s="29"/>
      <c r="K751" s="29"/>
      <c r="L751" s="11"/>
      <c r="M751" s="1"/>
      <c r="P751" s="27"/>
    </row>
    <row r="752" spans="1:16" ht="15.95" customHeight="1" outlineLevel="1" x14ac:dyDescent="0.3">
      <c r="A752" s="1"/>
      <c r="B752" s="10"/>
      <c r="C752" s="21" t="s">
        <v>1869</v>
      </c>
      <c r="D752" s="22" t="s">
        <v>1799</v>
      </c>
      <c r="E752" s="23"/>
      <c r="F752" s="22" t="s">
        <v>1870</v>
      </c>
      <c r="G752" s="24" t="s">
        <v>1871</v>
      </c>
      <c r="H752" s="21" t="s">
        <v>52</v>
      </c>
      <c r="I752" s="25">
        <v>12</v>
      </c>
      <c r="J752" s="26">
        <v>2700379</v>
      </c>
      <c r="K752" s="26">
        <f t="shared" ref="K752:K791" si="29">+ROUND((I752*J752),0)</f>
        <v>32404548</v>
      </c>
      <c r="L752" s="11"/>
      <c r="M752" s="1"/>
      <c r="P752" s="27"/>
    </row>
    <row r="753" spans="1:16" ht="15.95" customHeight="1" outlineLevel="1" x14ac:dyDescent="0.3">
      <c r="A753" s="1"/>
      <c r="B753" s="10"/>
      <c r="C753" s="21" t="s">
        <v>1872</v>
      </c>
      <c r="D753" s="22" t="s">
        <v>1799</v>
      </c>
      <c r="E753" s="23"/>
      <c r="F753" s="22" t="s">
        <v>1873</v>
      </c>
      <c r="G753" s="24" t="s">
        <v>1874</v>
      </c>
      <c r="H753" s="21" t="s">
        <v>52</v>
      </c>
      <c r="I753" s="25">
        <v>12</v>
      </c>
      <c r="J753" s="26">
        <v>3752079</v>
      </c>
      <c r="K753" s="26">
        <f t="shared" si="29"/>
        <v>45024948</v>
      </c>
      <c r="L753" s="11"/>
      <c r="M753" s="1"/>
      <c r="P753" s="27"/>
    </row>
    <row r="754" spans="1:16" ht="27.95" customHeight="1" outlineLevel="1" x14ac:dyDescent="0.3">
      <c r="A754" s="1"/>
      <c r="B754" s="10"/>
      <c r="C754" s="21" t="s">
        <v>1875</v>
      </c>
      <c r="D754" s="22" t="s">
        <v>1799</v>
      </c>
      <c r="E754" s="23"/>
      <c r="F754" s="22" t="s">
        <v>1876</v>
      </c>
      <c r="G754" s="24" t="s">
        <v>1877</v>
      </c>
      <c r="H754" s="21" t="s">
        <v>39</v>
      </c>
      <c r="I754" s="25">
        <v>25</v>
      </c>
      <c r="J754" s="26">
        <v>159986</v>
      </c>
      <c r="K754" s="26">
        <f t="shared" si="29"/>
        <v>3999650</v>
      </c>
      <c r="L754" s="11"/>
      <c r="M754" s="1"/>
      <c r="P754" s="27"/>
    </row>
    <row r="755" spans="1:16" ht="27.95" customHeight="1" outlineLevel="1" x14ac:dyDescent="0.3">
      <c r="A755" s="1"/>
      <c r="B755" s="10"/>
      <c r="C755" s="21" t="s">
        <v>1878</v>
      </c>
      <c r="D755" s="22" t="s">
        <v>1799</v>
      </c>
      <c r="E755" s="23"/>
      <c r="F755" s="22" t="s">
        <v>1879</v>
      </c>
      <c r="G755" s="24" t="s">
        <v>1880</v>
      </c>
      <c r="H755" s="21" t="s">
        <v>39</v>
      </c>
      <c r="I755" s="25">
        <v>25</v>
      </c>
      <c r="J755" s="26">
        <v>266794</v>
      </c>
      <c r="K755" s="26">
        <f t="shared" si="29"/>
        <v>6669850</v>
      </c>
      <c r="L755" s="11"/>
      <c r="M755" s="1"/>
      <c r="P755" s="27"/>
    </row>
    <row r="756" spans="1:16" ht="15.95" customHeight="1" outlineLevel="1" x14ac:dyDescent="0.3">
      <c r="A756" s="1"/>
      <c r="B756" s="10"/>
      <c r="C756" s="21" t="s">
        <v>1881</v>
      </c>
      <c r="D756" s="22" t="s">
        <v>1799</v>
      </c>
      <c r="E756" s="23"/>
      <c r="F756" s="22" t="s">
        <v>1882</v>
      </c>
      <c r="G756" s="24" t="s">
        <v>1883</v>
      </c>
      <c r="H756" s="21" t="s">
        <v>133</v>
      </c>
      <c r="I756" s="25">
        <v>100</v>
      </c>
      <c r="J756" s="26">
        <v>184223</v>
      </c>
      <c r="K756" s="26">
        <f t="shared" si="29"/>
        <v>18422300</v>
      </c>
      <c r="L756" s="11"/>
      <c r="M756" s="1"/>
      <c r="P756" s="27"/>
    </row>
    <row r="757" spans="1:16" ht="27.95" customHeight="1" outlineLevel="1" x14ac:dyDescent="0.3">
      <c r="A757" s="1"/>
      <c r="B757" s="10"/>
      <c r="C757" s="21" t="s">
        <v>1884</v>
      </c>
      <c r="D757" s="22" t="s">
        <v>1799</v>
      </c>
      <c r="E757" s="23"/>
      <c r="F757" s="22" t="s">
        <v>1885</v>
      </c>
      <c r="G757" s="24" t="s">
        <v>1886</v>
      </c>
      <c r="H757" s="21" t="s">
        <v>133</v>
      </c>
      <c r="I757" s="25">
        <v>370</v>
      </c>
      <c r="J757" s="26">
        <v>154414</v>
      </c>
      <c r="K757" s="26">
        <f t="shared" si="29"/>
        <v>57133180</v>
      </c>
      <c r="L757" s="11"/>
      <c r="M757" s="1"/>
      <c r="P757" s="27"/>
    </row>
    <row r="758" spans="1:16" ht="27.95" customHeight="1" outlineLevel="1" x14ac:dyDescent="0.3">
      <c r="A758" s="1"/>
      <c r="B758" s="10"/>
      <c r="C758" s="21" t="s">
        <v>1887</v>
      </c>
      <c r="D758" s="22" t="s">
        <v>1799</v>
      </c>
      <c r="E758" s="23"/>
      <c r="F758" s="22" t="s">
        <v>1888</v>
      </c>
      <c r="G758" s="24" t="s">
        <v>1889</v>
      </c>
      <c r="H758" s="21" t="s">
        <v>133</v>
      </c>
      <c r="I758" s="25">
        <v>785</v>
      </c>
      <c r="J758" s="26">
        <v>154414</v>
      </c>
      <c r="K758" s="26">
        <f t="shared" si="29"/>
        <v>121214990</v>
      </c>
      <c r="L758" s="11"/>
      <c r="M758" s="1"/>
      <c r="P758" s="27"/>
    </row>
    <row r="759" spans="1:16" ht="27.95" customHeight="1" outlineLevel="1" x14ac:dyDescent="0.3">
      <c r="A759" s="1"/>
      <c r="B759" s="10"/>
      <c r="C759" s="21" t="s">
        <v>1890</v>
      </c>
      <c r="D759" s="22" t="s">
        <v>1799</v>
      </c>
      <c r="E759" s="23"/>
      <c r="F759" s="22" t="s">
        <v>1891</v>
      </c>
      <c r="G759" s="24" t="s">
        <v>1892</v>
      </c>
      <c r="H759" s="21" t="s">
        <v>52</v>
      </c>
      <c r="I759" s="25">
        <v>1</v>
      </c>
      <c r="J759" s="26">
        <v>1058479</v>
      </c>
      <c r="K759" s="26">
        <f t="shared" si="29"/>
        <v>1058479</v>
      </c>
      <c r="L759" s="11"/>
      <c r="M759" s="1"/>
      <c r="P759" s="27"/>
    </row>
    <row r="760" spans="1:16" ht="27.95" customHeight="1" outlineLevel="1" x14ac:dyDescent="0.3">
      <c r="A760" s="1"/>
      <c r="B760" s="10"/>
      <c r="C760" s="21" t="s">
        <v>1893</v>
      </c>
      <c r="D760" s="22" t="s">
        <v>1799</v>
      </c>
      <c r="E760" s="23"/>
      <c r="F760" s="22" t="s">
        <v>1894</v>
      </c>
      <c r="G760" s="24" t="s">
        <v>1895</v>
      </c>
      <c r="H760" s="21" t="s">
        <v>52</v>
      </c>
      <c r="I760" s="25">
        <v>2</v>
      </c>
      <c r="J760" s="26">
        <v>374679</v>
      </c>
      <c r="K760" s="26">
        <f t="shared" si="29"/>
        <v>749358</v>
      </c>
      <c r="L760" s="11"/>
      <c r="M760" s="1"/>
      <c r="P760" s="27"/>
    </row>
    <row r="761" spans="1:16" ht="27.95" customHeight="1" outlineLevel="1" x14ac:dyDescent="0.3">
      <c r="A761" s="1"/>
      <c r="B761" s="10"/>
      <c r="C761" s="21" t="s">
        <v>1896</v>
      </c>
      <c r="D761" s="22" t="s">
        <v>1799</v>
      </c>
      <c r="E761" s="23"/>
      <c r="F761" s="22" t="s">
        <v>1897</v>
      </c>
      <c r="G761" s="24" t="s">
        <v>1898</v>
      </c>
      <c r="H761" s="21" t="s">
        <v>52</v>
      </c>
      <c r="I761" s="25">
        <v>2</v>
      </c>
      <c r="J761" s="26">
        <v>357259</v>
      </c>
      <c r="K761" s="26">
        <f t="shared" si="29"/>
        <v>714518</v>
      </c>
      <c r="L761" s="11"/>
      <c r="M761" s="1"/>
      <c r="P761" s="27"/>
    </row>
    <row r="762" spans="1:16" ht="27.95" customHeight="1" outlineLevel="1" x14ac:dyDescent="0.3">
      <c r="A762" s="1"/>
      <c r="B762" s="10"/>
      <c r="C762" s="21" t="s">
        <v>1899</v>
      </c>
      <c r="D762" s="22" t="s">
        <v>1799</v>
      </c>
      <c r="E762" s="23"/>
      <c r="F762" s="22" t="s">
        <v>1900</v>
      </c>
      <c r="G762" s="24" t="s">
        <v>1901</v>
      </c>
      <c r="H762" s="21" t="s">
        <v>52</v>
      </c>
      <c r="I762" s="25">
        <v>8</v>
      </c>
      <c r="J762" s="26">
        <v>242911</v>
      </c>
      <c r="K762" s="26">
        <f t="shared" si="29"/>
        <v>1943288</v>
      </c>
      <c r="L762" s="11"/>
      <c r="M762" s="1"/>
      <c r="P762" s="27"/>
    </row>
    <row r="763" spans="1:16" ht="27.95" customHeight="1" outlineLevel="1" x14ac:dyDescent="0.3">
      <c r="A763" s="1"/>
      <c r="B763" s="10"/>
      <c r="C763" s="21" t="s">
        <v>1902</v>
      </c>
      <c r="D763" s="22" t="s">
        <v>1799</v>
      </c>
      <c r="E763" s="23"/>
      <c r="F763" s="22" t="s">
        <v>1903</v>
      </c>
      <c r="G763" s="24" t="s">
        <v>1904</v>
      </c>
      <c r="H763" s="21" t="s">
        <v>52</v>
      </c>
      <c r="I763" s="25">
        <v>16</v>
      </c>
      <c r="J763" s="26">
        <v>255131</v>
      </c>
      <c r="K763" s="26">
        <f t="shared" si="29"/>
        <v>4082096</v>
      </c>
      <c r="L763" s="11"/>
      <c r="M763" s="1"/>
      <c r="P763" s="27"/>
    </row>
    <row r="764" spans="1:16" ht="27.95" customHeight="1" outlineLevel="1" x14ac:dyDescent="0.3">
      <c r="A764" s="1"/>
      <c r="B764" s="10"/>
      <c r="C764" s="21" t="s">
        <v>1905</v>
      </c>
      <c r="D764" s="22" t="s">
        <v>1799</v>
      </c>
      <c r="E764" s="23"/>
      <c r="F764" s="22" t="s">
        <v>1906</v>
      </c>
      <c r="G764" s="24" t="s">
        <v>1907</v>
      </c>
      <c r="H764" s="21" t="s">
        <v>52</v>
      </c>
      <c r="I764" s="25">
        <v>11</v>
      </c>
      <c r="J764" s="26">
        <v>262983</v>
      </c>
      <c r="K764" s="26">
        <f t="shared" si="29"/>
        <v>2892813</v>
      </c>
      <c r="L764" s="11"/>
      <c r="M764" s="1"/>
      <c r="P764" s="27"/>
    </row>
    <row r="765" spans="1:16" ht="27.95" customHeight="1" outlineLevel="1" x14ac:dyDescent="0.3">
      <c r="A765" s="1"/>
      <c r="B765" s="10"/>
      <c r="C765" s="21" t="s">
        <v>1908</v>
      </c>
      <c r="D765" s="22" t="s">
        <v>1799</v>
      </c>
      <c r="E765" s="23"/>
      <c r="F765" s="22" t="s">
        <v>1909</v>
      </c>
      <c r="G765" s="24" t="s">
        <v>1910</v>
      </c>
      <c r="H765" s="21" t="s">
        <v>52</v>
      </c>
      <c r="I765" s="25">
        <v>3</v>
      </c>
      <c r="J765" s="26">
        <v>274579</v>
      </c>
      <c r="K765" s="26">
        <f t="shared" si="29"/>
        <v>823737</v>
      </c>
      <c r="L765" s="11"/>
      <c r="M765" s="1"/>
      <c r="P765" s="27"/>
    </row>
    <row r="766" spans="1:16" ht="27.95" customHeight="1" outlineLevel="1" x14ac:dyDescent="0.3">
      <c r="A766" s="1"/>
      <c r="B766" s="10"/>
      <c r="C766" s="21" t="s">
        <v>1911</v>
      </c>
      <c r="D766" s="22" t="s">
        <v>1799</v>
      </c>
      <c r="E766" s="23"/>
      <c r="F766" s="22" t="s">
        <v>1912</v>
      </c>
      <c r="G766" s="24" t="s">
        <v>1913</v>
      </c>
      <c r="H766" s="21" t="s">
        <v>52</v>
      </c>
      <c r="I766" s="25">
        <v>3</v>
      </c>
      <c r="J766" s="26">
        <v>283419</v>
      </c>
      <c r="K766" s="26">
        <f t="shared" si="29"/>
        <v>850257</v>
      </c>
      <c r="L766" s="11"/>
      <c r="M766" s="1"/>
      <c r="P766" s="27"/>
    </row>
    <row r="767" spans="1:16" ht="27.95" customHeight="1" outlineLevel="1" x14ac:dyDescent="0.3">
      <c r="A767" s="1"/>
      <c r="B767" s="10"/>
      <c r="C767" s="21" t="s">
        <v>1914</v>
      </c>
      <c r="D767" s="22" t="s">
        <v>1799</v>
      </c>
      <c r="E767" s="23"/>
      <c r="F767" s="22" t="s">
        <v>1915</v>
      </c>
      <c r="G767" s="24" t="s">
        <v>1916</v>
      </c>
      <c r="H767" s="21" t="s">
        <v>52</v>
      </c>
      <c r="I767" s="25">
        <v>2</v>
      </c>
      <c r="J767" s="26">
        <v>297095</v>
      </c>
      <c r="K767" s="26">
        <f t="shared" si="29"/>
        <v>594190</v>
      </c>
      <c r="L767" s="11"/>
      <c r="M767" s="1"/>
      <c r="P767" s="27"/>
    </row>
    <row r="768" spans="1:16" ht="27.95" customHeight="1" outlineLevel="1" x14ac:dyDescent="0.3">
      <c r="A768" s="1"/>
      <c r="B768" s="10"/>
      <c r="C768" s="21" t="s">
        <v>1917</v>
      </c>
      <c r="D768" s="22" t="s">
        <v>1799</v>
      </c>
      <c r="E768" s="23"/>
      <c r="F768" s="22" t="s">
        <v>1918</v>
      </c>
      <c r="G768" s="24" t="s">
        <v>1919</v>
      </c>
      <c r="H768" s="21" t="s">
        <v>52</v>
      </c>
      <c r="I768" s="25">
        <v>4</v>
      </c>
      <c r="J768" s="26">
        <v>419555</v>
      </c>
      <c r="K768" s="26">
        <f t="shared" si="29"/>
        <v>1678220</v>
      </c>
      <c r="L768" s="11"/>
      <c r="M768" s="1"/>
      <c r="P768" s="27"/>
    </row>
    <row r="769" spans="1:16" ht="27.95" customHeight="1" outlineLevel="1" x14ac:dyDescent="0.3">
      <c r="A769" s="1"/>
      <c r="B769" s="10"/>
      <c r="C769" s="21" t="s">
        <v>1920</v>
      </c>
      <c r="D769" s="22" t="s">
        <v>1799</v>
      </c>
      <c r="E769" s="23"/>
      <c r="F769" s="22" t="s">
        <v>1921</v>
      </c>
      <c r="G769" s="24" t="s">
        <v>1922</v>
      </c>
      <c r="H769" s="21" t="s">
        <v>52</v>
      </c>
      <c r="I769" s="25">
        <v>4</v>
      </c>
      <c r="J769" s="26">
        <v>547839</v>
      </c>
      <c r="K769" s="26">
        <f t="shared" si="29"/>
        <v>2191356</v>
      </c>
      <c r="L769" s="11"/>
      <c r="M769" s="1"/>
      <c r="P769" s="27"/>
    </row>
    <row r="770" spans="1:16" ht="27.95" customHeight="1" outlineLevel="1" x14ac:dyDescent="0.3">
      <c r="A770" s="1"/>
      <c r="B770" s="10"/>
      <c r="C770" s="21" t="s">
        <v>1923</v>
      </c>
      <c r="D770" s="22" t="s">
        <v>1799</v>
      </c>
      <c r="E770" s="23"/>
      <c r="F770" s="22" t="s">
        <v>1924</v>
      </c>
      <c r="G770" s="24" t="s">
        <v>1925</v>
      </c>
      <c r="H770" s="21" t="s">
        <v>52</v>
      </c>
      <c r="I770" s="25">
        <v>4</v>
      </c>
      <c r="J770" s="26">
        <v>703527</v>
      </c>
      <c r="K770" s="26">
        <f t="shared" si="29"/>
        <v>2814108</v>
      </c>
      <c r="L770" s="11"/>
      <c r="M770" s="1"/>
      <c r="P770" s="27"/>
    </row>
    <row r="771" spans="1:16" ht="27.95" customHeight="1" outlineLevel="1" x14ac:dyDescent="0.3">
      <c r="A771" s="1"/>
      <c r="B771" s="10"/>
      <c r="C771" s="21" t="s">
        <v>1926</v>
      </c>
      <c r="D771" s="22" t="s">
        <v>1799</v>
      </c>
      <c r="E771" s="23"/>
      <c r="F771" s="22" t="s">
        <v>1927</v>
      </c>
      <c r="G771" s="24" t="s">
        <v>1928</v>
      </c>
      <c r="H771" s="21" t="s">
        <v>52</v>
      </c>
      <c r="I771" s="25">
        <v>6</v>
      </c>
      <c r="J771" s="26">
        <v>331623</v>
      </c>
      <c r="K771" s="26">
        <f t="shared" si="29"/>
        <v>1989738</v>
      </c>
      <c r="L771" s="11"/>
      <c r="M771" s="1"/>
      <c r="P771" s="27"/>
    </row>
    <row r="772" spans="1:16" ht="27.95" customHeight="1" outlineLevel="1" x14ac:dyDescent="0.3">
      <c r="A772" s="1"/>
      <c r="B772" s="10"/>
      <c r="C772" s="21" t="s">
        <v>1929</v>
      </c>
      <c r="D772" s="22" t="s">
        <v>1799</v>
      </c>
      <c r="E772" s="23"/>
      <c r="F772" s="22" t="s">
        <v>1930</v>
      </c>
      <c r="G772" s="24" t="s">
        <v>1931</v>
      </c>
      <c r="H772" s="21" t="s">
        <v>52</v>
      </c>
      <c r="I772" s="25">
        <v>6</v>
      </c>
      <c r="J772" s="26">
        <v>363447</v>
      </c>
      <c r="K772" s="26">
        <f t="shared" si="29"/>
        <v>2180682</v>
      </c>
      <c r="L772" s="11"/>
      <c r="M772" s="1"/>
      <c r="P772" s="27"/>
    </row>
    <row r="773" spans="1:16" ht="27.95" customHeight="1" outlineLevel="1" x14ac:dyDescent="0.3">
      <c r="A773" s="1"/>
      <c r="B773" s="10"/>
      <c r="C773" s="21" t="s">
        <v>1932</v>
      </c>
      <c r="D773" s="22" t="s">
        <v>1799</v>
      </c>
      <c r="E773" s="23"/>
      <c r="F773" s="22" t="s">
        <v>1933</v>
      </c>
      <c r="G773" s="24" t="s">
        <v>1934</v>
      </c>
      <c r="H773" s="21" t="s">
        <v>52</v>
      </c>
      <c r="I773" s="25">
        <v>6</v>
      </c>
      <c r="J773" s="26">
        <v>393711</v>
      </c>
      <c r="K773" s="26">
        <f t="shared" si="29"/>
        <v>2362266</v>
      </c>
      <c r="L773" s="11"/>
      <c r="M773" s="1"/>
      <c r="P773" s="27"/>
    </row>
    <row r="774" spans="1:16" ht="27.95" customHeight="1" outlineLevel="1" x14ac:dyDescent="0.3">
      <c r="A774" s="1"/>
      <c r="B774" s="10"/>
      <c r="C774" s="21" t="s">
        <v>1935</v>
      </c>
      <c r="D774" s="22" t="s">
        <v>1799</v>
      </c>
      <c r="E774" s="23"/>
      <c r="F774" s="22" t="s">
        <v>1936</v>
      </c>
      <c r="G774" s="24" t="s">
        <v>1937</v>
      </c>
      <c r="H774" s="21" t="s">
        <v>52</v>
      </c>
      <c r="I774" s="25">
        <v>1</v>
      </c>
      <c r="J774" s="26">
        <v>486947</v>
      </c>
      <c r="K774" s="26">
        <f t="shared" si="29"/>
        <v>486947</v>
      </c>
      <c r="L774" s="11"/>
      <c r="M774" s="1"/>
      <c r="P774" s="27"/>
    </row>
    <row r="775" spans="1:16" ht="27.95" customHeight="1" outlineLevel="1" x14ac:dyDescent="0.3">
      <c r="A775" s="1"/>
      <c r="B775" s="10"/>
      <c r="C775" s="21" t="s">
        <v>1938</v>
      </c>
      <c r="D775" s="22" t="s">
        <v>1799</v>
      </c>
      <c r="E775" s="23"/>
      <c r="F775" s="22" t="s">
        <v>1939</v>
      </c>
      <c r="G775" s="24" t="s">
        <v>1940</v>
      </c>
      <c r="H775" s="21" t="s">
        <v>52</v>
      </c>
      <c r="I775" s="25">
        <v>1</v>
      </c>
      <c r="J775" s="26">
        <v>719855</v>
      </c>
      <c r="K775" s="26">
        <f t="shared" si="29"/>
        <v>719855</v>
      </c>
      <c r="L775" s="11"/>
      <c r="M775" s="1"/>
      <c r="P775" s="27"/>
    </row>
    <row r="776" spans="1:16" ht="27.95" customHeight="1" outlineLevel="1" x14ac:dyDescent="0.3">
      <c r="A776" s="1"/>
      <c r="B776" s="10"/>
      <c r="C776" s="21" t="s">
        <v>1941</v>
      </c>
      <c r="D776" s="22" t="s">
        <v>1799</v>
      </c>
      <c r="E776" s="23"/>
      <c r="F776" s="22" t="s">
        <v>1942</v>
      </c>
      <c r="G776" s="24" t="s">
        <v>1943</v>
      </c>
      <c r="H776" s="21" t="s">
        <v>52</v>
      </c>
      <c r="I776" s="25">
        <v>1</v>
      </c>
      <c r="J776" s="26">
        <v>920627</v>
      </c>
      <c r="K776" s="26">
        <f t="shared" si="29"/>
        <v>920627</v>
      </c>
      <c r="L776" s="11"/>
      <c r="M776" s="1"/>
      <c r="P776" s="27"/>
    </row>
    <row r="777" spans="1:16" ht="27.95" customHeight="1" outlineLevel="1" x14ac:dyDescent="0.3">
      <c r="A777" s="1"/>
      <c r="B777" s="10"/>
      <c r="C777" s="21" t="s">
        <v>1944</v>
      </c>
      <c r="D777" s="22" t="s">
        <v>1799</v>
      </c>
      <c r="E777" s="23"/>
      <c r="F777" s="22" t="s">
        <v>1945</v>
      </c>
      <c r="G777" s="24" t="s">
        <v>1946</v>
      </c>
      <c r="H777" s="21" t="s">
        <v>52</v>
      </c>
      <c r="I777" s="25">
        <v>1</v>
      </c>
      <c r="J777" s="26">
        <v>456007</v>
      </c>
      <c r="K777" s="26">
        <f t="shared" si="29"/>
        <v>456007</v>
      </c>
      <c r="L777" s="11"/>
      <c r="M777" s="1"/>
      <c r="P777" s="27"/>
    </row>
    <row r="778" spans="1:16" ht="27.95" customHeight="1" outlineLevel="1" x14ac:dyDescent="0.3">
      <c r="A778" s="1"/>
      <c r="B778" s="10"/>
      <c r="C778" s="21" t="s">
        <v>1947</v>
      </c>
      <c r="D778" s="22" t="s">
        <v>1799</v>
      </c>
      <c r="E778" s="23"/>
      <c r="F778" s="22" t="s">
        <v>1948</v>
      </c>
      <c r="G778" s="24" t="s">
        <v>1949</v>
      </c>
      <c r="H778" s="21" t="s">
        <v>52</v>
      </c>
      <c r="I778" s="25">
        <v>1</v>
      </c>
      <c r="J778" s="26">
        <v>652827</v>
      </c>
      <c r="K778" s="26">
        <f t="shared" si="29"/>
        <v>652827</v>
      </c>
      <c r="L778" s="11"/>
      <c r="M778" s="1"/>
      <c r="P778" s="27"/>
    </row>
    <row r="779" spans="1:16" ht="27.95" customHeight="1" outlineLevel="1" x14ac:dyDescent="0.3">
      <c r="A779" s="1"/>
      <c r="B779" s="10"/>
      <c r="C779" s="21" t="s">
        <v>1950</v>
      </c>
      <c r="D779" s="22" t="s">
        <v>1799</v>
      </c>
      <c r="E779" s="23"/>
      <c r="F779" s="22" t="s">
        <v>1951</v>
      </c>
      <c r="G779" s="24" t="s">
        <v>1952</v>
      </c>
      <c r="H779" s="21" t="s">
        <v>52</v>
      </c>
      <c r="I779" s="25">
        <v>1</v>
      </c>
      <c r="J779" s="26">
        <v>775755</v>
      </c>
      <c r="K779" s="26">
        <f t="shared" si="29"/>
        <v>775755</v>
      </c>
      <c r="L779" s="11"/>
      <c r="M779" s="1"/>
      <c r="P779" s="27"/>
    </row>
    <row r="780" spans="1:16" ht="27.95" customHeight="1" outlineLevel="1" x14ac:dyDescent="0.3">
      <c r="A780" s="1"/>
      <c r="B780" s="10"/>
      <c r="C780" s="21" t="s">
        <v>1953</v>
      </c>
      <c r="D780" s="22" t="s">
        <v>1799</v>
      </c>
      <c r="E780" s="23"/>
      <c r="F780" s="22" t="s">
        <v>1954</v>
      </c>
      <c r="G780" s="24" t="s">
        <v>1955</v>
      </c>
      <c r="H780" s="21" t="s">
        <v>52</v>
      </c>
      <c r="I780" s="25">
        <v>1</v>
      </c>
      <c r="J780" s="26">
        <v>4275563</v>
      </c>
      <c r="K780" s="26">
        <f t="shared" si="29"/>
        <v>4275563</v>
      </c>
      <c r="L780" s="11"/>
      <c r="M780" s="1"/>
      <c r="P780" s="27"/>
    </row>
    <row r="781" spans="1:16" ht="27.95" customHeight="1" outlineLevel="1" x14ac:dyDescent="0.3">
      <c r="A781" s="1"/>
      <c r="B781" s="10"/>
      <c r="C781" s="21" t="s">
        <v>1956</v>
      </c>
      <c r="D781" s="22" t="s">
        <v>1799</v>
      </c>
      <c r="E781" s="23"/>
      <c r="F781" s="22" t="s">
        <v>1957</v>
      </c>
      <c r="G781" s="24" t="s">
        <v>1958</v>
      </c>
      <c r="H781" s="21" t="s">
        <v>52</v>
      </c>
      <c r="I781" s="25">
        <v>1</v>
      </c>
      <c r="J781" s="26">
        <v>4794835</v>
      </c>
      <c r="K781" s="26">
        <f t="shared" si="29"/>
        <v>4794835</v>
      </c>
      <c r="L781" s="11"/>
      <c r="M781" s="1"/>
      <c r="P781" s="27"/>
    </row>
    <row r="782" spans="1:16" ht="27.95" customHeight="1" outlineLevel="1" x14ac:dyDescent="0.3">
      <c r="A782" s="1"/>
      <c r="B782" s="10"/>
      <c r="C782" s="21" t="s">
        <v>1959</v>
      </c>
      <c r="D782" s="22" t="s">
        <v>1799</v>
      </c>
      <c r="E782" s="23"/>
      <c r="F782" s="22" t="s">
        <v>1960</v>
      </c>
      <c r="G782" s="24" t="s">
        <v>1961</v>
      </c>
      <c r="H782" s="21" t="s">
        <v>52</v>
      </c>
      <c r="I782" s="25">
        <v>10</v>
      </c>
      <c r="J782" s="26">
        <v>230743</v>
      </c>
      <c r="K782" s="26">
        <f t="shared" si="29"/>
        <v>2307430</v>
      </c>
      <c r="L782" s="11"/>
      <c r="M782" s="1"/>
      <c r="P782" s="27"/>
    </row>
    <row r="783" spans="1:16" ht="27.95" customHeight="1" outlineLevel="1" x14ac:dyDescent="0.3">
      <c r="A783" s="1"/>
      <c r="B783" s="10"/>
      <c r="C783" s="21" t="s">
        <v>1962</v>
      </c>
      <c r="D783" s="22" t="s">
        <v>1799</v>
      </c>
      <c r="E783" s="23"/>
      <c r="F783" s="22" t="s">
        <v>1963</v>
      </c>
      <c r="G783" s="24" t="s">
        <v>1964</v>
      </c>
      <c r="H783" s="21" t="s">
        <v>52</v>
      </c>
      <c r="I783" s="25">
        <v>10</v>
      </c>
      <c r="J783" s="26">
        <v>243847</v>
      </c>
      <c r="K783" s="26">
        <f t="shared" si="29"/>
        <v>2438470</v>
      </c>
      <c r="L783" s="11"/>
      <c r="M783" s="1"/>
      <c r="P783" s="27"/>
    </row>
    <row r="784" spans="1:16" ht="27.95" customHeight="1" outlineLevel="1" x14ac:dyDescent="0.3">
      <c r="A784" s="1"/>
      <c r="B784" s="10"/>
      <c r="C784" s="21" t="s">
        <v>1965</v>
      </c>
      <c r="D784" s="22" t="s">
        <v>1799</v>
      </c>
      <c r="E784" s="23"/>
      <c r="F784" s="22" t="s">
        <v>1966</v>
      </c>
      <c r="G784" s="24" t="s">
        <v>1967</v>
      </c>
      <c r="H784" s="21" t="s">
        <v>52</v>
      </c>
      <c r="I784" s="25">
        <v>10</v>
      </c>
      <c r="J784" s="26">
        <v>250035</v>
      </c>
      <c r="K784" s="26">
        <f t="shared" si="29"/>
        <v>2500350</v>
      </c>
      <c r="L784" s="11"/>
      <c r="M784" s="1"/>
      <c r="P784" s="27"/>
    </row>
    <row r="785" spans="1:16" ht="27.95" customHeight="1" outlineLevel="1" x14ac:dyDescent="0.3">
      <c r="A785" s="1"/>
      <c r="B785" s="10"/>
      <c r="C785" s="21" t="s">
        <v>1968</v>
      </c>
      <c r="D785" s="22" t="s">
        <v>1799</v>
      </c>
      <c r="E785" s="23"/>
      <c r="F785" s="22" t="s">
        <v>1969</v>
      </c>
      <c r="G785" s="24" t="s">
        <v>1970</v>
      </c>
      <c r="H785" s="21" t="s">
        <v>52</v>
      </c>
      <c r="I785" s="25">
        <v>1</v>
      </c>
      <c r="J785" s="26">
        <v>386379</v>
      </c>
      <c r="K785" s="26">
        <f t="shared" si="29"/>
        <v>386379</v>
      </c>
      <c r="L785" s="11"/>
      <c r="M785" s="1"/>
      <c r="P785" s="27"/>
    </row>
    <row r="786" spans="1:16" ht="27.95" customHeight="1" outlineLevel="1" x14ac:dyDescent="0.3">
      <c r="A786" s="1"/>
      <c r="B786" s="10"/>
      <c r="C786" s="21" t="s">
        <v>1971</v>
      </c>
      <c r="D786" s="22" t="s">
        <v>1799</v>
      </c>
      <c r="E786" s="23"/>
      <c r="F786" s="22" t="s">
        <v>1972</v>
      </c>
      <c r="G786" s="24" t="s">
        <v>1973</v>
      </c>
      <c r="H786" s="21" t="s">
        <v>52</v>
      </c>
      <c r="I786" s="25">
        <v>1</v>
      </c>
      <c r="J786" s="26">
        <v>448779</v>
      </c>
      <c r="K786" s="26">
        <f t="shared" si="29"/>
        <v>448779</v>
      </c>
      <c r="L786" s="11"/>
      <c r="M786" s="1"/>
      <c r="P786" s="27"/>
    </row>
    <row r="787" spans="1:16" ht="27.95" customHeight="1" outlineLevel="1" x14ac:dyDescent="0.3">
      <c r="A787" s="1"/>
      <c r="B787" s="10"/>
      <c r="C787" s="21" t="s">
        <v>1974</v>
      </c>
      <c r="D787" s="22" t="s">
        <v>1799</v>
      </c>
      <c r="E787" s="23"/>
      <c r="F787" s="22" t="s">
        <v>1975</v>
      </c>
      <c r="G787" s="24" t="s">
        <v>1976</v>
      </c>
      <c r="H787" s="21" t="s">
        <v>52</v>
      </c>
      <c r="I787" s="25">
        <v>1</v>
      </c>
      <c r="J787" s="26">
        <v>479979</v>
      </c>
      <c r="K787" s="26">
        <f t="shared" si="29"/>
        <v>479979</v>
      </c>
      <c r="L787" s="11"/>
      <c r="M787" s="1"/>
      <c r="P787" s="27"/>
    </row>
    <row r="788" spans="1:16" ht="63.95" customHeight="1" outlineLevel="1" x14ac:dyDescent="0.3">
      <c r="A788" s="1"/>
      <c r="B788" s="10"/>
      <c r="C788" s="21" t="s">
        <v>1977</v>
      </c>
      <c r="D788" s="22" t="s">
        <v>1799</v>
      </c>
      <c r="E788" s="23"/>
      <c r="F788" s="22" t="s">
        <v>1978</v>
      </c>
      <c r="G788" s="24" t="s">
        <v>1979</v>
      </c>
      <c r="H788" s="21" t="s">
        <v>52</v>
      </c>
      <c r="I788" s="25">
        <v>1</v>
      </c>
      <c r="J788" s="26">
        <v>834879</v>
      </c>
      <c r="K788" s="26">
        <f t="shared" si="29"/>
        <v>834879</v>
      </c>
      <c r="L788" s="11"/>
      <c r="M788" s="1"/>
      <c r="P788" s="27"/>
    </row>
    <row r="789" spans="1:16" ht="51.95" customHeight="1" outlineLevel="1" x14ac:dyDescent="0.3">
      <c r="A789" s="1"/>
      <c r="B789" s="10"/>
      <c r="C789" s="21" t="s">
        <v>1980</v>
      </c>
      <c r="D789" s="22" t="s">
        <v>1799</v>
      </c>
      <c r="E789" s="23"/>
      <c r="F789" s="22" t="s">
        <v>1981</v>
      </c>
      <c r="G789" s="24" t="s">
        <v>1982</v>
      </c>
      <c r="H789" s="21" t="s">
        <v>52</v>
      </c>
      <c r="I789" s="25">
        <v>1</v>
      </c>
      <c r="J789" s="26">
        <v>246677392</v>
      </c>
      <c r="K789" s="26">
        <f t="shared" si="29"/>
        <v>246677392</v>
      </c>
      <c r="L789" s="11"/>
      <c r="M789" s="1"/>
      <c r="P789" s="27"/>
    </row>
    <row r="790" spans="1:16" ht="51.95" customHeight="1" outlineLevel="1" x14ac:dyDescent="0.3">
      <c r="A790" s="1"/>
      <c r="B790" s="10"/>
      <c r="C790" s="21" t="s">
        <v>1983</v>
      </c>
      <c r="D790" s="22" t="s">
        <v>1799</v>
      </c>
      <c r="E790" s="23"/>
      <c r="F790" s="22" t="s">
        <v>1984</v>
      </c>
      <c r="G790" s="24" t="s">
        <v>1985</v>
      </c>
      <c r="H790" s="21" t="s">
        <v>52</v>
      </c>
      <c r="I790" s="25">
        <v>1</v>
      </c>
      <c r="J790" s="26">
        <v>584980312</v>
      </c>
      <c r="K790" s="26">
        <f t="shared" si="29"/>
        <v>584980312</v>
      </c>
      <c r="L790" s="11"/>
      <c r="M790" s="1"/>
      <c r="P790" s="27"/>
    </row>
    <row r="791" spans="1:16" ht="51.95" customHeight="1" outlineLevel="1" x14ac:dyDescent="0.3">
      <c r="A791" s="1"/>
      <c r="B791" s="10"/>
      <c r="C791" s="21" t="s">
        <v>1986</v>
      </c>
      <c r="D791" s="22" t="s">
        <v>1799</v>
      </c>
      <c r="E791" s="23"/>
      <c r="F791" s="22" t="s">
        <v>1987</v>
      </c>
      <c r="G791" s="24" t="s">
        <v>1988</v>
      </c>
      <c r="H791" s="21" t="s">
        <v>52</v>
      </c>
      <c r="I791" s="25">
        <v>1</v>
      </c>
      <c r="J791" s="26">
        <v>213715138</v>
      </c>
      <c r="K791" s="26">
        <f t="shared" si="29"/>
        <v>213715138</v>
      </c>
      <c r="L791" s="11"/>
      <c r="M791" s="1"/>
      <c r="P791" s="27"/>
    </row>
    <row r="792" spans="1:16" ht="17.100000000000001" customHeight="1" outlineLevel="1" x14ac:dyDescent="0.3">
      <c r="B792" s="10"/>
      <c r="C792" s="31"/>
      <c r="D792" s="31"/>
      <c r="E792" s="31"/>
      <c r="F792" s="31"/>
      <c r="G792" s="32" t="s">
        <v>1989</v>
      </c>
      <c r="H792" s="31"/>
      <c r="I792" s="31"/>
      <c r="J792" s="31"/>
      <c r="K792" s="33">
        <f>SUM(K752:K791)</f>
        <v>1379646096</v>
      </c>
      <c r="L792" s="11"/>
      <c r="P792" s="27"/>
    </row>
    <row r="793" spans="1:16" ht="18" customHeight="1" outlineLevel="1" x14ac:dyDescent="0.3">
      <c r="A793" s="1"/>
      <c r="B793" s="10"/>
      <c r="C793" s="28" t="s">
        <v>1990</v>
      </c>
      <c r="D793" s="29"/>
      <c r="E793" s="29"/>
      <c r="F793" s="29"/>
      <c r="G793" s="29" t="s">
        <v>1991</v>
      </c>
      <c r="H793" s="29"/>
      <c r="I793" s="29"/>
      <c r="J793" s="29"/>
      <c r="K793" s="29"/>
      <c r="L793" s="11"/>
      <c r="M793" s="1"/>
      <c r="P793" s="27"/>
    </row>
    <row r="794" spans="1:16" ht="51.95" customHeight="1" outlineLevel="1" x14ac:dyDescent="0.3">
      <c r="A794" s="1"/>
      <c r="B794" s="10"/>
      <c r="C794" s="21" t="s">
        <v>1992</v>
      </c>
      <c r="D794" s="22" t="s">
        <v>1799</v>
      </c>
      <c r="E794" s="23"/>
      <c r="F794" s="22" t="s">
        <v>1993</v>
      </c>
      <c r="G794" s="24" t="s">
        <v>1994</v>
      </c>
      <c r="H794" s="21" t="s">
        <v>52</v>
      </c>
      <c r="I794" s="25">
        <v>1</v>
      </c>
      <c r="J794" s="26">
        <v>13407017</v>
      </c>
      <c r="K794" s="26">
        <f t="shared" ref="K794:K817" si="30">+ROUND((I794*J794),0)</f>
        <v>13407017</v>
      </c>
      <c r="L794" s="11"/>
      <c r="M794" s="1"/>
      <c r="P794" s="27"/>
    </row>
    <row r="795" spans="1:16" ht="51.95" customHeight="1" outlineLevel="1" x14ac:dyDescent="0.3">
      <c r="A795" s="1"/>
      <c r="B795" s="10"/>
      <c r="C795" s="21" t="s">
        <v>1995</v>
      </c>
      <c r="D795" s="22" t="s">
        <v>1799</v>
      </c>
      <c r="E795" s="23"/>
      <c r="F795" s="22" t="s">
        <v>1996</v>
      </c>
      <c r="G795" s="24" t="s">
        <v>1997</v>
      </c>
      <c r="H795" s="21" t="s">
        <v>52</v>
      </c>
      <c r="I795" s="25">
        <v>1</v>
      </c>
      <c r="J795" s="26">
        <v>9083152</v>
      </c>
      <c r="K795" s="26">
        <f t="shared" si="30"/>
        <v>9083152</v>
      </c>
      <c r="L795" s="11"/>
      <c r="M795" s="1"/>
      <c r="P795" s="27"/>
    </row>
    <row r="796" spans="1:16" ht="75.95" customHeight="1" outlineLevel="1" x14ac:dyDescent="0.3">
      <c r="A796" s="1"/>
      <c r="B796" s="10"/>
      <c r="C796" s="21" t="s">
        <v>1998</v>
      </c>
      <c r="D796" s="22" t="s">
        <v>1799</v>
      </c>
      <c r="E796" s="23"/>
      <c r="F796" s="22" t="s">
        <v>1999</v>
      </c>
      <c r="G796" s="24" t="s">
        <v>2000</v>
      </c>
      <c r="H796" s="21" t="s">
        <v>52</v>
      </c>
      <c r="I796" s="25">
        <v>1</v>
      </c>
      <c r="J796" s="26">
        <v>34866880</v>
      </c>
      <c r="K796" s="26">
        <f t="shared" si="30"/>
        <v>34866880</v>
      </c>
      <c r="L796" s="11"/>
      <c r="M796" s="1"/>
      <c r="P796" s="27"/>
    </row>
    <row r="797" spans="1:16" ht="63.95" customHeight="1" outlineLevel="1" x14ac:dyDescent="0.3">
      <c r="A797" s="1"/>
      <c r="B797" s="10"/>
      <c r="C797" s="21" t="s">
        <v>2001</v>
      </c>
      <c r="D797" s="22" t="s">
        <v>1799</v>
      </c>
      <c r="E797" s="23"/>
      <c r="F797" s="22" t="s">
        <v>2002</v>
      </c>
      <c r="G797" s="24" t="s">
        <v>2003</v>
      </c>
      <c r="H797" s="21" t="s">
        <v>52</v>
      </c>
      <c r="I797" s="25">
        <v>1</v>
      </c>
      <c r="J797" s="26">
        <v>3106415</v>
      </c>
      <c r="K797" s="26">
        <f t="shared" si="30"/>
        <v>3106415</v>
      </c>
      <c r="L797" s="11"/>
      <c r="M797" s="1"/>
      <c r="P797" s="27"/>
    </row>
    <row r="798" spans="1:16" ht="39.950000000000003" customHeight="1" outlineLevel="1" x14ac:dyDescent="0.3">
      <c r="A798" s="1"/>
      <c r="B798" s="10"/>
      <c r="C798" s="21" t="s">
        <v>2004</v>
      </c>
      <c r="D798" s="22" t="s">
        <v>1799</v>
      </c>
      <c r="E798" s="23"/>
      <c r="F798" s="22" t="s">
        <v>2005</v>
      </c>
      <c r="G798" s="24" t="s">
        <v>2006</v>
      </c>
      <c r="H798" s="21" t="s">
        <v>52</v>
      </c>
      <c r="I798" s="25">
        <v>1</v>
      </c>
      <c r="J798" s="26">
        <v>8326960</v>
      </c>
      <c r="K798" s="26">
        <f t="shared" si="30"/>
        <v>8326960</v>
      </c>
      <c r="L798" s="11"/>
      <c r="M798" s="1"/>
      <c r="P798" s="27"/>
    </row>
    <row r="799" spans="1:16" ht="39.950000000000003" customHeight="1" outlineLevel="1" x14ac:dyDescent="0.3">
      <c r="A799" s="1"/>
      <c r="B799" s="10"/>
      <c r="C799" s="21" t="s">
        <v>2007</v>
      </c>
      <c r="D799" s="22" t="s">
        <v>1799</v>
      </c>
      <c r="E799" s="23"/>
      <c r="F799" s="22" t="s">
        <v>2008</v>
      </c>
      <c r="G799" s="24" t="s">
        <v>2009</v>
      </c>
      <c r="H799" s="21" t="s">
        <v>52</v>
      </c>
      <c r="I799" s="25">
        <v>1</v>
      </c>
      <c r="J799" s="26">
        <v>3266640</v>
      </c>
      <c r="K799" s="26">
        <f t="shared" si="30"/>
        <v>3266640</v>
      </c>
      <c r="L799" s="11"/>
      <c r="M799" s="1"/>
      <c r="P799" s="27"/>
    </row>
    <row r="800" spans="1:16" ht="63.95" customHeight="1" outlineLevel="1" x14ac:dyDescent="0.3">
      <c r="A800" s="1"/>
      <c r="B800" s="10"/>
      <c r="C800" s="21" t="s">
        <v>2010</v>
      </c>
      <c r="D800" s="22" t="s">
        <v>1799</v>
      </c>
      <c r="E800" s="23"/>
      <c r="F800" s="22" t="s">
        <v>2011</v>
      </c>
      <c r="G800" s="24" t="s">
        <v>2012</v>
      </c>
      <c r="H800" s="21" t="s">
        <v>52</v>
      </c>
      <c r="I800" s="25">
        <v>1</v>
      </c>
      <c r="J800" s="26">
        <v>11422905</v>
      </c>
      <c r="K800" s="26">
        <f t="shared" si="30"/>
        <v>11422905</v>
      </c>
      <c r="L800" s="11"/>
      <c r="M800" s="1"/>
      <c r="P800" s="27"/>
    </row>
    <row r="801" spans="1:16" ht="75.95" customHeight="1" outlineLevel="1" x14ac:dyDescent="0.3">
      <c r="A801" s="1"/>
      <c r="B801" s="10"/>
      <c r="C801" s="21" t="s">
        <v>2013</v>
      </c>
      <c r="D801" s="22" t="s">
        <v>1799</v>
      </c>
      <c r="E801" s="23"/>
      <c r="F801" s="22" t="s">
        <v>2014</v>
      </c>
      <c r="G801" s="24" t="s">
        <v>2015</v>
      </c>
      <c r="H801" s="21" t="s">
        <v>52</v>
      </c>
      <c r="I801" s="25">
        <v>1</v>
      </c>
      <c r="J801" s="26">
        <v>60246628</v>
      </c>
      <c r="K801" s="26">
        <f t="shared" si="30"/>
        <v>60246628</v>
      </c>
      <c r="L801" s="11"/>
      <c r="M801" s="1"/>
      <c r="P801" s="27"/>
    </row>
    <row r="802" spans="1:16" ht="15.95" customHeight="1" outlineLevel="1" x14ac:dyDescent="0.3">
      <c r="A802" s="1"/>
      <c r="B802" s="10"/>
      <c r="C802" s="21" t="s">
        <v>2016</v>
      </c>
      <c r="D802" s="22" t="s">
        <v>1799</v>
      </c>
      <c r="E802" s="23"/>
      <c r="F802" s="22" t="s">
        <v>2017</v>
      </c>
      <c r="G802" s="24" t="s">
        <v>2018</v>
      </c>
      <c r="H802" s="21" t="s">
        <v>39</v>
      </c>
      <c r="I802" s="25">
        <v>99.460000000000008</v>
      </c>
      <c r="J802" s="26">
        <v>46943</v>
      </c>
      <c r="K802" s="26">
        <f t="shared" si="30"/>
        <v>4668951</v>
      </c>
      <c r="L802" s="11"/>
      <c r="M802" s="1"/>
      <c r="P802" s="27"/>
    </row>
    <row r="803" spans="1:16" ht="15.95" customHeight="1" outlineLevel="1" x14ac:dyDescent="0.3">
      <c r="A803" s="1"/>
      <c r="B803" s="10"/>
      <c r="C803" s="21" t="s">
        <v>2019</v>
      </c>
      <c r="D803" s="22" t="s">
        <v>1799</v>
      </c>
      <c r="E803" s="23"/>
      <c r="F803" s="22" t="s">
        <v>2020</v>
      </c>
      <c r="G803" s="24" t="s">
        <v>2021</v>
      </c>
      <c r="H803" s="21" t="s">
        <v>39</v>
      </c>
      <c r="I803" s="25">
        <v>196.45</v>
      </c>
      <c r="J803" s="26">
        <v>51315</v>
      </c>
      <c r="K803" s="26">
        <f t="shared" si="30"/>
        <v>10080832</v>
      </c>
      <c r="L803" s="11"/>
      <c r="M803" s="1"/>
      <c r="P803" s="27"/>
    </row>
    <row r="804" spans="1:16" ht="15.95" customHeight="1" outlineLevel="1" x14ac:dyDescent="0.3">
      <c r="A804" s="1"/>
      <c r="B804" s="10"/>
      <c r="C804" s="21" t="s">
        <v>2022</v>
      </c>
      <c r="D804" s="22" t="s">
        <v>1799</v>
      </c>
      <c r="E804" s="23"/>
      <c r="F804" s="22" t="s">
        <v>2023</v>
      </c>
      <c r="G804" s="24" t="s">
        <v>2024</v>
      </c>
      <c r="H804" s="21" t="s">
        <v>39</v>
      </c>
      <c r="I804" s="25">
        <v>16.309999999999999</v>
      </c>
      <c r="J804" s="26">
        <v>58791</v>
      </c>
      <c r="K804" s="26">
        <f t="shared" si="30"/>
        <v>958881</v>
      </c>
      <c r="L804" s="11"/>
      <c r="M804" s="1"/>
      <c r="P804" s="27"/>
    </row>
    <row r="805" spans="1:16" ht="15.95" customHeight="1" outlineLevel="1" x14ac:dyDescent="0.3">
      <c r="A805" s="1"/>
      <c r="B805" s="10"/>
      <c r="C805" s="21" t="s">
        <v>2025</v>
      </c>
      <c r="D805" s="22" t="s">
        <v>1799</v>
      </c>
      <c r="E805" s="23"/>
      <c r="F805" s="22" t="s">
        <v>2026</v>
      </c>
      <c r="G805" s="24" t="s">
        <v>2027</v>
      </c>
      <c r="H805" s="21" t="s">
        <v>39</v>
      </c>
      <c r="I805" s="25">
        <v>17.170000000000002</v>
      </c>
      <c r="J805" s="26">
        <v>71106</v>
      </c>
      <c r="K805" s="26">
        <f t="shared" si="30"/>
        <v>1220890</v>
      </c>
      <c r="L805" s="11"/>
      <c r="M805" s="1"/>
      <c r="P805" s="27"/>
    </row>
    <row r="806" spans="1:16" ht="15.95" customHeight="1" outlineLevel="1" x14ac:dyDescent="0.3">
      <c r="A806" s="1"/>
      <c r="B806" s="10"/>
      <c r="C806" s="21" t="s">
        <v>2028</v>
      </c>
      <c r="D806" s="22" t="s">
        <v>1799</v>
      </c>
      <c r="E806" s="23"/>
      <c r="F806" s="22" t="s">
        <v>2029</v>
      </c>
      <c r="G806" s="24" t="s">
        <v>2030</v>
      </c>
      <c r="H806" s="21" t="s">
        <v>39</v>
      </c>
      <c r="I806" s="25">
        <v>26.21</v>
      </c>
      <c r="J806" s="26">
        <v>78483</v>
      </c>
      <c r="K806" s="26">
        <f t="shared" si="30"/>
        <v>2057039</v>
      </c>
      <c r="L806" s="11"/>
      <c r="M806" s="1"/>
      <c r="P806" s="27"/>
    </row>
    <row r="807" spans="1:16" ht="15.95" customHeight="1" outlineLevel="1" x14ac:dyDescent="0.3">
      <c r="A807" s="1"/>
      <c r="B807" s="10"/>
      <c r="C807" s="21" t="s">
        <v>2031</v>
      </c>
      <c r="D807" s="22" t="s">
        <v>1799</v>
      </c>
      <c r="E807" s="23"/>
      <c r="F807" s="22" t="s">
        <v>2032</v>
      </c>
      <c r="G807" s="24" t="s">
        <v>2033</v>
      </c>
      <c r="H807" s="21" t="s">
        <v>39</v>
      </c>
      <c r="I807" s="25">
        <v>63.900000000000006</v>
      </c>
      <c r="J807" s="26">
        <v>99384</v>
      </c>
      <c r="K807" s="26">
        <f t="shared" si="30"/>
        <v>6350638</v>
      </c>
      <c r="L807" s="11"/>
      <c r="M807" s="1"/>
      <c r="P807" s="27"/>
    </row>
    <row r="808" spans="1:16" ht="15.95" customHeight="1" outlineLevel="1" x14ac:dyDescent="0.3">
      <c r="A808" s="1"/>
      <c r="B808" s="10"/>
      <c r="C808" s="21" t="s">
        <v>2034</v>
      </c>
      <c r="D808" s="22" t="s">
        <v>1799</v>
      </c>
      <c r="E808" s="23"/>
      <c r="F808" s="22" t="s">
        <v>2035</v>
      </c>
      <c r="G808" s="24" t="s">
        <v>2036</v>
      </c>
      <c r="H808" s="21" t="s">
        <v>39</v>
      </c>
      <c r="I808" s="25">
        <v>3</v>
      </c>
      <c r="J808" s="26">
        <v>120813</v>
      </c>
      <c r="K808" s="26">
        <f t="shared" si="30"/>
        <v>362439</v>
      </c>
      <c r="L808" s="11"/>
      <c r="M808" s="1"/>
      <c r="P808" s="27"/>
    </row>
    <row r="809" spans="1:16" ht="27.95" customHeight="1" outlineLevel="1" x14ac:dyDescent="0.3">
      <c r="A809" s="1"/>
      <c r="B809" s="10"/>
      <c r="C809" s="21" t="s">
        <v>2037</v>
      </c>
      <c r="D809" s="22" t="s">
        <v>1799</v>
      </c>
      <c r="E809" s="23"/>
      <c r="F809" s="22" t="s">
        <v>2038</v>
      </c>
      <c r="G809" s="24" t="s">
        <v>2039</v>
      </c>
      <c r="H809" s="21" t="s">
        <v>39</v>
      </c>
      <c r="I809" s="25">
        <v>5</v>
      </c>
      <c r="J809" s="26">
        <v>104346</v>
      </c>
      <c r="K809" s="26">
        <f t="shared" si="30"/>
        <v>521730</v>
      </c>
      <c r="L809" s="11"/>
      <c r="M809" s="1"/>
      <c r="P809" s="27"/>
    </row>
    <row r="810" spans="1:16" ht="27.95" customHeight="1" outlineLevel="1" x14ac:dyDescent="0.3">
      <c r="A810" s="1"/>
      <c r="B810" s="10"/>
      <c r="C810" s="21" t="s">
        <v>2040</v>
      </c>
      <c r="D810" s="22" t="s">
        <v>1799</v>
      </c>
      <c r="E810" s="23"/>
      <c r="F810" s="22" t="s">
        <v>2041</v>
      </c>
      <c r="G810" s="24" t="s">
        <v>2042</v>
      </c>
      <c r="H810" s="21" t="s">
        <v>39</v>
      </c>
      <c r="I810" s="25">
        <v>18.3</v>
      </c>
      <c r="J810" s="26">
        <v>68382</v>
      </c>
      <c r="K810" s="26">
        <f t="shared" si="30"/>
        <v>1251391</v>
      </c>
      <c r="L810" s="11"/>
      <c r="M810" s="1"/>
      <c r="P810" s="27"/>
    </row>
    <row r="811" spans="1:16" ht="27.95" customHeight="1" outlineLevel="1" x14ac:dyDescent="0.3">
      <c r="A811" s="1"/>
      <c r="B811" s="10"/>
      <c r="C811" s="21" t="s">
        <v>2043</v>
      </c>
      <c r="D811" s="22" t="s">
        <v>1799</v>
      </c>
      <c r="E811" s="23"/>
      <c r="F811" s="22" t="s">
        <v>2044</v>
      </c>
      <c r="G811" s="24" t="s">
        <v>2045</v>
      </c>
      <c r="H811" s="21" t="s">
        <v>39</v>
      </c>
      <c r="I811" s="25">
        <v>244.05</v>
      </c>
      <c r="J811" s="26">
        <v>21913</v>
      </c>
      <c r="K811" s="26">
        <f t="shared" si="30"/>
        <v>5347868</v>
      </c>
      <c r="L811" s="11"/>
      <c r="M811" s="1"/>
      <c r="P811" s="27"/>
    </row>
    <row r="812" spans="1:16" ht="27.95" customHeight="1" outlineLevel="1" x14ac:dyDescent="0.3">
      <c r="A812" s="1"/>
      <c r="B812" s="10"/>
      <c r="C812" s="21" t="s">
        <v>2046</v>
      </c>
      <c r="D812" s="22" t="s">
        <v>1799</v>
      </c>
      <c r="E812" s="23"/>
      <c r="F812" s="22" t="s">
        <v>2047</v>
      </c>
      <c r="G812" s="24" t="s">
        <v>2048</v>
      </c>
      <c r="H812" s="21" t="s">
        <v>39</v>
      </c>
      <c r="I812" s="25">
        <v>8</v>
      </c>
      <c r="J812" s="26">
        <v>25432</v>
      </c>
      <c r="K812" s="26">
        <f t="shared" si="30"/>
        <v>203456</v>
      </c>
      <c r="L812" s="11"/>
      <c r="M812" s="1"/>
      <c r="P812" s="27"/>
    </row>
    <row r="813" spans="1:16" ht="27.95" customHeight="1" outlineLevel="1" x14ac:dyDescent="0.3">
      <c r="A813" s="1"/>
      <c r="B813" s="10"/>
      <c r="C813" s="21" t="s">
        <v>2049</v>
      </c>
      <c r="D813" s="22" t="s">
        <v>1799</v>
      </c>
      <c r="E813" s="23"/>
      <c r="F813" s="22" t="s">
        <v>2050</v>
      </c>
      <c r="G813" s="24" t="s">
        <v>2051</v>
      </c>
      <c r="H813" s="21" t="s">
        <v>39</v>
      </c>
      <c r="I813" s="25">
        <v>12</v>
      </c>
      <c r="J813" s="26">
        <v>18607</v>
      </c>
      <c r="K813" s="26">
        <f t="shared" si="30"/>
        <v>223284</v>
      </c>
      <c r="L813" s="11"/>
      <c r="M813" s="1"/>
      <c r="P813" s="27"/>
    </row>
    <row r="814" spans="1:16" ht="27.95" customHeight="1" outlineLevel="1" x14ac:dyDescent="0.3">
      <c r="A814" s="1"/>
      <c r="B814" s="10"/>
      <c r="C814" s="21" t="s">
        <v>2052</v>
      </c>
      <c r="D814" s="22" t="s">
        <v>1799</v>
      </c>
      <c r="E814" s="23"/>
      <c r="F814" s="22" t="s">
        <v>2053</v>
      </c>
      <c r="G814" s="24" t="s">
        <v>2054</v>
      </c>
      <c r="H814" s="21" t="s">
        <v>39</v>
      </c>
      <c r="I814" s="25">
        <v>3.3</v>
      </c>
      <c r="J814" s="26">
        <v>13830</v>
      </c>
      <c r="K814" s="26">
        <f t="shared" si="30"/>
        <v>45639</v>
      </c>
      <c r="L814" s="11"/>
      <c r="M814" s="1"/>
      <c r="P814" s="27"/>
    </row>
    <row r="815" spans="1:16" ht="27.95" customHeight="1" outlineLevel="1" x14ac:dyDescent="0.3">
      <c r="A815" s="1"/>
      <c r="B815" s="10"/>
      <c r="C815" s="21" t="s">
        <v>2055</v>
      </c>
      <c r="D815" s="22" t="s">
        <v>1799</v>
      </c>
      <c r="E815" s="23"/>
      <c r="F815" s="22" t="s">
        <v>2056</v>
      </c>
      <c r="G815" s="24" t="s">
        <v>2057</v>
      </c>
      <c r="H815" s="21" t="s">
        <v>39</v>
      </c>
      <c r="I815" s="25">
        <v>244.05</v>
      </c>
      <c r="J815" s="26">
        <v>11100</v>
      </c>
      <c r="K815" s="26">
        <f t="shared" si="30"/>
        <v>2708955</v>
      </c>
      <c r="L815" s="11"/>
      <c r="M815" s="1"/>
      <c r="P815" s="27"/>
    </row>
    <row r="816" spans="1:16" ht="15.95" customHeight="1" outlineLevel="1" x14ac:dyDescent="0.3">
      <c r="A816" s="1"/>
      <c r="B816" s="10"/>
      <c r="C816" s="21" t="s">
        <v>2058</v>
      </c>
      <c r="D816" s="22" t="s">
        <v>1799</v>
      </c>
      <c r="E816" s="23"/>
      <c r="F816" s="22" t="s">
        <v>2059</v>
      </c>
      <c r="G816" s="24" t="s">
        <v>2060</v>
      </c>
      <c r="H816" s="21" t="s">
        <v>39</v>
      </c>
      <c r="I816" s="25">
        <v>301.74</v>
      </c>
      <c r="J816" s="26">
        <v>17925</v>
      </c>
      <c r="K816" s="26">
        <f t="shared" si="30"/>
        <v>5408690</v>
      </c>
      <c r="L816" s="11"/>
      <c r="M816" s="1"/>
      <c r="P816" s="27"/>
    </row>
    <row r="817" spans="1:16" ht="15.95" customHeight="1" outlineLevel="1" x14ac:dyDescent="0.3">
      <c r="A817" s="1"/>
      <c r="B817" s="10"/>
      <c r="C817" s="21" t="s">
        <v>2061</v>
      </c>
      <c r="D817" s="22" t="s">
        <v>1799</v>
      </c>
      <c r="E817" s="23"/>
      <c r="F817" s="22" t="s">
        <v>2062</v>
      </c>
      <c r="G817" s="24" t="s">
        <v>2063</v>
      </c>
      <c r="H817" s="21" t="s">
        <v>39</v>
      </c>
      <c r="I817" s="25">
        <v>26</v>
      </c>
      <c r="J817" s="26">
        <v>22702</v>
      </c>
      <c r="K817" s="26">
        <f t="shared" si="30"/>
        <v>590252</v>
      </c>
      <c r="L817" s="11"/>
      <c r="M817" s="1"/>
      <c r="P817" s="27"/>
    </row>
    <row r="818" spans="1:16" ht="17.100000000000001" customHeight="1" outlineLevel="1" x14ac:dyDescent="0.3">
      <c r="B818" s="10"/>
      <c r="C818" s="31"/>
      <c r="D818" s="31"/>
      <c r="E818" s="31"/>
      <c r="F818" s="31"/>
      <c r="G818" s="32" t="s">
        <v>2064</v>
      </c>
      <c r="H818" s="31"/>
      <c r="I818" s="31"/>
      <c r="J818" s="31"/>
      <c r="K818" s="33">
        <f>SUM(K794:K817)</f>
        <v>185727532</v>
      </c>
      <c r="L818" s="11"/>
      <c r="P818" s="27"/>
    </row>
    <row r="819" spans="1:16" ht="20.100000000000001" customHeight="1" x14ac:dyDescent="0.3">
      <c r="B819" s="10"/>
      <c r="C819" s="17"/>
      <c r="D819" s="17"/>
      <c r="E819" s="17"/>
      <c r="F819" s="17"/>
      <c r="G819" s="18" t="s">
        <v>2065</v>
      </c>
      <c r="H819" s="17"/>
      <c r="I819" s="17"/>
      <c r="J819" s="17"/>
      <c r="K819" s="19">
        <f>SUM(K728,K736,K750,K792,K818)</f>
        <v>2237988712</v>
      </c>
      <c r="L819" s="11"/>
      <c r="P819" s="27"/>
    </row>
    <row r="820" spans="1:16" ht="20.100000000000001" customHeight="1" x14ac:dyDescent="0.3">
      <c r="A820" s="1"/>
      <c r="B820" s="10"/>
      <c r="C820" s="84" t="s">
        <v>2066</v>
      </c>
      <c r="D820" s="84"/>
      <c r="E820" s="84"/>
      <c r="F820" s="84"/>
      <c r="G820" s="84"/>
      <c r="H820" s="84"/>
      <c r="I820" s="84"/>
      <c r="J820" s="84"/>
      <c r="K820" s="84"/>
      <c r="L820" s="11"/>
      <c r="M820" s="1"/>
      <c r="P820" s="27"/>
    </row>
    <row r="821" spans="1:16" ht="18" customHeight="1" outlineLevel="1" x14ac:dyDescent="0.3">
      <c r="A821" s="1"/>
      <c r="B821" s="10"/>
      <c r="C821" s="36" t="s">
        <v>2067</v>
      </c>
      <c r="D821" s="37"/>
      <c r="E821" s="37"/>
      <c r="F821" s="37"/>
      <c r="G821" s="37" t="s">
        <v>2068</v>
      </c>
      <c r="H821" s="37"/>
      <c r="I821" s="37"/>
      <c r="J821" s="37"/>
      <c r="K821" s="37"/>
      <c r="L821" s="11"/>
      <c r="M821" s="1"/>
      <c r="P821" s="27"/>
    </row>
    <row r="822" spans="1:16" ht="27.95" customHeight="1" outlineLevel="1" x14ac:dyDescent="0.3">
      <c r="A822" s="1"/>
      <c r="B822" s="10"/>
      <c r="C822" s="21" t="s">
        <v>2069</v>
      </c>
      <c r="D822" s="22" t="s">
        <v>2070</v>
      </c>
      <c r="E822" s="23"/>
      <c r="F822" s="22" t="s">
        <v>2071</v>
      </c>
      <c r="G822" s="24" t="s">
        <v>2072</v>
      </c>
      <c r="H822" s="21" t="s">
        <v>52</v>
      </c>
      <c r="I822" s="25">
        <v>5</v>
      </c>
      <c r="J822" s="26">
        <v>8313776</v>
      </c>
      <c r="K822" s="26">
        <f t="shared" ref="K822:K840" si="31">+ROUND((I822*J822),0)</f>
        <v>41568880</v>
      </c>
      <c r="L822" s="11"/>
      <c r="M822" s="1"/>
      <c r="P822" s="27"/>
    </row>
    <row r="823" spans="1:16" ht="15.95" customHeight="1" outlineLevel="1" x14ac:dyDescent="0.3">
      <c r="A823" s="1"/>
      <c r="B823" s="10"/>
      <c r="C823" s="21" t="s">
        <v>2073</v>
      </c>
      <c r="D823" s="22" t="s">
        <v>2070</v>
      </c>
      <c r="E823" s="23"/>
      <c r="F823" s="22" t="s">
        <v>2074</v>
      </c>
      <c r="G823" s="24" t="s">
        <v>2075</v>
      </c>
      <c r="H823" s="21" t="s">
        <v>39</v>
      </c>
      <c r="I823" s="25">
        <v>18326</v>
      </c>
      <c r="J823" s="26">
        <v>9332</v>
      </c>
      <c r="K823" s="26">
        <f t="shared" si="31"/>
        <v>171018232</v>
      </c>
      <c r="L823" s="11"/>
      <c r="M823" s="1"/>
      <c r="P823" s="27"/>
    </row>
    <row r="824" spans="1:16" ht="15.95" customHeight="1" outlineLevel="1" x14ac:dyDescent="0.3">
      <c r="A824" s="1"/>
      <c r="B824" s="10"/>
      <c r="C824" s="21" t="s">
        <v>2076</v>
      </c>
      <c r="D824" s="22" t="s">
        <v>2070</v>
      </c>
      <c r="E824" s="23"/>
      <c r="F824" s="22" t="s">
        <v>2077</v>
      </c>
      <c r="G824" s="24" t="s">
        <v>2078</v>
      </c>
      <c r="H824" s="21" t="s">
        <v>52</v>
      </c>
      <c r="I824" s="25">
        <v>569</v>
      </c>
      <c r="J824" s="26">
        <v>87989</v>
      </c>
      <c r="K824" s="26">
        <f t="shared" si="31"/>
        <v>50065741</v>
      </c>
      <c r="L824" s="11"/>
      <c r="M824" s="1"/>
      <c r="P824" s="27"/>
    </row>
    <row r="825" spans="1:16" ht="15.95" customHeight="1" outlineLevel="1" x14ac:dyDescent="0.3">
      <c r="A825" s="1"/>
      <c r="B825" s="10"/>
      <c r="C825" s="21" t="s">
        <v>2079</v>
      </c>
      <c r="D825" s="22" t="s">
        <v>2070</v>
      </c>
      <c r="E825" s="23"/>
      <c r="F825" s="22" t="s">
        <v>2080</v>
      </c>
      <c r="G825" s="24" t="s">
        <v>2081</v>
      </c>
      <c r="H825" s="21" t="s">
        <v>52</v>
      </c>
      <c r="I825" s="25">
        <v>352</v>
      </c>
      <c r="J825" s="26">
        <v>14565</v>
      </c>
      <c r="K825" s="26">
        <f t="shared" si="31"/>
        <v>5126880</v>
      </c>
      <c r="L825" s="11"/>
      <c r="M825" s="1"/>
      <c r="P825" s="27"/>
    </row>
    <row r="826" spans="1:16" ht="27" customHeight="1" outlineLevel="1" x14ac:dyDescent="0.3">
      <c r="A826" s="1"/>
      <c r="B826" s="10"/>
      <c r="C826" s="21" t="s">
        <v>2082</v>
      </c>
      <c r="D826" s="22" t="s">
        <v>2070</v>
      </c>
      <c r="E826" s="23"/>
      <c r="F826" s="22" t="s">
        <v>2083</v>
      </c>
      <c r="G826" s="24" t="s">
        <v>2084</v>
      </c>
      <c r="H826" s="21" t="s">
        <v>52</v>
      </c>
      <c r="I826" s="25">
        <v>27</v>
      </c>
      <c r="J826" s="26">
        <v>2783610</v>
      </c>
      <c r="K826" s="26">
        <f t="shared" si="31"/>
        <v>75157470</v>
      </c>
      <c r="L826" s="11"/>
      <c r="M826" s="1"/>
      <c r="P826" s="27"/>
    </row>
    <row r="827" spans="1:16" ht="15.95" customHeight="1" outlineLevel="1" x14ac:dyDescent="0.3">
      <c r="A827" s="1"/>
      <c r="B827" s="10"/>
      <c r="C827" s="21" t="s">
        <v>2085</v>
      </c>
      <c r="D827" s="22" t="s">
        <v>2070</v>
      </c>
      <c r="E827" s="23"/>
      <c r="F827" s="22" t="s">
        <v>2086</v>
      </c>
      <c r="G827" s="24" t="s">
        <v>2087</v>
      </c>
      <c r="H827" s="21" t="s">
        <v>52</v>
      </c>
      <c r="I827" s="25">
        <v>375</v>
      </c>
      <c r="J827" s="26">
        <v>94747</v>
      </c>
      <c r="K827" s="26">
        <f t="shared" si="31"/>
        <v>35530125</v>
      </c>
      <c r="L827" s="11"/>
      <c r="M827" s="1"/>
      <c r="P827" s="27"/>
    </row>
    <row r="828" spans="1:16" ht="15.95" customHeight="1" outlineLevel="1" x14ac:dyDescent="0.3">
      <c r="A828" s="1"/>
      <c r="B828" s="10"/>
      <c r="C828" s="21" t="s">
        <v>2088</v>
      </c>
      <c r="D828" s="22" t="s">
        <v>2070</v>
      </c>
      <c r="E828" s="23"/>
      <c r="F828" s="22" t="s">
        <v>2089</v>
      </c>
      <c r="G828" s="24" t="s">
        <v>2090</v>
      </c>
      <c r="H828" s="21" t="s">
        <v>52</v>
      </c>
      <c r="I828" s="25">
        <v>107</v>
      </c>
      <c r="J828" s="26">
        <v>109437</v>
      </c>
      <c r="K828" s="26">
        <f t="shared" si="31"/>
        <v>11709759</v>
      </c>
      <c r="L828" s="11"/>
      <c r="M828" s="1"/>
      <c r="P828" s="27"/>
    </row>
    <row r="829" spans="1:16" ht="15.95" customHeight="1" outlineLevel="1" x14ac:dyDescent="0.3">
      <c r="A829" s="1"/>
      <c r="B829" s="10"/>
      <c r="C829" s="21" t="s">
        <v>2091</v>
      </c>
      <c r="D829" s="22" t="s">
        <v>2070</v>
      </c>
      <c r="E829" s="23"/>
      <c r="F829" s="22" t="s">
        <v>2092</v>
      </c>
      <c r="G829" s="24" t="s">
        <v>2093</v>
      </c>
      <c r="H829" s="21" t="s">
        <v>52</v>
      </c>
      <c r="I829" s="25">
        <v>42</v>
      </c>
      <c r="J829" s="26">
        <v>6332818</v>
      </c>
      <c r="K829" s="26">
        <f t="shared" si="31"/>
        <v>265978356</v>
      </c>
      <c r="L829" s="11"/>
      <c r="M829" s="1"/>
      <c r="P829" s="27"/>
    </row>
    <row r="830" spans="1:16" ht="15.95" customHeight="1" outlineLevel="1" x14ac:dyDescent="0.3">
      <c r="A830" s="1"/>
      <c r="B830" s="10"/>
      <c r="C830" s="21" t="s">
        <v>2094</v>
      </c>
      <c r="D830" s="22" t="s">
        <v>2070</v>
      </c>
      <c r="E830" s="23"/>
      <c r="F830" s="22" t="s">
        <v>2095</v>
      </c>
      <c r="G830" s="24" t="s">
        <v>2096</v>
      </c>
      <c r="H830" s="21" t="s">
        <v>52</v>
      </c>
      <c r="I830" s="25">
        <v>1</v>
      </c>
      <c r="J830" s="26">
        <v>42422540</v>
      </c>
      <c r="K830" s="26">
        <f t="shared" si="31"/>
        <v>42422540</v>
      </c>
      <c r="L830" s="11"/>
      <c r="M830" s="1"/>
      <c r="P830" s="27"/>
    </row>
    <row r="831" spans="1:16" ht="15.95" customHeight="1" outlineLevel="1" x14ac:dyDescent="0.3">
      <c r="A831" s="1"/>
      <c r="B831" s="10"/>
      <c r="C831" s="21" t="s">
        <v>2097</v>
      </c>
      <c r="D831" s="22" t="s">
        <v>2070</v>
      </c>
      <c r="E831" s="23"/>
      <c r="F831" s="22" t="s">
        <v>2098</v>
      </c>
      <c r="G831" s="24" t="s">
        <v>2099</v>
      </c>
      <c r="H831" s="21" t="s">
        <v>52</v>
      </c>
      <c r="I831" s="25">
        <v>27</v>
      </c>
      <c r="J831" s="26">
        <v>12717564</v>
      </c>
      <c r="K831" s="26">
        <f t="shared" si="31"/>
        <v>343374228</v>
      </c>
      <c r="L831" s="11"/>
      <c r="M831" s="1"/>
      <c r="P831" s="27"/>
    </row>
    <row r="832" spans="1:16" ht="15.95" customHeight="1" outlineLevel="1" x14ac:dyDescent="0.3">
      <c r="A832" s="1"/>
      <c r="B832" s="10"/>
      <c r="C832" s="21" t="s">
        <v>2100</v>
      </c>
      <c r="D832" s="22" t="s">
        <v>2070</v>
      </c>
      <c r="E832" s="23"/>
      <c r="F832" s="22" t="s">
        <v>2101</v>
      </c>
      <c r="G832" s="24" t="s">
        <v>2102</v>
      </c>
      <c r="H832" s="21" t="s">
        <v>52</v>
      </c>
      <c r="I832" s="25">
        <v>39</v>
      </c>
      <c r="J832" s="26">
        <v>602877</v>
      </c>
      <c r="K832" s="26">
        <f t="shared" si="31"/>
        <v>23512203</v>
      </c>
      <c r="L832" s="11"/>
      <c r="M832" s="1"/>
      <c r="P832" s="27"/>
    </row>
    <row r="833" spans="1:16" ht="15.95" customHeight="1" outlineLevel="1" x14ac:dyDescent="0.3">
      <c r="A833" s="1"/>
      <c r="B833" s="10"/>
      <c r="C833" s="21" t="s">
        <v>2103</v>
      </c>
      <c r="D833" s="22" t="s">
        <v>2070</v>
      </c>
      <c r="E833" s="23"/>
      <c r="F833" s="22" t="s">
        <v>2104</v>
      </c>
      <c r="G833" s="24" t="s">
        <v>2105</v>
      </c>
      <c r="H833" s="21" t="s">
        <v>39</v>
      </c>
      <c r="I833" s="25">
        <v>270</v>
      </c>
      <c r="J833" s="26">
        <v>45489</v>
      </c>
      <c r="K833" s="26">
        <f t="shared" si="31"/>
        <v>12282030</v>
      </c>
      <c r="L833" s="11"/>
      <c r="M833" s="1"/>
      <c r="P833" s="27"/>
    </row>
    <row r="834" spans="1:16" ht="27.95" customHeight="1" outlineLevel="1" x14ac:dyDescent="0.3">
      <c r="A834" s="1"/>
      <c r="B834" s="10"/>
      <c r="C834" s="21" t="s">
        <v>2106</v>
      </c>
      <c r="D834" s="22" t="s">
        <v>2070</v>
      </c>
      <c r="E834" s="23"/>
      <c r="F834" s="22" t="s">
        <v>2107</v>
      </c>
      <c r="G834" s="24" t="s">
        <v>2108</v>
      </c>
      <c r="H834" s="21" t="s">
        <v>52</v>
      </c>
      <c r="I834" s="25">
        <v>10</v>
      </c>
      <c r="J834" s="26">
        <v>1514597</v>
      </c>
      <c r="K834" s="26">
        <f t="shared" si="31"/>
        <v>15145970</v>
      </c>
      <c r="L834" s="11"/>
      <c r="M834" s="1"/>
      <c r="P834" s="27"/>
    </row>
    <row r="835" spans="1:16" ht="15.95" customHeight="1" outlineLevel="1" x14ac:dyDescent="0.3">
      <c r="A835" s="1"/>
      <c r="B835" s="10"/>
      <c r="C835" s="21" t="s">
        <v>2109</v>
      </c>
      <c r="D835" s="22" t="s">
        <v>2070</v>
      </c>
      <c r="E835" s="23"/>
      <c r="F835" s="22" t="s">
        <v>2110</v>
      </c>
      <c r="G835" s="24" t="s">
        <v>2111</v>
      </c>
      <c r="H835" s="21" t="s">
        <v>52</v>
      </c>
      <c r="I835" s="25">
        <v>14</v>
      </c>
      <c r="J835" s="26">
        <v>640438</v>
      </c>
      <c r="K835" s="26">
        <f t="shared" si="31"/>
        <v>8966132</v>
      </c>
      <c r="L835" s="11"/>
      <c r="M835" s="1"/>
      <c r="P835" s="27"/>
    </row>
    <row r="836" spans="1:16" ht="15.95" customHeight="1" outlineLevel="1" x14ac:dyDescent="0.3">
      <c r="A836" s="1"/>
      <c r="B836" s="10"/>
      <c r="C836" s="21" t="s">
        <v>2112</v>
      </c>
      <c r="D836" s="22" t="s">
        <v>2070</v>
      </c>
      <c r="E836" s="23"/>
      <c r="F836" s="22" t="s">
        <v>2113</v>
      </c>
      <c r="G836" s="24" t="s">
        <v>2114</v>
      </c>
      <c r="H836" s="21" t="s">
        <v>52</v>
      </c>
      <c r="I836" s="25">
        <v>66</v>
      </c>
      <c r="J836" s="26">
        <v>229694</v>
      </c>
      <c r="K836" s="26">
        <f t="shared" si="31"/>
        <v>15159804</v>
      </c>
      <c r="L836" s="11"/>
      <c r="M836" s="1"/>
      <c r="P836" s="27"/>
    </row>
    <row r="837" spans="1:16" ht="15.95" customHeight="1" outlineLevel="1" x14ac:dyDescent="0.3">
      <c r="A837" s="1"/>
      <c r="B837" s="10"/>
      <c r="C837" s="21" t="s">
        <v>2115</v>
      </c>
      <c r="D837" s="22" t="s">
        <v>2070</v>
      </c>
      <c r="E837" s="23"/>
      <c r="F837" s="22" t="s">
        <v>2116</v>
      </c>
      <c r="G837" s="24" t="s">
        <v>2117</v>
      </c>
      <c r="H837" s="21" t="s">
        <v>52</v>
      </c>
      <c r="I837" s="25">
        <v>336</v>
      </c>
      <c r="J837" s="26">
        <v>72647</v>
      </c>
      <c r="K837" s="26">
        <f t="shared" si="31"/>
        <v>24409392</v>
      </c>
      <c r="L837" s="11"/>
      <c r="M837" s="1"/>
      <c r="P837" s="27"/>
    </row>
    <row r="838" spans="1:16" ht="15.95" customHeight="1" outlineLevel="1" x14ac:dyDescent="0.3">
      <c r="A838" s="1"/>
      <c r="B838" s="10"/>
      <c r="C838" s="21" t="s">
        <v>2118</v>
      </c>
      <c r="D838" s="22" t="s">
        <v>2070</v>
      </c>
      <c r="E838" s="23"/>
      <c r="F838" s="22" t="s">
        <v>2119</v>
      </c>
      <c r="G838" s="24" t="s">
        <v>2120</v>
      </c>
      <c r="H838" s="21" t="s">
        <v>52</v>
      </c>
      <c r="I838" s="25">
        <v>1117</v>
      </c>
      <c r="J838" s="26">
        <v>4176</v>
      </c>
      <c r="K838" s="26">
        <f t="shared" si="31"/>
        <v>4664592</v>
      </c>
      <c r="L838" s="11"/>
      <c r="M838" s="1"/>
      <c r="P838" s="27"/>
    </row>
    <row r="839" spans="1:16" ht="15.95" customHeight="1" outlineLevel="1" x14ac:dyDescent="0.3">
      <c r="A839" s="1"/>
      <c r="B839" s="10"/>
      <c r="C839" s="21" t="s">
        <v>2121</v>
      </c>
      <c r="D839" s="22" t="s">
        <v>2070</v>
      </c>
      <c r="E839" s="23"/>
      <c r="F839" s="22" t="s">
        <v>2122</v>
      </c>
      <c r="G839" s="24" t="s">
        <v>2123</v>
      </c>
      <c r="H839" s="21" t="s">
        <v>52</v>
      </c>
      <c r="I839" s="25">
        <v>569</v>
      </c>
      <c r="J839" s="26">
        <v>43307</v>
      </c>
      <c r="K839" s="26">
        <f t="shared" si="31"/>
        <v>24641683</v>
      </c>
      <c r="L839" s="11"/>
      <c r="M839" s="1"/>
      <c r="P839" s="27"/>
    </row>
    <row r="840" spans="1:16" ht="15.95" customHeight="1" outlineLevel="1" x14ac:dyDescent="0.3">
      <c r="A840" s="1"/>
      <c r="B840" s="10"/>
      <c r="C840" s="21" t="s">
        <v>2124</v>
      </c>
      <c r="D840" s="22" t="s">
        <v>2070</v>
      </c>
      <c r="E840" s="23"/>
      <c r="F840" s="22" t="s">
        <v>2125</v>
      </c>
      <c r="G840" s="24" t="s">
        <v>2126</v>
      </c>
      <c r="H840" s="21" t="s">
        <v>52</v>
      </c>
      <c r="I840" s="25">
        <v>168</v>
      </c>
      <c r="J840" s="26">
        <v>47077</v>
      </c>
      <c r="K840" s="26">
        <f t="shared" si="31"/>
        <v>7908936</v>
      </c>
      <c r="L840" s="11"/>
      <c r="M840" s="1"/>
      <c r="P840" s="27"/>
    </row>
    <row r="841" spans="1:16" ht="17.100000000000001" customHeight="1" outlineLevel="1" x14ac:dyDescent="0.3">
      <c r="B841" s="10"/>
      <c r="C841" s="31"/>
      <c r="D841" s="31"/>
      <c r="E841" s="31"/>
      <c r="F841" s="31"/>
      <c r="G841" s="32" t="s">
        <v>2127</v>
      </c>
      <c r="H841" s="31"/>
      <c r="I841" s="31"/>
      <c r="J841" s="31"/>
      <c r="K841" s="33">
        <f>SUM(K822:K840)</f>
        <v>1178642953</v>
      </c>
      <c r="L841" s="11"/>
      <c r="P841" s="27"/>
    </row>
    <row r="842" spans="1:16" ht="18" customHeight="1" outlineLevel="1" x14ac:dyDescent="0.3">
      <c r="A842" s="1"/>
      <c r="B842" s="10"/>
      <c r="C842" s="36" t="s">
        <v>2128</v>
      </c>
      <c r="D842" s="37"/>
      <c r="E842" s="37"/>
      <c r="F842" s="37"/>
      <c r="G842" s="37" t="s">
        <v>2129</v>
      </c>
      <c r="H842" s="37"/>
      <c r="I842" s="37"/>
      <c r="J842" s="37"/>
      <c r="K842" s="37"/>
      <c r="L842" s="11"/>
      <c r="M842" s="1"/>
      <c r="P842" s="27"/>
    </row>
    <row r="843" spans="1:16" ht="15.95" customHeight="1" outlineLevel="1" x14ac:dyDescent="0.3">
      <c r="A843" s="1"/>
      <c r="B843" s="10"/>
      <c r="C843" s="21" t="s">
        <v>2130</v>
      </c>
      <c r="D843" s="22" t="s">
        <v>2070</v>
      </c>
      <c r="E843" s="23"/>
      <c r="F843" s="22" t="s">
        <v>2131</v>
      </c>
      <c r="G843" s="24" t="s">
        <v>2132</v>
      </c>
      <c r="H843" s="21" t="s">
        <v>52</v>
      </c>
      <c r="I843" s="25">
        <v>3</v>
      </c>
      <c r="J843" s="26">
        <v>34348963</v>
      </c>
      <c r="K843" s="26">
        <f>+ROUND((I843*J843),0)</f>
        <v>103046889</v>
      </c>
      <c r="L843" s="11"/>
      <c r="M843" s="1"/>
      <c r="P843" s="27"/>
    </row>
    <row r="844" spans="1:16" ht="15.95" customHeight="1" outlineLevel="1" x14ac:dyDescent="0.3">
      <c r="A844" s="1"/>
      <c r="B844" s="10"/>
      <c r="C844" s="21" t="s">
        <v>2133</v>
      </c>
      <c r="D844" s="22" t="s">
        <v>2070</v>
      </c>
      <c r="E844" s="23"/>
      <c r="F844" s="22" t="s">
        <v>2134</v>
      </c>
      <c r="G844" s="24" t="s">
        <v>2135</v>
      </c>
      <c r="H844" s="21" t="s">
        <v>52</v>
      </c>
      <c r="I844" s="25">
        <v>14</v>
      </c>
      <c r="J844" s="26">
        <v>1146444</v>
      </c>
      <c r="K844" s="26">
        <f>+ROUND((I844*J844),0)</f>
        <v>16050216</v>
      </c>
      <c r="L844" s="11"/>
      <c r="M844" s="1"/>
      <c r="P844" s="27"/>
    </row>
    <row r="845" spans="1:16" ht="15.95" customHeight="1" outlineLevel="1" x14ac:dyDescent="0.3">
      <c r="A845" s="1"/>
      <c r="B845" s="10"/>
      <c r="C845" s="21" t="s">
        <v>2136</v>
      </c>
      <c r="D845" s="22" t="s">
        <v>2070</v>
      </c>
      <c r="E845" s="23"/>
      <c r="F845" s="22" t="s">
        <v>2137</v>
      </c>
      <c r="G845" s="24" t="s">
        <v>2138</v>
      </c>
      <c r="H845" s="21" t="s">
        <v>52</v>
      </c>
      <c r="I845" s="25">
        <v>58</v>
      </c>
      <c r="J845" s="26">
        <v>1161438</v>
      </c>
      <c r="K845" s="26">
        <f>+ROUND((I845*J845),0)</f>
        <v>67363404</v>
      </c>
      <c r="L845" s="11"/>
      <c r="M845" s="1"/>
      <c r="P845" s="27"/>
    </row>
    <row r="846" spans="1:16" ht="15.95" customHeight="1" outlineLevel="1" x14ac:dyDescent="0.3">
      <c r="A846" s="1"/>
      <c r="B846" s="10"/>
      <c r="C846" s="21" t="s">
        <v>2139</v>
      </c>
      <c r="D846" s="22" t="s">
        <v>2070</v>
      </c>
      <c r="E846" s="23"/>
      <c r="F846" s="22" t="s">
        <v>2140</v>
      </c>
      <c r="G846" s="24" t="s">
        <v>2141</v>
      </c>
      <c r="H846" s="21" t="s">
        <v>52</v>
      </c>
      <c r="I846" s="25">
        <v>1</v>
      </c>
      <c r="J846" s="26">
        <v>7734427</v>
      </c>
      <c r="K846" s="26">
        <f>+ROUND((I846*J846),0)</f>
        <v>7734427</v>
      </c>
      <c r="L846" s="11"/>
      <c r="M846" s="1"/>
      <c r="P846" s="27"/>
    </row>
    <row r="847" spans="1:16" ht="17.100000000000001" customHeight="1" outlineLevel="1" x14ac:dyDescent="0.3">
      <c r="B847" s="10"/>
      <c r="C847" s="31"/>
      <c r="D847" s="31"/>
      <c r="E847" s="31"/>
      <c r="F847" s="31"/>
      <c r="G847" s="32" t="s">
        <v>2142</v>
      </c>
      <c r="H847" s="31"/>
      <c r="I847" s="31"/>
      <c r="J847" s="31"/>
      <c r="K847" s="33">
        <f>SUM(K843:K846)</f>
        <v>194194936</v>
      </c>
      <c r="L847" s="11"/>
      <c r="P847" s="27"/>
    </row>
    <row r="848" spans="1:16" ht="18" customHeight="1" outlineLevel="1" x14ac:dyDescent="0.3">
      <c r="A848" s="1"/>
      <c r="B848" s="10"/>
      <c r="C848" s="36" t="s">
        <v>2143</v>
      </c>
      <c r="D848" s="37"/>
      <c r="E848" s="37"/>
      <c r="F848" s="37"/>
      <c r="G848" s="37" t="s">
        <v>2144</v>
      </c>
      <c r="H848" s="37"/>
      <c r="I848" s="37"/>
      <c r="J848" s="37"/>
      <c r="K848" s="37"/>
      <c r="L848" s="11"/>
      <c r="M848" s="1"/>
      <c r="P848" s="27"/>
    </row>
    <row r="849" spans="1:16" ht="27.95" customHeight="1" outlineLevel="1" x14ac:dyDescent="0.3">
      <c r="A849" s="1"/>
      <c r="B849" s="10"/>
      <c r="C849" s="21" t="s">
        <v>2145</v>
      </c>
      <c r="D849" s="22" t="s">
        <v>2070</v>
      </c>
      <c r="E849" s="23"/>
      <c r="F849" s="22" t="s">
        <v>2146</v>
      </c>
      <c r="G849" s="24" t="s">
        <v>2147</v>
      </c>
      <c r="H849" s="21" t="s">
        <v>52</v>
      </c>
      <c r="I849" s="25">
        <v>1</v>
      </c>
      <c r="J849" s="26">
        <v>56546593</v>
      </c>
      <c r="K849" s="26">
        <f t="shared" ref="K849:K861" si="32">+ROUND((I849*J849),0)</f>
        <v>56546593</v>
      </c>
      <c r="L849" s="11"/>
      <c r="M849" s="1"/>
      <c r="P849" s="27"/>
    </row>
    <row r="850" spans="1:16" ht="15.95" customHeight="1" outlineLevel="1" x14ac:dyDescent="0.3">
      <c r="A850" s="1"/>
      <c r="B850" s="10"/>
      <c r="C850" s="21" t="s">
        <v>2148</v>
      </c>
      <c r="D850" s="22" t="s">
        <v>2070</v>
      </c>
      <c r="E850" s="23"/>
      <c r="F850" s="22" t="s">
        <v>2149</v>
      </c>
      <c r="G850" s="24" t="s">
        <v>2150</v>
      </c>
      <c r="H850" s="21" t="s">
        <v>52</v>
      </c>
      <c r="I850" s="25">
        <v>1</v>
      </c>
      <c r="J850" s="26">
        <v>7439266</v>
      </c>
      <c r="K850" s="26">
        <f t="shared" si="32"/>
        <v>7439266</v>
      </c>
      <c r="L850" s="11"/>
      <c r="M850" s="1"/>
      <c r="P850" s="27"/>
    </row>
    <row r="851" spans="1:16" ht="15.95" customHeight="1" outlineLevel="1" x14ac:dyDescent="0.3">
      <c r="A851" s="1"/>
      <c r="B851" s="10"/>
      <c r="C851" s="21" t="s">
        <v>2151</v>
      </c>
      <c r="D851" s="22" t="s">
        <v>2070</v>
      </c>
      <c r="E851" s="23"/>
      <c r="F851" s="22" t="s">
        <v>2152</v>
      </c>
      <c r="G851" s="24" t="s">
        <v>2153</v>
      </c>
      <c r="H851" s="21" t="s">
        <v>52</v>
      </c>
      <c r="I851" s="25">
        <v>140</v>
      </c>
      <c r="J851" s="26">
        <v>467866</v>
      </c>
      <c r="K851" s="26">
        <f t="shared" si="32"/>
        <v>65501240</v>
      </c>
      <c r="L851" s="11"/>
      <c r="M851" s="1"/>
      <c r="P851" s="27"/>
    </row>
    <row r="852" spans="1:16" ht="15.95" customHeight="1" outlineLevel="1" x14ac:dyDescent="0.3">
      <c r="A852" s="1"/>
      <c r="B852" s="10"/>
      <c r="C852" s="21" t="s">
        <v>2154</v>
      </c>
      <c r="D852" s="22" t="s">
        <v>2070</v>
      </c>
      <c r="E852" s="23"/>
      <c r="F852" s="22" t="s">
        <v>2155</v>
      </c>
      <c r="G852" s="24" t="s">
        <v>2156</v>
      </c>
      <c r="H852" s="21" t="s">
        <v>52</v>
      </c>
      <c r="I852" s="25">
        <v>17</v>
      </c>
      <c r="J852" s="26">
        <v>497766</v>
      </c>
      <c r="K852" s="26">
        <f t="shared" si="32"/>
        <v>8462022</v>
      </c>
      <c r="L852" s="11"/>
      <c r="M852" s="1"/>
      <c r="P852" s="27"/>
    </row>
    <row r="853" spans="1:16" ht="15.95" customHeight="1" outlineLevel="1" x14ac:dyDescent="0.3">
      <c r="A853" s="1"/>
      <c r="B853" s="10"/>
      <c r="C853" s="21" t="s">
        <v>2157</v>
      </c>
      <c r="D853" s="22" t="s">
        <v>2070</v>
      </c>
      <c r="E853" s="23"/>
      <c r="F853" s="22" t="s">
        <v>2158</v>
      </c>
      <c r="G853" s="24" t="s">
        <v>2159</v>
      </c>
      <c r="H853" s="21" t="s">
        <v>52</v>
      </c>
      <c r="I853" s="25">
        <v>6</v>
      </c>
      <c r="J853" s="26">
        <v>3778218</v>
      </c>
      <c r="K853" s="26">
        <f t="shared" si="32"/>
        <v>22669308</v>
      </c>
      <c r="L853" s="11"/>
      <c r="M853" s="1"/>
      <c r="P853" s="27"/>
    </row>
    <row r="854" spans="1:16" ht="15.95" customHeight="1" outlineLevel="1" x14ac:dyDescent="0.3">
      <c r="A854" s="1"/>
      <c r="B854" s="10"/>
      <c r="C854" s="21" t="s">
        <v>2160</v>
      </c>
      <c r="D854" s="22" t="s">
        <v>2070</v>
      </c>
      <c r="E854" s="23"/>
      <c r="F854" s="22" t="s">
        <v>2161</v>
      </c>
      <c r="G854" s="24" t="s">
        <v>2162</v>
      </c>
      <c r="H854" s="21" t="s">
        <v>52</v>
      </c>
      <c r="I854" s="25">
        <v>35</v>
      </c>
      <c r="J854" s="26">
        <v>378816</v>
      </c>
      <c r="K854" s="26">
        <f t="shared" si="32"/>
        <v>13258560</v>
      </c>
      <c r="L854" s="11"/>
      <c r="M854" s="1"/>
      <c r="P854" s="27"/>
    </row>
    <row r="855" spans="1:16" ht="15.95" customHeight="1" outlineLevel="1" x14ac:dyDescent="0.3">
      <c r="A855" s="1"/>
      <c r="B855" s="10"/>
      <c r="C855" s="21" t="s">
        <v>2163</v>
      </c>
      <c r="D855" s="22" t="s">
        <v>2070</v>
      </c>
      <c r="E855" s="23"/>
      <c r="F855" s="22" t="s">
        <v>2164</v>
      </c>
      <c r="G855" s="24" t="s">
        <v>2165</v>
      </c>
      <c r="H855" s="21" t="s">
        <v>52</v>
      </c>
      <c r="I855" s="25">
        <v>36</v>
      </c>
      <c r="J855" s="26">
        <v>364516</v>
      </c>
      <c r="K855" s="26">
        <f t="shared" si="32"/>
        <v>13122576</v>
      </c>
      <c r="L855" s="11"/>
      <c r="M855" s="1"/>
      <c r="P855" s="27"/>
    </row>
    <row r="856" spans="1:16" ht="15.95" customHeight="1" outlineLevel="1" x14ac:dyDescent="0.3">
      <c r="A856" s="1"/>
      <c r="B856" s="10"/>
      <c r="C856" s="21" t="s">
        <v>2166</v>
      </c>
      <c r="D856" s="22" t="s">
        <v>2070</v>
      </c>
      <c r="E856" s="23"/>
      <c r="F856" s="22" t="s">
        <v>2167</v>
      </c>
      <c r="G856" s="24" t="s">
        <v>2168</v>
      </c>
      <c r="H856" s="21" t="s">
        <v>52</v>
      </c>
      <c r="I856" s="25">
        <v>5</v>
      </c>
      <c r="J856" s="26">
        <v>311216</v>
      </c>
      <c r="K856" s="26">
        <f t="shared" si="32"/>
        <v>1556080</v>
      </c>
      <c r="L856" s="11"/>
      <c r="M856" s="1"/>
      <c r="P856" s="27"/>
    </row>
    <row r="857" spans="1:16" ht="15.95" customHeight="1" outlineLevel="1" x14ac:dyDescent="0.3">
      <c r="A857" s="1"/>
      <c r="B857" s="10"/>
      <c r="C857" s="21" t="s">
        <v>2169</v>
      </c>
      <c r="D857" s="22" t="s">
        <v>2070</v>
      </c>
      <c r="E857" s="23"/>
      <c r="F857" s="22" t="s">
        <v>2170</v>
      </c>
      <c r="G857" s="24" t="s">
        <v>2171</v>
      </c>
      <c r="H857" s="21" t="s">
        <v>52</v>
      </c>
      <c r="I857" s="25">
        <v>2</v>
      </c>
      <c r="J857" s="26">
        <v>311216</v>
      </c>
      <c r="K857" s="26">
        <f t="shared" si="32"/>
        <v>622432</v>
      </c>
      <c r="L857" s="11"/>
      <c r="M857" s="1"/>
      <c r="P857" s="27"/>
    </row>
    <row r="858" spans="1:16" ht="15.95" customHeight="1" outlineLevel="1" x14ac:dyDescent="0.3">
      <c r="A858" s="1"/>
      <c r="B858" s="10"/>
      <c r="C858" s="21" t="s">
        <v>2172</v>
      </c>
      <c r="D858" s="22" t="s">
        <v>2070</v>
      </c>
      <c r="E858" s="23"/>
      <c r="F858" s="22" t="s">
        <v>2173</v>
      </c>
      <c r="G858" s="24" t="s">
        <v>2174</v>
      </c>
      <c r="H858" s="21" t="s">
        <v>52</v>
      </c>
      <c r="I858" s="25">
        <v>36</v>
      </c>
      <c r="J858" s="26">
        <v>599426</v>
      </c>
      <c r="K858" s="26">
        <f t="shared" si="32"/>
        <v>21579336</v>
      </c>
      <c r="L858" s="11"/>
      <c r="M858" s="1"/>
      <c r="P858" s="27"/>
    </row>
    <row r="859" spans="1:16" ht="15.95" customHeight="1" outlineLevel="1" x14ac:dyDescent="0.3">
      <c r="A859" s="1"/>
      <c r="B859" s="10"/>
      <c r="C859" s="21" t="s">
        <v>2175</v>
      </c>
      <c r="D859" s="22" t="s">
        <v>2070</v>
      </c>
      <c r="E859" s="23"/>
      <c r="F859" s="22" t="s">
        <v>2176</v>
      </c>
      <c r="G859" s="24" t="s">
        <v>2177</v>
      </c>
      <c r="H859" s="21" t="s">
        <v>52</v>
      </c>
      <c r="I859" s="25">
        <v>4</v>
      </c>
      <c r="J859" s="26">
        <v>363866</v>
      </c>
      <c r="K859" s="26">
        <f t="shared" si="32"/>
        <v>1455464</v>
      </c>
      <c r="L859" s="11"/>
      <c r="M859" s="1"/>
      <c r="P859" s="27"/>
    </row>
    <row r="860" spans="1:16" ht="15.95" customHeight="1" outlineLevel="1" x14ac:dyDescent="0.3">
      <c r="A860" s="1"/>
      <c r="B860" s="10"/>
      <c r="C860" s="21" t="s">
        <v>2178</v>
      </c>
      <c r="D860" s="22" t="s">
        <v>2070</v>
      </c>
      <c r="E860" s="23"/>
      <c r="F860" s="22" t="s">
        <v>2179</v>
      </c>
      <c r="G860" s="24" t="s">
        <v>2180</v>
      </c>
      <c r="H860" s="21" t="s">
        <v>52</v>
      </c>
      <c r="I860" s="25">
        <v>1</v>
      </c>
      <c r="J860" s="26">
        <v>16752630</v>
      </c>
      <c r="K860" s="26">
        <f t="shared" si="32"/>
        <v>16752630</v>
      </c>
      <c r="L860" s="11"/>
      <c r="M860" s="1"/>
      <c r="P860" s="27"/>
    </row>
    <row r="861" spans="1:16" ht="15.95" customHeight="1" outlineLevel="1" x14ac:dyDescent="0.3">
      <c r="A861" s="1"/>
      <c r="B861" s="10"/>
      <c r="C861" s="21" t="s">
        <v>2181</v>
      </c>
      <c r="D861" s="22" t="s">
        <v>2070</v>
      </c>
      <c r="E861" s="23"/>
      <c r="F861" s="22" t="s">
        <v>2182</v>
      </c>
      <c r="G861" s="24" t="s">
        <v>2183</v>
      </c>
      <c r="H861" s="21" t="s">
        <v>52</v>
      </c>
      <c r="I861" s="25">
        <v>18</v>
      </c>
      <c r="J861" s="26">
        <v>4664296</v>
      </c>
      <c r="K861" s="26">
        <f t="shared" si="32"/>
        <v>83957328</v>
      </c>
      <c r="L861" s="11"/>
      <c r="M861" s="1"/>
      <c r="P861" s="27"/>
    </row>
    <row r="862" spans="1:16" ht="17.100000000000001" customHeight="1" outlineLevel="1" x14ac:dyDescent="0.3">
      <c r="B862" s="10"/>
      <c r="C862" s="31"/>
      <c r="D862" s="31"/>
      <c r="E862" s="31"/>
      <c r="F862" s="31"/>
      <c r="G862" s="32" t="s">
        <v>2184</v>
      </c>
      <c r="H862" s="31"/>
      <c r="I862" s="31"/>
      <c r="J862" s="31"/>
      <c r="K862" s="33">
        <f>SUM(K849:K861)</f>
        <v>312922835</v>
      </c>
      <c r="L862" s="11"/>
      <c r="P862" s="27"/>
    </row>
    <row r="863" spans="1:16" ht="18" customHeight="1" outlineLevel="1" x14ac:dyDescent="0.3">
      <c r="A863" s="1"/>
      <c r="B863" s="10"/>
      <c r="C863" s="36" t="s">
        <v>2185</v>
      </c>
      <c r="D863" s="37"/>
      <c r="E863" s="37"/>
      <c r="F863" s="37"/>
      <c r="G863" s="37" t="s">
        <v>2186</v>
      </c>
      <c r="H863" s="37"/>
      <c r="I863" s="37"/>
      <c r="J863" s="37"/>
      <c r="K863" s="37"/>
      <c r="L863" s="11"/>
      <c r="M863" s="1"/>
      <c r="P863" s="27"/>
    </row>
    <row r="864" spans="1:16" ht="27.95" customHeight="1" outlineLevel="1" x14ac:dyDescent="0.3">
      <c r="A864" s="1"/>
      <c r="B864" s="10"/>
      <c r="C864" s="21" t="s">
        <v>2187</v>
      </c>
      <c r="D864" s="22" t="s">
        <v>2070</v>
      </c>
      <c r="E864" s="23"/>
      <c r="F864" s="22" t="s">
        <v>2188</v>
      </c>
      <c r="G864" s="24" t="s">
        <v>2189</v>
      </c>
      <c r="H864" s="21" t="s">
        <v>52</v>
      </c>
      <c r="I864" s="25">
        <v>1</v>
      </c>
      <c r="J864" s="26">
        <v>9895226</v>
      </c>
      <c r="K864" s="26">
        <f>+ROUND((I864*J864),0)</f>
        <v>9895226</v>
      </c>
      <c r="L864" s="11"/>
      <c r="M864" s="1"/>
      <c r="P864" s="27"/>
    </row>
    <row r="865" spans="1:16" ht="15.95" customHeight="1" outlineLevel="1" x14ac:dyDescent="0.3">
      <c r="A865" s="1"/>
      <c r="B865" s="10"/>
      <c r="C865" s="21" t="s">
        <v>2190</v>
      </c>
      <c r="D865" s="22" t="s">
        <v>2070</v>
      </c>
      <c r="E865" s="23"/>
      <c r="F865" s="22" t="s">
        <v>2191</v>
      </c>
      <c r="G865" s="24" t="s">
        <v>2192</v>
      </c>
      <c r="H865" s="21" t="s">
        <v>52</v>
      </c>
      <c r="I865" s="25">
        <v>3</v>
      </c>
      <c r="J865" s="26">
        <v>1298055</v>
      </c>
      <c r="K865" s="26">
        <f>+ROUND((I865*J865),0)</f>
        <v>3894165</v>
      </c>
      <c r="L865" s="11"/>
      <c r="M865" s="1"/>
      <c r="P865" s="27"/>
    </row>
    <row r="866" spans="1:16" ht="15.95" customHeight="1" outlineLevel="1" x14ac:dyDescent="0.3">
      <c r="A866" s="1"/>
      <c r="B866" s="10"/>
      <c r="C866" s="21" t="s">
        <v>2193</v>
      </c>
      <c r="D866" s="22" t="s">
        <v>2070</v>
      </c>
      <c r="E866" s="23"/>
      <c r="F866" s="22" t="s">
        <v>2194</v>
      </c>
      <c r="G866" s="24" t="s">
        <v>2195</v>
      </c>
      <c r="H866" s="21" t="s">
        <v>52</v>
      </c>
      <c r="I866" s="25">
        <v>6</v>
      </c>
      <c r="J866" s="26">
        <v>252469</v>
      </c>
      <c r="K866" s="26">
        <f>+ROUND((I866*J866),0)</f>
        <v>1514814</v>
      </c>
      <c r="L866" s="11"/>
      <c r="M866" s="1"/>
      <c r="P866" s="27"/>
    </row>
    <row r="867" spans="1:16" ht="15.95" customHeight="1" outlineLevel="1" x14ac:dyDescent="0.3">
      <c r="A867" s="1"/>
      <c r="B867" s="10"/>
      <c r="C867" s="21" t="s">
        <v>2196</v>
      </c>
      <c r="D867" s="22" t="s">
        <v>2070</v>
      </c>
      <c r="E867" s="23"/>
      <c r="F867" s="22" t="s">
        <v>2197</v>
      </c>
      <c r="G867" s="24" t="s">
        <v>2198</v>
      </c>
      <c r="H867" s="21" t="s">
        <v>52</v>
      </c>
      <c r="I867" s="25">
        <v>45</v>
      </c>
      <c r="J867" s="26">
        <v>10878</v>
      </c>
      <c r="K867" s="26">
        <f>+ROUND((I867*J867),0)</f>
        <v>489510</v>
      </c>
      <c r="L867" s="11"/>
      <c r="M867" s="1"/>
      <c r="P867" s="27"/>
    </row>
    <row r="868" spans="1:16" ht="15.95" customHeight="1" outlineLevel="1" x14ac:dyDescent="0.3">
      <c r="A868" s="1"/>
      <c r="B868" s="10"/>
      <c r="C868" s="21" t="s">
        <v>2199</v>
      </c>
      <c r="D868" s="22" t="s">
        <v>2070</v>
      </c>
      <c r="E868" s="23"/>
      <c r="F868" s="22" t="s">
        <v>2200</v>
      </c>
      <c r="G868" s="24" t="s">
        <v>2201</v>
      </c>
      <c r="H868" s="21" t="s">
        <v>52</v>
      </c>
      <c r="I868" s="25">
        <v>14</v>
      </c>
      <c r="J868" s="26">
        <v>532790</v>
      </c>
      <c r="K868" s="26">
        <f>+ROUND((I868*J868),0)</f>
        <v>7459060</v>
      </c>
      <c r="L868" s="11"/>
      <c r="M868" s="1"/>
      <c r="P868" s="27"/>
    </row>
    <row r="869" spans="1:16" ht="17.100000000000001" customHeight="1" outlineLevel="1" x14ac:dyDescent="0.3">
      <c r="B869" s="10"/>
      <c r="C869" s="31"/>
      <c r="D869" s="31"/>
      <c r="E869" s="31"/>
      <c r="F869" s="31"/>
      <c r="G869" s="32" t="s">
        <v>2202</v>
      </c>
      <c r="H869" s="31"/>
      <c r="I869" s="31"/>
      <c r="J869" s="31"/>
      <c r="K869" s="33">
        <f>SUM(K864:K868)</f>
        <v>23252775</v>
      </c>
      <c r="L869" s="11"/>
      <c r="P869" s="27"/>
    </row>
    <row r="870" spans="1:16" ht="18" customHeight="1" outlineLevel="1" x14ac:dyDescent="0.3">
      <c r="A870" s="1"/>
      <c r="B870" s="10"/>
      <c r="C870" s="36" t="s">
        <v>2203</v>
      </c>
      <c r="D870" s="37"/>
      <c r="E870" s="37"/>
      <c r="F870" s="37"/>
      <c r="G870" s="37" t="s">
        <v>2204</v>
      </c>
      <c r="H870" s="37"/>
      <c r="I870" s="37"/>
      <c r="J870" s="37"/>
      <c r="K870" s="37"/>
      <c r="L870" s="11"/>
      <c r="M870" s="1"/>
      <c r="P870" s="27"/>
    </row>
    <row r="871" spans="1:16" ht="27.95" customHeight="1" outlineLevel="1" x14ac:dyDescent="0.3">
      <c r="A871" s="1"/>
      <c r="B871" s="10"/>
      <c r="C871" s="21" t="s">
        <v>2205</v>
      </c>
      <c r="D871" s="22" t="s">
        <v>2070</v>
      </c>
      <c r="E871" s="23"/>
      <c r="F871" s="22" t="s">
        <v>2206</v>
      </c>
      <c r="G871" s="24" t="s">
        <v>2207</v>
      </c>
      <c r="H871" s="21" t="s">
        <v>52</v>
      </c>
      <c r="I871" s="25">
        <v>1</v>
      </c>
      <c r="J871" s="26">
        <v>5118755</v>
      </c>
      <c r="K871" s="26">
        <f>+ROUND((I871*J871),0)</f>
        <v>5118755</v>
      </c>
      <c r="L871" s="11"/>
      <c r="M871" s="1"/>
      <c r="P871" s="27"/>
    </row>
    <row r="872" spans="1:16" ht="15.95" customHeight="1" outlineLevel="1" x14ac:dyDescent="0.3">
      <c r="A872" s="1"/>
      <c r="B872" s="10"/>
      <c r="C872" s="21" t="s">
        <v>2208</v>
      </c>
      <c r="D872" s="22" t="s">
        <v>2070</v>
      </c>
      <c r="E872" s="23"/>
      <c r="F872" s="22" t="s">
        <v>2209</v>
      </c>
      <c r="G872" s="24" t="s">
        <v>2210</v>
      </c>
      <c r="H872" s="21" t="s">
        <v>52</v>
      </c>
      <c r="I872" s="25">
        <v>65</v>
      </c>
      <c r="J872" s="26">
        <v>134380</v>
      </c>
      <c r="K872" s="26">
        <f>+ROUND((I872*J872),0)</f>
        <v>8734700</v>
      </c>
      <c r="L872" s="11"/>
      <c r="M872" s="1"/>
      <c r="P872" s="27"/>
    </row>
    <row r="873" spans="1:16" ht="15.95" customHeight="1" outlineLevel="1" x14ac:dyDescent="0.3">
      <c r="A873" s="1"/>
      <c r="B873" s="10"/>
      <c r="C873" s="21" t="s">
        <v>2211</v>
      </c>
      <c r="D873" s="22" t="s">
        <v>2070</v>
      </c>
      <c r="E873" s="23"/>
      <c r="F873" s="22" t="s">
        <v>2212</v>
      </c>
      <c r="G873" s="24" t="s">
        <v>2213</v>
      </c>
      <c r="H873" s="21" t="s">
        <v>52</v>
      </c>
      <c r="I873" s="25">
        <v>6</v>
      </c>
      <c r="J873" s="26">
        <v>254029</v>
      </c>
      <c r="K873" s="26">
        <f>+ROUND((I873*J873),0)</f>
        <v>1524174</v>
      </c>
      <c r="L873" s="11"/>
      <c r="M873" s="1"/>
      <c r="P873" s="27"/>
    </row>
    <row r="874" spans="1:16" ht="27.95" customHeight="1" outlineLevel="1" x14ac:dyDescent="0.3">
      <c r="A874" s="1"/>
      <c r="B874" s="10"/>
      <c r="C874" s="21" t="s">
        <v>2214</v>
      </c>
      <c r="D874" s="22" t="s">
        <v>2070</v>
      </c>
      <c r="E874" s="23"/>
      <c r="F874" s="22" t="s">
        <v>2215</v>
      </c>
      <c r="G874" s="24" t="s">
        <v>2216</v>
      </c>
      <c r="H874" s="21" t="s">
        <v>410</v>
      </c>
      <c r="I874" s="25">
        <v>1</v>
      </c>
      <c r="J874" s="26">
        <v>3948136</v>
      </c>
      <c r="K874" s="26">
        <f>+ROUND((I874*J874),0)</f>
        <v>3948136</v>
      </c>
      <c r="L874" s="11"/>
      <c r="M874" s="1"/>
      <c r="P874" s="27"/>
    </row>
    <row r="875" spans="1:16" ht="17.100000000000001" customHeight="1" outlineLevel="1" x14ac:dyDescent="0.3">
      <c r="B875" s="10"/>
      <c r="C875" s="31"/>
      <c r="D875" s="31"/>
      <c r="E875" s="31"/>
      <c r="F875" s="31"/>
      <c r="G875" s="32" t="s">
        <v>2217</v>
      </c>
      <c r="H875" s="31"/>
      <c r="I875" s="31"/>
      <c r="J875" s="31"/>
      <c r="K875" s="33">
        <f>SUM(K871:K874)</f>
        <v>19325765</v>
      </c>
      <c r="L875" s="11"/>
      <c r="P875" s="27"/>
    </row>
    <row r="876" spans="1:16" ht="18" customHeight="1" outlineLevel="1" x14ac:dyDescent="0.3">
      <c r="A876" s="1"/>
      <c r="B876" s="10"/>
      <c r="C876" s="36" t="s">
        <v>2218</v>
      </c>
      <c r="D876" s="37"/>
      <c r="E876" s="37"/>
      <c r="F876" s="37"/>
      <c r="G876" s="37" t="s">
        <v>2219</v>
      </c>
      <c r="H876" s="37"/>
      <c r="I876" s="37"/>
      <c r="J876" s="37"/>
      <c r="K876" s="37"/>
      <c r="L876" s="11"/>
      <c r="M876" s="1"/>
      <c r="P876" s="27"/>
    </row>
    <row r="877" spans="1:16" ht="15.95" customHeight="1" outlineLevel="1" x14ac:dyDescent="0.3">
      <c r="A877" s="1"/>
      <c r="B877" s="10"/>
      <c r="C877" s="21" t="s">
        <v>2220</v>
      </c>
      <c r="D877" s="22" t="s">
        <v>2070</v>
      </c>
      <c r="E877" s="23"/>
      <c r="F877" s="22" t="s">
        <v>2221</v>
      </c>
      <c r="G877" s="24" t="s">
        <v>2222</v>
      </c>
      <c r="H877" s="21" t="s">
        <v>52</v>
      </c>
      <c r="I877" s="25">
        <v>5</v>
      </c>
      <c r="J877" s="26">
        <v>203877</v>
      </c>
      <c r="K877" s="26">
        <f>+ROUND((I877*J877),0)</f>
        <v>1019385</v>
      </c>
      <c r="L877" s="11"/>
      <c r="M877" s="1"/>
      <c r="P877" s="27"/>
    </row>
    <row r="878" spans="1:16" ht="15.95" customHeight="1" outlineLevel="1" x14ac:dyDescent="0.3">
      <c r="A878" s="1"/>
      <c r="B878" s="10"/>
      <c r="C878" s="21" t="s">
        <v>2223</v>
      </c>
      <c r="D878" s="22" t="s">
        <v>2070</v>
      </c>
      <c r="E878" s="23"/>
      <c r="F878" s="22" t="s">
        <v>2224</v>
      </c>
      <c r="G878" s="24" t="s">
        <v>2225</v>
      </c>
      <c r="H878" s="21" t="s">
        <v>410</v>
      </c>
      <c r="I878" s="25">
        <v>1</v>
      </c>
      <c r="J878" s="26">
        <v>7475487</v>
      </c>
      <c r="K878" s="26">
        <f>+ROUND((I878*J878),0)</f>
        <v>7475487</v>
      </c>
      <c r="L878" s="11"/>
      <c r="M878" s="1"/>
      <c r="P878" s="27"/>
    </row>
    <row r="879" spans="1:16" ht="15.95" customHeight="1" outlineLevel="1" x14ac:dyDescent="0.3">
      <c r="A879" s="1"/>
      <c r="B879" s="10"/>
      <c r="C879" s="21" t="s">
        <v>2226</v>
      </c>
      <c r="D879" s="22" t="s">
        <v>2070</v>
      </c>
      <c r="E879" s="23"/>
      <c r="F879" s="22" t="s">
        <v>2227</v>
      </c>
      <c r="G879" s="24" t="s">
        <v>2228</v>
      </c>
      <c r="H879" s="21" t="s">
        <v>410</v>
      </c>
      <c r="I879" s="25">
        <v>1</v>
      </c>
      <c r="J879" s="26">
        <v>2803308</v>
      </c>
      <c r="K879" s="26">
        <f>+ROUND((I879*J879),0)</f>
        <v>2803308</v>
      </c>
      <c r="L879" s="11"/>
      <c r="M879" s="1"/>
      <c r="P879" s="27"/>
    </row>
    <row r="880" spans="1:16" ht="15.95" customHeight="1" outlineLevel="1" x14ac:dyDescent="0.3">
      <c r="A880" s="1"/>
      <c r="B880" s="10"/>
      <c r="C880" s="21" t="s">
        <v>2229</v>
      </c>
      <c r="D880" s="22" t="s">
        <v>2070</v>
      </c>
      <c r="E880" s="23"/>
      <c r="F880" s="22" t="s">
        <v>2230</v>
      </c>
      <c r="G880" s="24" t="s">
        <v>2231</v>
      </c>
      <c r="H880" s="21" t="s">
        <v>410</v>
      </c>
      <c r="I880" s="25">
        <v>1</v>
      </c>
      <c r="J880" s="26">
        <v>2403213</v>
      </c>
      <c r="K880" s="26">
        <f>+ROUND((I880*J880),0)</f>
        <v>2403213</v>
      </c>
      <c r="L880" s="11"/>
      <c r="M880" s="1"/>
      <c r="P880" s="27"/>
    </row>
    <row r="881" spans="1:16" ht="17.100000000000001" customHeight="1" outlineLevel="1" x14ac:dyDescent="0.3">
      <c r="B881" s="10"/>
      <c r="C881" s="31"/>
      <c r="D881" s="31"/>
      <c r="E881" s="31"/>
      <c r="F881" s="31"/>
      <c r="G881" s="32" t="s">
        <v>2232</v>
      </c>
      <c r="H881" s="31"/>
      <c r="I881" s="31"/>
      <c r="J881" s="31"/>
      <c r="K881" s="33">
        <f>SUM(K877:K880)</f>
        <v>13701393</v>
      </c>
      <c r="L881" s="11"/>
      <c r="P881" s="27"/>
    </row>
    <row r="882" spans="1:16" ht="20.100000000000001" customHeight="1" x14ac:dyDescent="0.3">
      <c r="B882" s="10"/>
      <c r="C882" s="17"/>
      <c r="D882" s="17"/>
      <c r="E882" s="17"/>
      <c r="F882" s="17"/>
      <c r="G882" s="18" t="s">
        <v>2233</v>
      </c>
      <c r="H882" s="17"/>
      <c r="I882" s="17"/>
      <c r="J882" s="17"/>
      <c r="K882" s="19">
        <f>SUM(K841,K847,K862,K869,K875,K881)</f>
        <v>1742040657</v>
      </c>
      <c r="L882" s="11"/>
      <c r="P882" s="27"/>
    </row>
    <row r="883" spans="1:16" ht="20.100000000000001" customHeight="1" x14ac:dyDescent="0.3">
      <c r="A883" s="1"/>
      <c r="B883" s="10"/>
      <c r="C883" s="84" t="s">
        <v>2234</v>
      </c>
      <c r="D883" s="84"/>
      <c r="E883" s="84"/>
      <c r="F883" s="84"/>
      <c r="G883" s="84"/>
      <c r="H883" s="84"/>
      <c r="I883" s="84"/>
      <c r="J883" s="84"/>
      <c r="K883" s="84"/>
      <c r="L883" s="11"/>
      <c r="M883" s="1"/>
      <c r="P883" s="27"/>
    </row>
    <row r="884" spans="1:16" ht="87.95" customHeight="1" outlineLevel="1" x14ac:dyDescent="0.3">
      <c r="A884" s="1"/>
      <c r="B884" s="10"/>
      <c r="C884" s="21" t="s">
        <v>2235</v>
      </c>
      <c r="D884" s="22" t="s">
        <v>2236</v>
      </c>
      <c r="E884" s="23"/>
      <c r="F884" s="22" t="s">
        <v>2237</v>
      </c>
      <c r="G884" s="24" t="s">
        <v>2238</v>
      </c>
      <c r="H884" s="21" t="s">
        <v>39</v>
      </c>
      <c r="I884" s="25">
        <v>2.34</v>
      </c>
      <c r="J884" s="26">
        <v>1625000</v>
      </c>
      <c r="K884" s="26">
        <f t="shared" ref="K884:K900" si="33">+ROUND((I884*J884),0)</f>
        <v>3802500</v>
      </c>
      <c r="L884" s="11"/>
      <c r="M884" s="1"/>
      <c r="P884" s="27"/>
    </row>
    <row r="885" spans="1:16" ht="99.95" customHeight="1" outlineLevel="1" x14ac:dyDescent="0.3">
      <c r="A885" s="1"/>
      <c r="B885" s="10"/>
      <c r="C885" s="21" t="s">
        <v>2239</v>
      </c>
      <c r="D885" s="22" t="s">
        <v>2236</v>
      </c>
      <c r="E885" s="23"/>
      <c r="F885" s="22" t="s">
        <v>2240</v>
      </c>
      <c r="G885" s="24" t="s">
        <v>2241</v>
      </c>
      <c r="H885" s="21" t="s">
        <v>39</v>
      </c>
      <c r="I885" s="25">
        <v>9</v>
      </c>
      <c r="J885" s="26">
        <v>1553500</v>
      </c>
      <c r="K885" s="26">
        <f t="shared" si="33"/>
        <v>13981500</v>
      </c>
      <c r="L885" s="11"/>
      <c r="M885" s="1"/>
      <c r="P885" s="27"/>
    </row>
    <row r="886" spans="1:16" ht="75.95" customHeight="1" outlineLevel="1" x14ac:dyDescent="0.3">
      <c r="A886" s="1"/>
      <c r="B886" s="10"/>
      <c r="C886" s="21" t="s">
        <v>2242</v>
      </c>
      <c r="D886" s="22" t="s">
        <v>2236</v>
      </c>
      <c r="E886" s="23"/>
      <c r="F886" s="22" t="s">
        <v>2243</v>
      </c>
      <c r="G886" s="24" t="s">
        <v>2244</v>
      </c>
      <c r="H886" s="21" t="s">
        <v>39</v>
      </c>
      <c r="I886" s="25">
        <v>22.5</v>
      </c>
      <c r="J886" s="26">
        <v>1449500</v>
      </c>
      <c r="K886" s="26">
        <f t="shared" si="33"/>
        <v>32613750</v>
      </c>
      <c r="L886" s="11"/>
      <c r="M886" s="1"/>
      <c r="P886" s="27"/>
    </row>
    <row r="887" spans="1:16" ht="87.95" customHeight="1" outlineLevel="1" x14ac:dyDescent="0.3">
      <c r="A887" s="1"/>
      <c r="B887" s="10"/>
      <c r="C887" s="21" t="s">
        <v>2245</v>
      </c>
      <c r="D887" s="22" t="s">
        <v>2236</v>
      </c>
      <c r="E887" s="23"/>
      <c r="F887" s="22" t="s">
        <v>2246</v>
      </c>
      <c r="G887" s="24" t="s">
        <v>2247</v>
      </c>
      <c r="H887" s="21" t="s">
        <v>39</v>
      </c>
      <c r="I887" s="25">
        <v>8.6</v>
      </c>
      <c r="J887" s="26">
        <v>1339000</v>
      </c>
      <c r="K887" s="26">
        <f t="shared" si="33"/>
        <v>11515400</v>
      </c>
      <c r="L887" s="11"/>
      <c r="M887" s="1"/>
      <c r="P887" s="27"/>
    </row>
    <row r="888" spans="1:16" ht="39.950000000000003" customHeight="1" outlineLevel="1" x14ac:dyDescent="0.3">
      <c r="A888" s="1"/>
      <c r="B888" s="10"/>
      <c r="C888" s="21" t="s">
        <v>2248</v>
      </c>
      <c r="D888" s="22" t="s">
        <v>2236</v>
      </c>
      <c r="E888" s="23"/>
      <c r="F888" s="22" t="s">
        <v>2249</v>
      </c>
      <c r="G888" s="24" t="s">
        <v>2250</v>
      </c>
      <c r="H888" s="21" t="s">
        <v>52</v>
      </c>
      <c r="I888" s="25">
        <v>21</v>
      </c>
      <c r="J888" s="26">
        <v>699970</v>
      </c>
      <c r="K888" s="26">
        <f t="shared" si="33"/>
        <v>14699370</v>
      </c>
      <c r="L888" s="11"/>
      <c r="M888" s="1"/>
      <c r="P888" s="27"/>
    </row>
    <row r="889" spans="1:16" ht="27.95" customHeight="1" outlineLevel="1" x14ac:dyDescent="0.3">
      <c r="A889" s="1"/>
      <c r="B889" s="10"/>
      <c r="C889" s="21" t="s">
        <v>2251</v>
      </c>
      <c r="D889" s="22" t="s">
        <v>2236</v>
      </c>
      <c r="E889" s="23"/>
      <c r="F889" s="22" t="s">
        <v>2252</v>
      </c>
      <c r="G889" s="24" t="s">
        <v>2253</v>
      </c>
      <c r="H889" s="21" t="s">
        <v>52</v>
      </c>
      <c r="I889" s="25">
        <v>2</v>
      </c>
      <c r="J889" s="26">
        <v>1174009</v>
      </c>
      <c r="K889" s="26">
        <f t="shared" si="33"/>
        <v>2348018</v>
      </c>
      <c r="L889" s="11"/>
      <c r="M889" s="1"/>
      <c r="P889" s="27"/>
    </row>
    <row r="890" spans="1:16" ht="39.950000000000003" customHeight="1" outlineLevel="1" x14ac:dyDescent="0.3">
      <c r="A890" s="1"/>
      <c r="B890" s="10"/>
      <c r="C890" s="21" t="s">
        <v>2254</v>
      </c>
      <c r="D890" s="22" t="s">
        <v>2236</v>
      </c>
      <c r="E890" s="23"/>
      <c r="F890" s="22" t="s">
        <v>2255</v>
      </c>
      <c r="G890" s="24" t="s">
        <v>2256</v>
      </c>
      <c r="H890" s="21" t="s">
        <v>52</v>
      </c>
      <c r="I890" s="25">
        <v>12</v>
      </c>
      <c r="J890" s="26">
        <v>2692360</v>
      </c>
      <c r="K890" s="26">
        <f t="shared" si="33"/>
        <v>32308320</v>
      </c>
      <c r="L890" s="11"/>
      <c r="M890" s="1"/>
      <c r="P890" s="27"/>
    </row>
    <row r="891" spans="1:16" ht="27.95" customHeight="1" outlineLevel="1" x14ac:dyDescent="0.3">
      <c r="A891" s="1"/>
      <c r="B891" s="10"/>
      <c r="C891" s="21" t="s">
        <v>2257</v>
      </c>
      <c r="D891" s="22" t="s">
        <v>2236</v>
      </c>
      <c r="E891" s="23"/>
      <c r="F891" s="22" t="s">
        <v>2258</v>
      </c>
      <c r="G891" s="24" t="s">
        <v>2259</v>
      </c>
      <c r="H891" s="21" t="s">
        <v>52</v>
      </c>
      <c r="I891" s="25">
        <v>1</v>
      </c>
      <c r="J891" s="26">
        <v>984107</v>
      </c>
      <c r="K891" s="26">
        <f t="shared" si="33"/>
        <v>984107</v>
      </c>
      <c r="L891" s="11"/>
      <c r="M891" s="1"/>
      <c r="P891" s="27"/>
    </row>
    <row r="892" spans="1:16" ht="27.95" customHeight="1" outlineLevel="1" x14ac:dyDescent="0.3">
      <c r="A892" s="1"/>
      <c r="B892" s="10"/>
      <c r="C892" s="21" t="s">
        <v>2260</v>
      </c>
      <c r="D892" s="22" t="s">
        <v>2236</v>
      </c>
      <c r="E892" s="23"/>
      <c r="F892" s="22" t="s">
        <v>2261</v>
      </c>
      <c r="G892" s="24" t="s">
        <v>2262</v>
      </c>
      <c r="H892" s="21" t="s">
        <v>52</v>
      </c>
      <c r="I892" s="25">
        <v>2</v>
      </c>
      <c r="J892" s="26">
        <v>282366</v>
      </c>
      <c r="K892" s="26">
        <f t="shared" si="33"/>
        <v>564732</v>
      </c>
      <c r="L892" s="11"/>
      <c r="M892" s="1"/>
      <c r="P892" s="27"/>
    </row>
    <row r="893" spans="1:16" ht="27.95" customHeight="1" outlineLevel="1" x14ac:dyDescent="0.3">
      <c r="A893" s="1"/>
      <c r="B893" s="10"/>
      <c r="C893" s="21" t="s">
        <v>2263</v>
      </c>
      <c r="D893" s="22" t="s">
        <v>2236</v>
      </c>
      <c r="E893" s="23"/>
      <c r="F893" s="22" t="s">
        <v>2264</v>
      </c>
      <c r="G893" s="24" t="s">
        <v>2265</v>
      </c>
      <c r="H893" s="21" t="s">
        <v>52</v>
      </c>
      <c r="I893" s="25">
        <v>3</v>
      </c>
      <c r="J893" s="26">
        <v>732080</v>
      </c>
      <c r="K893" s="26">
        <f t="shared" si="33"/>
        <v>2196240</v>
      </c>
      <c r="L893" s="11"/>
      <c r="M893" s="1"/>
      <c r="P893" s="27"/>
    </row>
    <row r="894" spans="1:16" ht="15.95" customHeight="1" outlineLevel="1" x14ac:dyDescent="0.3">
      <c r="A894" s="1"/>
      <c r="B894" s="10"/>
      <c r="C894" s="21" t="s">
        <v>2266</v>
      </c>
      <c r="D894" s="22" t="s">
        <v>2236</v>
      </c>
      <c r="E894" s="23"/>
      <c r="F894" s="22" t="s">
        <v>2267</v>
      </c>
      <c r="G894" s="24" t="s">
        <v>2268</v>
      </c>
      <c r="H894" s="21" t="s">
        <v>52</v>
      </c>
      <c r="I894" s="25">
        <v>3</v>
      </c>
      <c r="J894" s="26">
        <v>1904472</v>
      </c>
      <c r="K894" s="26">
        <f t="shared" si="33"/>
        <v>5713416</v>
      </c>
      <c r="L894" s="11"/>
      <c r="M894" s="1"/>
      <c r="P894" s="27"/>
    </row>
    <row r="895" spans="1:16" ht="27.95" customHeight="1" outlineLevel="1" x14ac:dyDescent="0.3">
      <c r="A895" s="1"/>
      <c r="B895" s="10"/>
      <c r="C895" s="21" t="s">
        <v>2269</v>
      </c>
      <c r="D895" s="22" t="s">
        <v>2236</v>
      </c>
      <c r="E895" s="23"/>
      <c r="F895" s="22" t="s">
        <v>2270</v>
      </c>
      <c r="G895" s="24" t="s">
        <v>2271</v>
      </c>
      <c r="H895" s="21" t="s">
        <v>16</v>
      </c>
      <c r="I895" s="25">
        <v>18.88</v>
      </c>
      <c r="J895" s="26">
        <v>537462</v>
      </c>
      <c r="K895" s="26">
        <f t="shared" si="33"/>
        <v>10147283</v>
      </c>
      <c r="L895" s="11"/>
      <c r="M895" s="1"/>
      <c r="P895" s="27"/>
    </row>
    <row r="896" spans="1:16" ht="39.950000000000003" customHeight="1" outlineLevel="1" x14ac:dyDescent="0.3">
      <c r="A896" s="1"/>
      <c r="B896" s="10"/>
      <c r="C896" s="21" t="s">
        <v>2272</v>
      </c>
      <c r="D896" s="22" t="s">
        <v>2236</v>
      </c>
      <c r="E896" s="23"/>
      <c r="F896" s="22" t="s">
        <v>2273</v>
      </c>
      <c r="G896" s="24" t="s">
        <v>2274</v>
      </c>
      <c r="H896" s="21" t="s">
        <v>52</v>
      </c>
      <c r="I896" s="25">
        <v>41</v>
      </c>
      <c r="J896" s="26">
        <v>359434</v>
      </c>
      <c r="K896" s="26">
        <f t="shared" si="33"/>
        <v>14736794</v>
      </c>
      <c r="L896" s="11"/>
      <c r="M896" s="1"/>
      <c r="P896" s="27"/>
    </row>
    <row r="897" spans="1:16" ht="51.95" customHeight="1" outlineLevel="1" x14ac:dyDescent="0.3">
      <c r="A897" s="1"/>
      <c r="B897" s="10"/>
      <c r="C897" s="21" t="s">
        <v>2275</v>
      </c>
      <c r="D897" s="22" t="s">
        <v>2236</v>
      </c>
      <c r="E897" s="23"/>
      <c r="F897" s="22" t="s">
        <v>2276</v>
      </c>
      <c r="G897" s="24" t="s">
        <v>2277</v>
      </c>
      <c r="H897" s="21" t="s">
        <v>52</v>
      </c>
      <c r="I897" s="25">
        <v>43</v>
      </c>
      <c r="J897" s="26">
        <v>496623</v>
      </c>
      <c r="K897" s="26">
        <f t="shared" si="33"/>
        <v>21354789</v>
      </c>
      <c r="L897" s="11"/>
      <c r="M897" s="1"/>
      <c r="P897" s="27"/>
    </row>
    <row r="898" spans="1:16" ht="15.95" customHeight="1" outlineLevel="1" x14ac:dyDescent="0.3">
      <c r="A898" s="1"/>
      <c r="B898" s="10"/>
      <c r="C898" s="21" t="s">
        <v>2278</v>
      </c>
      <c r="D898" s="22" t="s">
        <v>2236</v>
      </c>
      <c r="E898" s="23"/>
      <c r="F898" s="22" t="s">
        <v>2279</v>
      </c>
      <c r="G898" s="24" t="s">
        <v>2280</v>
      </c>
      <c r="H898" s="21" t="s">
        <v>52</v>
      </c>
      <c r="I898" s="25">
        <v>28</v>
      </c>
      <c r="J898" s="26">
        <v>517228</v>
      </c>
      <c r="K898" s="26">
        <f t="shared" si="33"/>
        <v>14482384</v>
      </c>
      <c r="L898" s="11"/>
      <c r="M898" s="1"/>
      <c r="P898" s="27"/>
    </row>
    <row r="899" spans="1:16" s="1" customFormat="1" ht="39.950000000000003" customHeight="1" outlineLevel="1" x14ac:dyDescent="0.3">
      <c r="B899" s="10"/>
      <c r="C899" s="21" t="s">
        <v>2281</v>
      </c>
      <c r="D899" s="22" t="s">
        <v>2236</v>
      </c>
      <c r="E899" s="23"/>
      <c r="F899" s="22" t="s">
        <v>2282</v>
      </c>
      <c r="G899" s="24" t="s">
        <v>2283</v>
      </c>
      <c r="H899" s="21" t="s">
        <v>52</v>
      </c>
      <c r="I899" s="25">
        <v>28</v>
      </c>
      <c r="J899" s="26">
        <v>447613</v>
      </c>
      <c r="K899" s="26">
        <f t="shared" si="33"/>
        <v>12533164</v>
      </c>
      <c r="L899" s="11"/>
      <c r="P899" s="27"/>
    </row>
    <row r="900" spans="1:16" ht="15.95" customHeight="1" outlineLevel="1" x14ac:dyDescent="0.3">
      <c r="A900" s="1"/>
      <c r="B900" s="10"/>
      <c r="C900" s="21" t="s">
        <v>2284</v>
      </c>
      <c r="D900" s="22" t="s">
        <v>2236</v>
      </c>
      <c r="E900" s="23"/>
      <c r="F900" s="22" t="s">
        <v>2285</v>
      </c>
      <c r="G900" s="24" t="s">
        <v>2286</v>
      </c>
      <c r="H900" s="21" t="s">
        <v>52</v>
      </c>
      <c r="I900" s="25">
        <v>41</v>
      </c>
      <c r="J900" s="26">
        <v>261973</v>
      </c>
      <c r="K900" s="26">
        <f t="shared" si="33"/>
        <v>10740893</v>
      </c>
      <c r="L900" s="11"/>
      <c r="M900" s="1"/>
      <c r="P900" s="27"/>
    </row>
    <row r="901" spans="1:16" ht="20.100000000000001" customHeight="1" x14ac:dyDescent="0.3">
      <c r="B901" s="10"/>
      <c r="C901" s="17"/>
      <c r="D901" s="17"/>
      <c r="E901" s="17"/>
      <c r="F901" s="17"/>
      <c r="G901" s="18" t="s">
        <v>2287</v>
      </c>
      <c r="H901" s="17"/>
      <c r="I901" s="17"/>
      <c r="J901" s="17"/>
      <c r="K901" s="19">
        <f>SUM(K884:K900)</f>
        <v>204722660</v>
      </c>
      <c r="L901" s="11"/>
      <c r="P901" s="27"/>
    </row>
    <row r="902" spans="1:16" ht="20.100000000000001" customHeight="1" x14ac:dyDescent="0.3">
      <c r="A902" s="1"/>
      <c r="B902" s="10"/>
      <c r="C902" s="84" t="s">
        <v>2288</v>
      </c>
      <c r="D902" s="84"/>
      <c r="E902" s="84"/>
      <c r="F902" s="84"/>
      <c r="G902" s="84"/>
      <c r="H902" s="84"/>
      <c r="I902" s="84"/>
      <c r="J902" s="84"/>
      <c r="K902" s="84"/>
      <c r="L902" s="11"/>
      <c r="M902" s="1"/>
      <c r="P902" s="27"/>
    </row>
    <row r="903" spans="1:16" ht="51.95" customHeight="1" outlineLevel="1" x14ac:dyDescent="0.3">
      <c r="A903" s="1"/>
      <c r="B903" s="10"/>
      <c r="C903" s="21" t="s">
        <v>2289</v>
      </c>
      <c r="D903" s="22" t="s">
        <v>2290</v>
      </c>
      <c r="E903" s="23"/>
      <c r="F903" s="22" t="s">
        <v>2291</v>
      </c>
      <c r="G903" s="24" t="s">
        <v>2292</v>
      </c>
      <c r="H903" s="21" t="s">
        <v>16</v>
      </c>
      <c r="I903" s="25">
        <v>295.45</v>
      </c>
      <c r="J903" s="26">
        <v>8836</v>
      </c>
      <c r="K903" s="26">
        <f t="shared" ref="K903:K912" si="34">+ROUND((I903*J903),0)</f>
        <v>2610596</v>
      </c>
      <c r="L903" s="11"/>
      <c r="M903" s="1"/>
      <c r="P903" s="27"/>
    </row>
    <row r="904" spans="1:16" ht="39.950000000000003" customHeight="1" outlineLevel="1" x14ac:dyDescent="0.3">
      <c r="A904" s="1"/>
      <c r="B904" s="10"/>
      <c r="C904" s="21" t="s">
        <v>2293</v>
      </c>
      <c r="D904" s="22" t="s">
        <v>2290</v>
      </c>
      <c r="E904" s="23"/>
      <c r="F904" s="22" t="s">
        <v>2294</v>
      </c>
      <c r="G904" s="24" t="s">
        <v>2295</v>
      </c>
      <c r="H904" s="21" t="s">
        <v>16</v>
      </c>
      <c r="I904" s="25">
        <v>295.45</v>
      </c>
      <c r="J904" s="26">
        <v>36875</v>
      </c>
      <c r="K904" s="26">
        <f t="shared" si="34"/>
        <v>10894719</v>
      </c>
      <c r="L904" s="11"/>
      <c r="M904" s="1"/>
      <c r="P904" s="27"/>
    </row>
    <row r="905" spans="1:16" ht="27.95" customHeight="1" outlineLevel="1" x14ac:dyDescent="0.3">
      <c r="A905" s="1"/>
      <c r="B905" s="10"/>
      <c r="C905" s="21" t="s">
        <v>2296</v>
      </c>
      <c r="D905" s="22" t="s">
        <v>2290</v>
      </c>
      <c r="E905" s="23"/>
      <c r="F905" s="22" t="s">
        <v>2297</v>
      </c>
      <c r="G905" s="24" t="s">
        <v>2298</v>
      </c>
      <c r="H905" s="21" t="s">
        <v>20</v>
      </c>
      <c r="I905" s="25">
        <v>147.72999999999999</v>
      </c>
      <c r="J905" s="26">
        <v>55312</v>
      </c>
      <c r="K905" s="26">
        <f t="shared" si="34"/>
        <v>8171242</v>
      </c>
      <c r="L905" s="11"/>
      <c r="M905" s="1"/>
      <c r="P905" s="27"/>
    </row>
    <row r="906" spans="1:16" ht="27.95" customHeight="1" outlineLevel="1" x14ac:dyDescent="0.3">
      <c r="A906" s="1"/>
      <c r="B906" s="10"/>
      <c r="C906" s="21" t="s">
        <v>2299</v>
      </c>
      <c r="D906" s="22" t="s">
        <v>2290</v>
      </c>
      <c r="E906" s="23"/>
      <c r="F906" s="22" t="s">
        <v>2300</v>
      </c>
      <c r="G906" s="24" t="s">
        <v>2301</v>
      </c>
      <c r="H906" s="21" t="s">
        <v>20</v>
      </c>
      <c r="I906" s="25">
        <v>88.64</v>
      </c>
      <c r="J906" s="26">
        <v>291408</v>
      </c>
      <c r="K906" s="26">
        <f t="shared" si="34"/>
        <v>25830405</v>
      </c>
      <c r="L906" s="11"/>
      <c r="M906" s="1"/>
      <c r="P906" s="27"/>
    </row>
    <row r="907" spans="1:16" ht="27.95" customHeight="1" outlineLevel="1" x14ac:dyDescent="0.3">
      <c r="A907" s="1"/>
      <c r="B907" s="10"/>
      <c r="C907" s="21" t="s">
        <v>2302</v>
      </c>
      <c r="D907" s="22" t="s">
        <v>2290</v>
      </c>
      <c r="E907" s="23"/>
      <c r="F907" s="22" t="s">
        <v>2303</v>
      </c>
      <c r="G907" s="24" t="s">
        <v>2304</v>
      </c>
      <c r="H907" s="21" t="s">
        <v>20</v>
      </c>
      <c r="I907" s="25">
        <v>29.55</v>
      </c>
      <c r="J907" s="26">
        <v>255465</v>
      </c>
      <c r="K907" s="26">
        <f t="shared" si="34"/>
        <v>7548991</v>
      </c>
      <c r="L907" s="11"/>
      <c r="M907" s="1"/>
      <c r="P907" s="27"/>
    </row>
    <row r="908" spans="1:16" ht="27.95" customHeight="1" outlineLevel="1" x14ac:dyDescent="0.3">
      <c r="A908" s="1"/>
      <c r="B908" s="10"/>
      <c r="C908" s="21" t="s">
        <v>2305</v>
      </c>
      <c r="D908" s="22" t="s">
        <v>2290</v>
      </c>
      <c r="E908" s="23"/>
      <c r="F908" s="22" t="s">
        <v>2306</v>
      </c>
      <c r="G908" s="24" t="s">
        <v>2307</v>
      </c>
      <c r="H908" s="21" t="s">
        <v>16</v>
      </c>
      <c r="I908" s="25">
        <v>236.6</v>
      </c>
      <c r="J908" s="26">
        <v>159726</v>
      </c>
      <c r="K908" s="26">
        <f t="shared" si="34"/>
        <v>37791172</v>
      </c>
      <c r="L908" s="11"/>
      <c r="M908" s="1"/>
      <c r="P908" s="27"/>
    </row>
    <row r="909" spans="1:16" ht="15.95" customHeight="1" outlineLevel="1" x14ac:dyDescent="0.3">
      <c r="A909" s="1"/>
      <c r="B909" s="10"/>
      <c r="C909" s="21" t="s">
        <v>2308</v>
      </c>
      <c r="D909" s="22" t="s">
        <v>2290</v>
      </c>
      <c r="E909" s="23"/>
      <c r="F909" s="22" t="s">
        <v>2309</v>
      </c>
      <c r="G909" s="24" t="s">
        <v>2310</v>
      </c>
      <c r="H909" s="21" t="s">
        <v>16</v>
      </c>
      <c r="I909" s="25">
        <v>39.42</v>
      </c>
      <c r="J909" s="26">
        <v>163702</v>
      </c>
      <c r="K909" s="26">
        <f t="shared" si="34"/>
        <v>6453133</v>
      </c>
      <c r="L909" s="11"/>
      <c r="M909" s="1"/>
      <c r="P909" s="27"/>
    </row>
    <row r="910" spans="1:16" ht="27.95" customHeight="1" outlineLevel="1" x14ac:dyDescent="0.3">
      <c r="A910" s="1"/>
      <c r="B910" s="10"/>
      <c r="C910" s="21" t="s">
        <v>2311</v>
      </c>
      <c r="D910" s="22" t="s">
        <v>2290</v>
      </c>
      <c r="E910" s="23"/>
      <c r="F910" s="22" t="s">
        <v>2312</v>
      </c>
      <c r="G910" s="24" t="s">
        <v>2313</v>
      </c>
      <c r="H910" s="21" t="s">
        <v>39</v>
      </c>
      <c r="I910" s="25">
        <v>56.7</v>
      </c>
      <c r="J910" s="26">
        <v>114410</v>
      </c>
      <c r="K910" s="26">
        <f t="shared" si="34"/>
        <v>6487047</v>
      </c>
      <c r="L910" s="11"/>
      <c r="M910" s="1"/>
      <c r="P910" s="27"/>
    </row>
    <row r="911" spans="1:16" s="1" customFormat="1" ht="15.95" customHeight="1" outlineLevel="1" x14ac:dyDescent="0.3">
      <c r="B911" s="10"/>
      <c r="C911" s="21" t="s">
        <v>2314</v>
      </c>
      <c r="D911" s="22" t="s">
        <v>2290</v>
      </c>
      <c r="E911" s="23"/>
      <c r="F911" s="22" t="s">
        <v>2315</v>
      </c>
      <c r="G911" s="24" t="s">
        <v>2316</v>
      </c>
      <c r="H911" s="21" t="s">
        <v>39</v>
      </c>
      <c r="I911" s="25">
        <v>40.58</v>
      </c>
      <c r="J911" s="26">
        <v>38349</v>
      </c>
      <c r="K911" s="26">
        <f t="shared" si="34"/>
        <v>1556202</v>
      </c>
      <c r="L911" s="11"/>
      <c r="P911" s="27"/>
    </row>
    <row r="912" spans="1:16" ht="27.95" customHeight="1" outlineLevel="1" x14ac:dyDescent="0.3">
      <c r="A912" s="1"/>
      <c r="B912" s="10"/>
      <c r="C912" s="21" t="s">
        <v>2317</v>
      </c>
      <c r="D912" s="22" t="s">
        <v>2290</v>
      </c>
      <c r="E912" s="23"/>
      <c r="F912" s="22" t="s">
        <v>2318</v>
      </c>
      <c r="G912" s="24" t="s">
        <v>2319</v>
      </c>
      <c r="H912" s="21" t="s">
        <v>52</v>
      </c>
      <c r="I912" s="25">
        <v>2</v>
      </c>
      <c r="J912" s="26">
        <v>1794730</v>
      </c>
      <c r="K912" s="26">
        <f t="shared" si="34"/>
        <v>3589460</v>
      </c>
      <c r="L912" s="11"/>
      <c r="M912" s="1"/>
      <c r="P912" s="27"/>
    </row>
    <row r="913" spans="1:16" ht="20.100000000000001" customHeight="1" x14ac:dyDescent="0.3">
      <c r="B913" s="10"/>
      <c r="C913" s="17"/>
      <c r="D913" s="17"/>
      <c r="E913" s="17"/>
      <c r="F913" s="17"/>
      <c r="G913" s="18" t="s">
        <v>2320</v>
      </c>
      <c r="H913" s="17"/>
      <c r="I913" s="17"/>
      <c r="J913" s="17"/>
      <c r="K913" s="19">
        <f>SUM(K903:K912)</f>
        <v>110932967</v>
      </c>
      <c r="L913" s="11"/>
      <c r="P913" s="27"/>
    </row>
    <row r="914" spans="1:16" ht="20.100000000000001" customHeight="1" x14ac:dyDescent="0.3">
      <c r="A914" s="1"/>
      <c r="B914" s="10"/>
      <c r="C914" s="84" t="s">
        <v>2321</v>
      </c>
      <c r="D914" s="84"/>
      <c r="E914" s="84"/>
      <c r="F914" s="84"/>
      <c r="G914" s="84"/>
      <c r="H914" s="84"/>
      <c r="I914" s="84"/>
      <c r="J914" s="84"/>
      <c r="K914" s="84"/>
      <c r="L914" s="11"/>
      <c r="M914" s="1"/>
      <c r="P914" s="27"/>
    </row>
    <row r="915" spans="1:16" ht="27.95" customHeight="1" outlineLevel="1" x14ac:dyDescent="0.3">
      <c r="A915" s="1"/>
      <c r="B915" s="10"/>
      <c r="C915" s="21" t="s">
        <v>2322</v>
      </c>
      <c r="D915" s="22" t="s">
        <v>2323</v>
      </c>
      <c r="E915" s="23"/>
      <c r="F915" s="22" t="s">
        <v>2324</v>
      </c>
      <c r="G915" s="24" t="s">
        <v>2325</v>
      </c>
      <c r="H915" s="21" t="s">
        <v>52</v>
      </c>
      <c r="I915" s="25">
        <v>1</v>
      </c>
      <c r="J915" s="26">
        <v>4548960</v>
      </c>
      <c r="K915" s="26">
        <f t="shared" ref="K915:K924" si="35">+ROUND((I915*J915),0)</f>
        <v>4548960</v>
      </c>
      <c r="L915" s="11"/>
      <c r="M915" s="1"/>
      <c r="P915" s="27"/>
    </row>
    <row r="916" spans="1:16" ht="27.95" customHeight="1" outlineLevel="1" x14ac:dyDescent="0.3">
      <c r="A916" s="1"/>
      <c r="B916" s="10"/>
      <c r="C916" s="21" t="s">
        <v>2326</v>
      </c>
      <c r="D916" s="22" t="s">
        <v>2323</v>
      </c>
      <c r="E916" s="23"/>
      <c r="F916" s="22" t="s">
        <v>2327</v>
      </c>
      <c r="G916" s="24" t="s">
        <v>2328</v>
      </c>
      <c r="H916" s="21" t="s">
        <v>52</v>
      </c>
      <c r="I916" s="25">
        <v>1</v>
      </c>
      <c r="J916" s="26">
        <v>1263600</v>
      </c>
      <c r="K916" s="26">
        <f t="shared" si="35"/>
        <v>1263600</v>
      </c>
      <c r="L916" s="11"/>
      <c r="M916" s="1"/>
      <c r="P916" s="27"/>
    </row>
    <row r="917" spans="1:16" ht="75.95" customHeight="1" outlineLevel="1" x14ac:dyDescent="0.3">
      <c r="A917" s="1"/>
      <c r="B917" s="10"/>
      <c r="C917" s="21" t="s">
        <v>2329</v>
      </c>
      <c r="D917" s="22" t="s">
        <v>2323</v>
      </c>
      <c r="E917" s="23"/>
      <c r="F917" s="22" t="s">
        <v>2330</v>
      </c>
      <c r="G917" s="24" t="s">
        <v>2331</v>
      </c>
      <c r="H917" s="21" t="s">
        <v>52</v>
      </c>
      <c r="I917" s="25">
        <v>1</v>
      </c>
      <c r="J917" s="26">
        <v>1497600</v>
      </c>
      <c r="K917" s="26">
        <f t="shared" si="35"/>
        <v>1497600</v>
      </c>
      <c r="L917" s="11"/>
      <c r="M917" s="1"/>
      <c r="P917" s="27"/>
    </row>
    <row r="918" spans="1:16" ht="63.95" customHeight="1" outlineLevel="1" x14ac:dyDescent="0.3">
      <c r="A918" s="1"/>
      <c r="B918" s="10"/>
      <c r="C918" s="21" t="s">
        <v>2332</v>
      </c>
      <c r="D918" s="22" t="s">
        <v>2323</v>
      </c>
      <c r="E918" s="23"/>
      <c r="F918" s="22" t="s">
        <v>2333</v>
      </c>
      <c r="G918" s="24" t="s">
        <v>2334</v>
      </c>
      <c r="H918" s="21" t="s">
        <v>52</v>
      </c>
      <c r="I918" s="25">
        <v>1</v>
      </c>
      <c r="J918" s="26">
        <v>9154080</v>
      </c>
      <c r="K918" s="26">
        <f t="shared" si="35"/>
        <v>9154080</v>
      </c>
      <c r="L918" s="11"/>
      <c r="M918" s="1"/>
      <c r="P918" s="27"/>
    </row>
    <row r="919" spans="1:16" ht="63.95" customHeight="1" outlineLevel="1" x14ac:dyDescent="0.3">
      <c r="A919" s="1"/>
      <c r="B919" s="10"/>
      <c r="C919" s="21" t="s">
        <v>2335</v>
      </c>
      <c r="D919" s="22" t="s">
        <v>2323</v>
      </c>
      <c r="E919" s="23"/>
      <c r="F919" s="22" t="s">
        <v>2336</v>
      </c>
      <c r="G919" s="24" t="s">
        <v>2337</v>
      </c>
      <c r="H919" s="21" t="s">
        <v>52</v>
      </c>
      <c r="I919" s="25">
        <v>1</v>
      </c>
      <c r="J919" s="26">
        <v>5124600</v>
      </c>
      <c r="K919" s="26">
        <f t="shared" si="35"/>
        <v>5124600</v>
      </c>
      <c r="L919" s="11"/>
      <c r="M919" s="1"/>
      <c r="P919" s="27"/>
    </row>
    <row r="920" spans="1:16" ht="63.95" customHeight="1" outlineLevel="1" x14ac:dyDescent="0.3">
      <c r="A920" s="1"/>
      <c r="B920" s="10"/>
      <c r="C920" s="21" t="s">
        <v>2338</v>
      </c>
      <c r="D920" s="22" t="s">
        <v>2323</v>
      </c>
      <c r="E920" s="23"/>
      <c r="F920" s="22" t="s">
        <v>2339</v>
      </c>
      <c r="G920" s="24" t="s">
        <v>2340</v>
      </c>
      <c r="H920" s="21" t="s">
        <v>52</v>
      </c>
      <c r="I920" s="25">
        <v>6</v>
      </c>
      <c r="J920" s="26">
        <v>3510000</v>
      </c>
      <c r="K920" s="26">
        <f t="shared" si="35"/>
        <v>21060000</v>
      </c>
      <c r="L920" s="11"/>
      <c r="M920" s="1"/>
      <c r="P920" s="27"/>
    </row>
    <row r="921" spans="1:16" ht="63.95" customHeight="1" outlineLevel="1" x14ac:dyDescent="0.3">
      <c r="A921" s="1"/>
      <c r="B921" s="10"/>
      <c r="C921" s="21" t="s">
        <v>2341</v>
      </c>
      <c r="D921" s="22" t="s">
        <v>2323</v>
      </c>
      <c r="E921" s="23"/>
      <c r="F921" s="22" t="s">
        <v>2342</v>
      </c>
      <c r="G921" s="24" t="s">
        <v>2343</v>
      </c>
      <c r="H921" s="21" t="s">
        <v>52</v>
      </c>
      <c r="I921" s="25">
        <v>2</v>
      </c>
      <c r="J921" s="26">
        <v>4773600</v>
      </c>
      <c r="K921" s="26">
        <f t="shared" si="35"/>
        <v>9547200</v>
      </c>
      <c r="L921" s="11"/>
      <c r="M921" s="1"/>
      <c r="P921" s="27"/>
    </row>
    <row r="922" spans="1:16" ht="63.95" customHeight="1" outlineLevel="1" x14ac:dyDescent="0.3">
      <c r="A922" s="1"/>
      <c r="B922" s="10"/>
      <c r="C922" s="21" t="s">
        <v>2344</v>
      </c>
      <c r="D922" s="22" t="s">
        <v>2323</v>
      </c>
      <c r="E922" s="23"/>
      <c r="F922" s="22" t="s">
        <v>2345</v>
      </c>
      <c r="G922" s="24" t="s">
        <v>2346</v>
      </c>
      <c r="H922" s="21" t="s">
        <v>52</v>
      </c>
      <c r="I922" s="25">
        <v>2</v>
      </c>
      <c r="J922" s="26">
        <v>2667600</v>
      </c>
      <c r="K922" s="26">
        <f t="shared" si="35"/>
        <v>5335200</v>
      </c>
      <c r="L922" s="11"/>
      <c r="M922" s="1"/>
      <c r="P922" s="27"/>
    </row>
    <row r="923" spans="1:16" s="1" customFormat="1" ht="63.95" customHeight="1" outlineLevel="1" x14ac:dyDescent="0.3">
      <c r="B923" s="10"/>
      <c r="C923" s="21" t="s">
        <v>2347</v>
      </c>
      <c r="D923" s="22" t="s">
        <v>2323</v>
      </c>
      <c r="E923" s="23"/>
      <c r="F923" s="22" t="s">
        <v>2348</v>
      </c>
      <c r="G923" s="24" t="s">
        <v>2349</v>
      </c>
      <c r="H923" s="21" t="s">
        <v>52</v>
      </c>
      <c r="I923" s="25">
        <v>1</v>
      </c>
      <c r="J923" s="26">
        <v>4071600</v>
      </c>
      <c r="K923" s="26">
        <f t="shared" si="35"/>
        <v>4071600</v>
      </c>
      <c r="L923" s="11"/>
      <c r="P923" s="27"/>
    </row>
    <row r="924" spans="1:16" ht="63.95" customHeight="1" outlineLevel="1" x14ac:dyDescent="0.3">
      <c r="A924" s="1"/>
      <c r="B924" s="10"/>
      <c r="C924" s="21" t="s">
        <v>2350</v>
      </c>
      <c r="D924" s="22" t="s">
        <v>2323</v>
      </c>
      <c r="E924" s="23"/>
      <c r="F924" s="22" t="s">
        <v>2351</v>
      </c>
      <c r="G924" s="24" t="s">
        <v>2352</v>
      </c>
      <c r="H924" s="21" t="s">
        <v>52</v>
      </c>
      <c r="I924" s="25">
        <v>1</v>
      </c>
      <c r="J924" s="26">
        <v>9856080</v>
      </c>
      <c r="K924" s="26">
        <f t="shared" si="35"/>
        <v>9856080</v>
      </c>
      <c r="L924" s="11"/>
      <c r="M924" s="1"/>
      <c r="P924" s="27"/>
    </row>
    <row r="925" spans="1:16" ht="20.100000000000001" customHeight="1" x14ac:dyDescent="0.3">
      <c r="B925" s="10"/>
      <c r="C925" s="17"/>
      <c r="D925" s="17"/>
      <c r="E925" s="17"/>
      <c r="F925" s="17"/>
      <c r="G925" s="18" t="s">
        <v>2353</v>
      </c>
      <c r="H925" s="17"/>
      <c r="I925" s="17"/>
      <c r="J925" s="17"/>
      <c r="K925" s="19">
        <f>SUM(K915:K924)</f>
        <v>71458920</v>
      </c>
      <c r="L925" s="11"/>
      <c r="P925" s="27"/>
    </row>
    <row r="926" spans="1:16" ht="20.100000000000001" customHeight="1" x14ac:dyDescent="0.3">
      <c r="A926" s="1"/>
      <c r="B926" s="10"/>
      <c r="C926" s="84" t="s">
        <v>2354</v>
      </c>
      <c r="D926" s="84"/>
      <c r="E926" s="84"/>
      <c r="F926" s="84"/>
      <c r="G926" s="84"/>
      <c r="H926" s="84"/>
      <c r="I926" s="84"/>
      <c r="J926" s="84"/>
      <c r="K926" s="84"/>
      <c r="L926" s="11"/>
      <c r="M926" s="1"/>
      <c r="P926" s="27"/>
    </row>
    <row r="927" spans="1:16" ht="15.95" customHeight="1" outlineLevel="1" x14ac:dyDescent="0.3">
      <c r="A927" s="1"/>
      <c r="B927" s="10"/>
      <c r="C927" s="21" t="s">
        <v>2355</v>
      </c>
      <c r="D927" s="22" t="s">
        <v>2356</v>
      </c>
      <c r="E927" s="23"/>
      <c r="F927" s="22" t="s">
        <v>2357</v>
      </c>
      <c r="G927" s="24" t="s">
        <v>2358</v>
      </c>
      <c r="H927" s="21" t="s">
        <v>16</v>
      </c>
      <c r="I927" s="25">
        <v>4632</v>
      </c>
      <c r="J927" s="26">
        <v>3414</v>
      </c>
      <c r="K927" s="26">
        <f>+ROUND((I927*J927),0)</f>
        <v>15813648</v>
      </c>
      <c r="L927" s="11"/>
      <c r="M927" s="1"/>
      <c r="P927" s="27"/>
    </row>
    <row r="928" spans="1:16" ht="20.100000000000001" customHeight="1" thickBot="1" x14ac:dyDescent="0.35">
      <c r="B928" s="10"/>
      <c r="C928" s="17"/>
      <c r="D928" s="17"/>
      <c r="E928" s="17"/>
      <c r="F928" s="17"/>
      <c r="G928" s="18" t="s">
        <v>2359</v>
      </c>
      <c r="H928" s="17"/>
      <c r="I928" s="17"/>
      <c r="J928" s="17"/>
      <c r="K928" s="19">
        <f>SUM(K927)</f>
        <v>15813648</v>
      </c>
      <c r="L928" s="11"/>
      <c r="P928" s="27"/>
    </row>
    <row r="929" spans="1:16" s="42" customFormat="1" ht="30" customHeight="1" thickBot="1" x14ac:dyDescent="0.35">
      <c r="A929" s="40"/>
      <c r="B929" s="10"/>
      <c r="C929" s="109" t="s">
        <v>2360</v>
      </c>
      <c r="D929" s="110"/>
      <c r="E929" s="110"/>
      <c r="F929" s="110"/>
      <c r="G929" s="110"/>
      <c r="H929" s="110"/>
      <c r="I929" s="110"/>
      <c r="J929" s="111"/>
      <c r="K929" s="41">
        <f>SUM(K34,K75,K82,K100,K116,K126,K147,K307,K723,K819,K882,K901,K913,K925,K928)</f>
        <v>14426344487</v>
      </c>
      <c r="L929" s="11"/>
      <c r="M929" s="40"/>
      <c r="O929" s="43"/>
      <c r="P929" s="27"/>
    </row>
    <row r="930" spans="1:16" s="42" customFormat="1" x14ac:dyDescent="0.3">
      <c r="A930" s="40"/>
      <c r="B930" s="10"/>
      <c r="C930" s="45"/>
      <c r="D930" s="45"/>
      <c r="E930" s="45"/>
      <c r="F930" s="45"/>
      <c r="G930" s="46"/>
      <c r="H930" s="45"/>
      <c r="I930" s="47"/>
      <c r="J930" s="45"/>
      <c r="K930" s="48"/>
      <c r="L930" s="11"/>
      <c r="M930" s="40"/>
      <c r="P930" s="27"/>
    </row>
    <row r="931" spans="1:16" s="42" customFormat="1" ht="30" customHeight="1" x14ac:dyDescent="0.3">
      <c r="A931" s="40"/>
      <c r="B931" s="10"/>
      <c r="C931" s="49"/>
      <c r="D931" s="50"/>
      <c r="E931" s="50"/>
      <c r="F931" s="50"/>
      <c r="G931" s="51"/>
      <c r="H931" s="52"/>
      <c r="I931" s="53"/>
      <c r="J931" s="54" t="s">
        <v>2361</v>
      </c>
      <c r="K931" s="55">
        <f>+ROUND((K929/1.3*0.05*0.19),0)</f>
        <v>105423287</v>
      </c>
      <c r="L931" s="11"/>
      <c r="M931" s="40"/>
      <c r="P931" s="27"/>
    </row>
    <row r="932" spans="1:16" s="42" customFormat="1" ht="30" customHeight="1" x14ac:dyDescent="0.3">
      <c r="A932" s="40"/>
      <c r="B932" s="10"/>
      <c r="C932" s="49"/>
      <c r="D932" s="50"/>
      <c r="E932" s="50"/>
      <c r="F932" s="50"/>
      <c r="G932" s="127" t="s">
        <v>2383</v>
      </c>
      <c r="H932" s="128"/>
      <c r="I932" s="53"/>
      <c r="J932" s="57" t="s">
        <v>2362</v>
      </c>
      <c r="K932" s="55">
        <v>98050000</v>
      </c>
      <c r="L932" s="11"/>
      <c r="M932" s="40"/>
      <c r="P932" s="27"/>
    </row>
    <row r="933" spans="1:16" s="42" customFormat="1" ht="30" customHeight="1" x14ac:dyDescent="0.3">
      <c r="A933" s="40"/>
      <c r="B933" s="10"/>
      <c r="C933" s="49"/>
      <c r="D933" s="50"/>
      <c r="E933" s="50"/>
      <c r="F933" s="50"/>
      <c r="G933" s="127" t="s">
        <v>2383</v>
      </c>
      <c r="H933" s="128"/>
      <c r="I933" s="53"/>
      <c r="J933" s="57" t="s">
        <v>2363</v>
      </c>
      <c r="K933" s="55">
        <v>48500000</v>
      </c>
      <c r="L933" s="11"/>
      <c r="M933" s="40"/>
      <c r="P933" s="27"/>
    </row>
    <row r="934" spans="1:16" s="42" customFormat="1" ht="30" customHeight="1" x14ac:dyDescent="0.3">
      <c r="A934" s="40"/>
      <c r="B934" s="10"/>
      <c r="C934" s="49"/>
      <c r="D934" s="50"/>
      <c r="E934" s="50"/>
      <c r="F934" s="50"/>
      <c r="G934" s="127" t="s">
        <v>2383</v>
      </c>
      <c r="H934" s="128"/>
      <c r="I934" s="53"/>
      <c r="J934" s="57" t="s">
        <v>2364</v>
      </c>
      <c r="K934" s="55">
        <v>78500000</v>
      </c>
      <c r="L934" s="11"/>
      <c r="M934" s="40"/>
      <c r="P934" s="27"/>
    </row>
    <row r="935" spans="1:16" s="42" customFormat="1" ht="30" customHeight="1" x14ac:dyDescent="0.3">
      <c r="A935" s="40"/>
      <c r="B935" s="10"/>
      <c r="C935" s="49"/>
      <c r="D935" s="50"/>
      <c r="E935" s="50"/>
      <c r="F935" s="50"/>
      <c r="G935" s="129" t="s">
        <v>2365</v>
      </c>
      <c r="H935" s="130"/>
      <c r="I935" s="130"/>
      <c r="J935" s="131"/>
      <c r="K935" s="55">
        <f>+K931+K929+K932+K933+K934</f>
        <v>14756817774</v>
      </c>
      <c r="L935" s="11"/>
      <c r="M935" s="40"/>
      <c r="P935" s="27"/>
    </row>
    <row r="936" spans="1:16" s="42" customFormat="1" ht="30" customHeight="1" thickBot="1" x14ac:dyDescent="0.35">
      <c r="A936" s="40"/>
      <c r="B936" s="10"/>
      <c r="C936" s="49"/>
      <c r="D936" s="58"/>
      <c r="E936" s="49"/>
      <c r="F936" s="59"/>
      <c r="G936" s="56"/>
      <c r="H936" s="52"/>
      <c r="I936" s="53"/>
      <c r="J936" s="57"/>
      <c r="K936" s="55"/>
      <c r="L936" s="11"/>
      <c r="M936" s="40"/>
      <c r="P936" s="27"/>
    </row>
    <row r="937" spans="1:16" s="42" customFormat="1" ht="30" customHeight="1" thickBot="1" x14ac:dyDescent="0.35">
      <c r="A937" s="40"/>
      <c r="B937" s="10"/>
      <c r="C937" s="49"/>
      <c r="D937" s="58"/>
      <c r="E937" s="49"/>
      <c r="F937" s="49"/>
      <c r="G937" s="60" t="s">
        <v>2366</v>
      </c>
      <c r="H937" s="61"/>
      <c r="I937" s="62"/>
      <c r="J937" s="63"/>
      <c r="K937" s="41">
        <f>+K935</f>
        <v>14756817774</v>
      </c>
      <c r="L937" s="11"/>
      <c r="M937" s="40"/>
      <c r="P937" s="27"/>
    </row>
    <row r="938" spans="1:16" s="42" customFormat="1" ht="15.75" x14ac:dyDescent="0.25">
      <c r="A938" s="40"/>
      <c r="B938" s="10"/>
      <c r="C938" s="49"/>
      <c r="D938" s="58"/>
      <c r="E938" s="58"/>
      <c r="F938" s="58"/>
      <c r="G938" s="64"/>
      <c r="H938" s="49"/>
      <c r="I938" s="65"/>
      <c r="J938" s="66"/>
      <c r="K938" s="67"/>
      <c r="L938" s="11"/>
      <c r="M938" s="40"/>
      <c r="P938" s="44"/>
    </row>
    <row r="939" spans="1:16" s="42" customFormat="1" ht="46.5" customHeight="1" x14ac:dyDescent="0.25">
      <c r="A939" s="40"/>
      <c r="B939" s="10"/>
      <c r="C939" s="112" t="s">
        <v>2367</v>
      </c>
      <c r="D939" s="113"/>
      <c r="E939" s="113"/>
      <c r="F939" s="113"/>
      <c r="G939" s="113"/>
      <c r="H939" s="119" t="s">
        <v>2368</v>
      </c>
      <c r="I939" s="119"/>
      <c r="J939" s="119"/>
      <c r="K939" s="116" t="s">
        <v>2369</v>
      </c>
      <c r="L939" s="11"/>
      <c r="M939" s="40"/>
    </row>
    <row r="940" spans="1:16" s="42" customFormat="1" ht="52.5" customHeight="1" x14ac:dyDescent="0.25">
      <c r="A940" s="40"/>
      <c r="B940" s="10"/>
      <c r="C940" s="112" t="s">
        <v>2370</v>
      </c>
      <c r="D940" s="113"/>
      <c r="E940" s="113"/>
      <c r="F940" s="113"/>
      <c r="G940" s="113"/>
      <c r="H940" s="115" t="s">
        <v>2371</v>
      </c>
      <c r="I940" s="115"/>
      <c r="J940" s="116" t="s">
        <v>2372</v>
      </c>
      <c r="K940" s="114">
        <v>0.24</v>
      </c>
      <c r="L940" s="11"/>
      <c r="M940" s="40"/>
    </row>
    <row r="941" spans="1:16" s="42" customFormat="1" ht="30" customHeight="1" x14ac:dyDescent="0.25">
      <c r="A941" s="40"/>
      <c r="B941" s="10"/>
      <c r="C941" s="112" t="s">
        <v>2373</v>
      </c>
      <c r="D941" s="113"/>
      <c r="E941" s="113"/>
      <c r="F941" s="113"/>
      <c r="G941" s="113"/>
      <c r="H941" s="117" t="s">
        <v>2374</v>
      </c>
      <c r="I941" s="118"/>
      <c r="J941" s="116" t="s">
        <v>2375</v>
      </c>
      <c r="K941" s="114">
        <v>0.01</v>
      </c>
      <c r="L941" s="11"/>
      <c r="M941" s="40"/>
    </row>
    <row r="942" spans="1:16" s="69" customFormat="1" ht="58.5" customHeight="1" x14ac:dyDescent="0.25">
      <c r="A942" s="40"/>
      <c r="B942" s="10"/>
      <c r="C942" s="68"/>
      <c r="E942" s="70"/>
      <c r="F942" s="70"/>
      <c r="G942" s="71"/>
      <c r="H942" s="119" t="s">
        <v>2376</v>
      </c>
      <c r="I942" s="115"/>
      <c r="J942" s="116" t="s">
        <v>2377</v>
      </c>
      <c r="K942" s="114">
        <v>0.05</v>
      </c>
      <c r="L942" s="11"/>
      <c r="M942" s="40"/>
    </row>
    <row r="943" spans="1:16" ht="57" customHeight="1" x14ac:dyDescent="0.3">
      <c r="A943" s="1"/>
      <c r="B943" s="10"/>
      <c r="C943" s="72"/>
      <c r="D943" s="73"/>
      <c r="E943" s="73"/>
      <c r="F943" s="73"/>
      <c r="G943" s="74"/>
      <c r="H943" s="115" t="s">
        <v>2378</v>
      </c>
      <c r="I943" s="115"/>
      <c r="J943" s="116" t="s">
        <v>2379</v>
      </c>
      <c r="K943" s="114">
        <f>+K940+K941+K942</f>
        <v>0.3</v>
      </c>
      <c r="L943" s="11"/>
      <c r="M943" s="1"/>
    </row>
    <row r="944" spans="1:16" ht="17.25" thickBot="1" x14ac:dyDescent="0.35">
      <c r="A944" s="1"/>
      <c r="B944" s="10"/>
      <c r="C944" s="75"/>
      <c r="D944" s="76"/>
      <c r="E944" s="76"/>
      <c r="F944" s="76"/>
      <c r="G944" s="77"/>
      <c r="H944" s="107"/>
      <c r="I944" s="107"/>
      <c r="J944" s="107"/>
      <c r="K944" s="108"/>
      <c r="L944" s="11"/>
      <c r="M944" s="1"/>
    </row>
    <row r="945" spans="1:13" ht="17.25" thickBot="1" x14ac:dyDescent="0.35">
      <c r="A945" s="1"/>
      <c r="B945" s="78"/>
      <c r="C945" s="79"/>
      <c r="D945" s="79"/>
      <c r="E945" s="80"/>
      <c r="F945" s="79"/>
      <c r="G945" s="81"/>
      <c r="H945" s="79"/>
      <c r="I945" s="80"/>
      <c r="J945" s="79"/>
      <c r="K945" s="79"/>
      <c r="L945" s="11"/>
      <c r="M945" s="1"/>
    </row>
    <row r="946" spans="1:13" ht="17.25" thickTop="1" x14ac:dyDescent="0.3">
      <c r="A946" s="1"/>
      <c r="B946" s="1"/>
      <c r="C946" s="1"/>
      <c r="D946" s="1"/>
      <c r="E946" s="2"/>
      <c r="F946" s="1"/>
      <c r="G946" s="3"/>
      <c r="H946" s="1"/>
      <c r="I946" s="2"/>
      <c r="J946" s="1"/>
      <c r="K946" s="1"/>
      <c r="L946" s="1"/>
      <c r="M946" s="1"/>
    </row>
  </sheetData>
  <mergeCells count="42">
    <mergeCell ref="H942:I942"/>
    <mergeCell ref="H943:I943"/>
    <mergeCell ref="H944:K944"/>
    <mergeCell ref="C929:J929"/>
    <mergeCell ref="C939:G939"/>
    <mergeCell ref="H939:J939"/>
    <mergeCell ref="C940:G940"/>
    <mergeCell ref="H940:I940"/>
    <mergeCell ref="C941:G941"/>
    <mergeCell ref="H941:I941"/>
    <mergeCell ref="G932:H932"/>
    <mergeCell ref="G933:H933"/>
    <mergeCell ref="G934:H934"/>
    <mergeCell ref="G935:J935"/>
    <mergeCell ref="C926:K926"/>
    <mergeCell ref="C83:K83"/>
    <mergeCell ref="C101:K101"/>
    <mergeCell ref="C117:K117"/>
    <mergeCell ref="C127:K127"/>
    <mergeCell ref="C148:K148"/>
    <mergeCell ref="C308:K308"/>
    <mergeCell ref="C724:K724"/>
    <mergeCell ref="C820:K820"/>
    <mergeCell ref="C883:K883"/>
    <mergeCell ref="C902:K902"/>
    <mergeCell ref="C914:K914"/>
    <mergeCell ref="C76:K76"/>
    <mergeCell ref="C3:F3"/>
    <mergeCell ref="C5:K5"/>
    <mergeCell ref="C6:K6"/>
    <mergeCell ref="C7:K8"/>
    <mergeCell ref="C10:K10"/>
    <mergeCell ref="C11:C12"/>
    <mergeCell ref="D11:D12"/>
    <mergeCell ref="E11:F11"/>
    <mergeCell ref="G11:G12"/>
    <mergeCell ref="H11:H12"/>
    <mergeCell ref="I11:I12"/>
    <mergeCell ref="J11:J12"/>
    <mergeCell ref="K11:K12"/>
    <mergeCell ref="C13:K13"/>
    <mergeCell ref="C35:K35"/>
  </mergeCells>
  <hyperlinks>
    <hyperlink ref="D14" r:id="rId1" location="'01 PRELIMINARES'!Q44" tooltip="Ir a la cantidad total del ítem 1.1" xr:uid="{00000000-0004-0000-0000-000000000000}"/>
    <hyperlink ref="D15" r:id="rId2" location="'01 PRELIMINARES'!Q79" tooltip="Ir a la cantidad total del ítem 1.2" xr:uid="{00000000-0004-0000-0000-000001000000}"/>
    <hyperlink ref="D16" r:id="rId3" location="'01 PRELIMINARES'!Q114" tooltip="Ir a la cantidad total del ítem 1.3" xr:uid="{00000000-0004-0000-0000-000002000000}"/>
    <hyperlink ref="D17" r:id="rId4" location="'01 PRELIMINARES'!Q149" tooltip="Ir a la cantidad total del ítem 1.4" xr:uid="{00000000-0004-0000-0000-000003000000}"/>
    <hyperlink ref="D18" r:id="rId5" location="'01 PRELIMINARES'!Q184" tooltip="Ir a la cantidad total del ítem 1.5" xr:uid="{00000000-0004-0000-0000-000004000000}"/>
    <hyperlink ref="D19" r:id="rId6" location="'01 PRELIMINARES'!Q219" tooltip="Ir a la cantidad total del ítem 1.6" xr:uid="{00000000-0004-0000-0000-000005000000}"/>
    <hyperlink ref="D20" r:id="rId7" location="'01 PRELIMINARES'!Q254" tooltip="Ir a la cantidad total del ítem 1.7" xr:uid="{00000000-0004-0000-0000-000006000000}"/>
    <hyperlink ref="D21" r:id="rId8" location="'01 PRELIMINARES'!Q289" tooltip="Ir a la cantidad total del ítem 1.8" xr:uid="{00000000-0004-0000-0000-000007000000}"/>
    <hyperlink ref="D22" r:id="rId9" location="'01 PRELIMINARES'!Q324" tooltip="Ir a la cantidad total del ítem 1.9" xr:uid="{00000000-0004-0000-0000-000008000000}"/>
    <hyperlink ref="D23" r:id="rId10" location="'01 PRELIMINARES'!Q359" tooltip="Ir a la cantidad total del ítem 1.10" xr:uid="{00000000-0004-0000-0000-000009000000}"/>
    <hyperlink ref="D24" r:id="rId11" location="'01 PRELIMINARES'!Q394" tooltip="Ir a la cantidad total del ítem 1.11" xr:uid="{00000000-0004-0000-0000-00000A000000}"/>
    <hyperlink ref="D25" r:id="rId12" location="'01 PRELIMINARES'!Q429" tooltip="Ir a la cantidad total del ítem 1.12" xr:uid="{00000000-0004-0000-0000-00000B000000}"/>
    <hyperlink ref="D26" r:id="rId13" location="'01 PRELIMINARES'!Q464" tooltip="Ir a la cantidad total del ítem 1.13" xr:uid="{00000000-0004-0000-0000-00000C000000}"/>
    <hyperlink ref="D27" r:id="rId14" location="'01 PRELIMINARES'!Q499" tooltip="Ir a la cantidad total del ítem 1.14" xr:uid="{00000000-0004-0000-0000-00000D000000}"/>
    <hyperlink ref="D28" r:id="rId15" location="'01 PRELIMINARES'!Q534" tooltip="Ir a la cantidad total del ítem 1.15" xr:uid="{00000000-0004-0000-0000-00000E000000}"/>
    <hyperlink ref="D29" r:id="rId16" location="'01 PRELIMINARES'!Q570" tooltip="Ir a la cantidad total del ítem 1.16" xr:uid="{00000000-0004-0000-0000-00000F000000}"/>
    <hyperlink ref="D30" r:id="rId17" location="'01 PRELIMINARES'!Q606" tooltip="Ir a la cantidad total del ítem 1.17" xr:uid="{00000000-0004-0000-0000-000010000000}"/>
    <hyperlink ref="D31" r:id="rId18" location="'01 PRELIMINARES'!Q631" tooltip="Ir a la cantidad total del ítem 1.18" xr:uid="{00000000-0004-0000-0000-000011000000}"/>
    <hyperlink ref="D32" r:id="rId19" location="'01 PRELIMINARES'!Q667" tooltip="Ir a la cantidad total del ítem 1.19" xr:uid="{00000000-0004-0000-0000-000012000000}"/>
    <hyperlink ref="D37" r:id="rId20" location="'02 REFORZAMIENTO'!Q25" tooltip="Ir a la cantidad total del ítem 2.1.1" xr:uid="{00000000-0004-0000-0000-000013000000}"/>
    <hyperlink ref="D38" r:id="rId21" location="'02 REFORZAMIENTO'!Q44" tooltip="Ir a la cantidad total del ítem 2.1.2" xr:uid="{00000000-0004-0000-0000-000014000000}"/>
    <hyperlink ref="D39" r:id="rId22" location="'02 REFORZAMIENTO'!Q65" tooltip="Ir a la cantidad total del ítem 2.1.3" xr:uid="{00000000-0004-0000-0000-000015000000}"/>
    <hyperlink ref="D40" r:id="rId23" location="'02 REFORZAMIENTO'!Q91" tooltip="Ir a la cantidad total del ítem 2.1.4" xr:uid="{00000000-0004-0000-0000-000016000000}"/>
    <hyperlink ref="D41" r:id="rId24" location="'02 REFORZAMIENTO'!Q108" tooltip="Ir a la cantidad total del ítem 2.1.5" xr:uid="{00000000-0004-0000-0000-000017000000}"/>
    <hyperlink ref="D42" r:id="rId25" location="'02 REFORZAMIENTO'!Q125" tooltip="Ir a la cantidad total del ítem 2.1.6" xr:uid="{00000000-0004-0000-0000-000018000000}"/>
    <hyperlink ref="D43" r:id="rId26" location="'02 REFORZAMIENTO'!Q142" tooltip="Ir a la cantidad total del ítem 2.1.7" xr:uid="{00000000-0004-0000-0000-000019000000}"/>
    <hyperlink ref="D46" r:id="rId27" location="'02 REFORZAMIENTO'!Q171" tooltip="Ir a la cantidad total del ítem 2.2.1" xr:uid="{00000000-0004-0000-0000-00001A000000}"/>
    <hyperlink ref="D47" r:id="rId28" location="'02 REFORZAMIENTO'!Q188" tooltip="Ir a la cantidad total del ítem 2.2.2" xr:uid="{00000000-0004-0000-0000-00001B000000}"/>
    <hyperlink ref="D48" r:id="rId29" location="'02 REFORZAMIENTO'!Q205" tooltip="Ir a la cantidad total del ítem 2.2.3" xr:uid="{00000000-0004-0000-0000-00001C000000}"/>
    <hyperlink ref="D49" r:id="rId30" location="'02 REFORZAMIENTO'!Q222" tooltip="Ir a la cantidad total del ítem 2.2.4" xr:uid="{00000000-0004-0000-0000-00001D000000}"/>
    <hyperlink ref="D50" r:id="rId31" location="'02 REFORZAMIENTO'!Q240" tooltip="Ir a la cantidad total del ítem 2.2.5" xr:uid="{00000000-0004-0000-0000-00001E000000}"/>
    <hyperlink ref="D51" r:id="rId32" location="'02 REFORZAMIENTO'!Q266" tooltip="Ir a la cantidad total del ítem 2.2.6" xr:uid="{00000000-0004-0000-0000-00001F000000}"/>
    <hyperlink ref="D52" r:id="rId33" location="'02 REFORZAMIENTO'!Q283" tooltip="Ir a la cantidad total del ítem 2.2.7" xr:uid="{00000000-0004-0000-0000-000020000000}"/>
    <hyperlink ref="D53" r:id="rId34" location="'02 REFORZAMIENTO'!Q324" tooltip="Ir a la cantidad total del ítem 2.2.8" xr:uid="{00000000-0004-0000-0000-000021000000}"/>
    <hyperlink ref="D56" r:id="rId35" location="'02 REFORZAMIENTO'!Q376" tooltip="Ir a la cantidad total del ítem 2.3.1" xr:uid="{00000000-0004-0000-0000-000022000000}"/>
    <hyperlink ref="D59" r:id="rId36" location="'02 REFORZAMIENTO'!Q399" tooltip="Ir a la cantidad total del ítem 2.5.1" xr:uid="{00000000-0004-0000-0000-000023000000}"/>
    <hyperlink ref="D60" r:id="rId37" location="'02 REFORZAMIENTO'!Q420" tooltip="Ir a la cantidad total del ítem 2.5.2" xr:uid="{00000000-0004-0000-0000-000024000000}"/>
    <hyperlink ref="D61" r:id="rId38" location="'02 REFORZAMIENTO'!Q441" tooltip="Ir a la cantidad total del ítem 2.5.3" xr:uid="{00000000-0004-0000-0000-000025000000}"/>
    <hyperlink ref="D62" r:id="rId39" location="'02 REFORZAMIENTO'!Q460" tooltip="Ir a la cantidad total del ítem 2.5.4" xr:uid="{00000000-0004-0000-0000-000026000000}"/>
    <hyperlink ref="D65" r:id="rId40" location="'02 REFORZAMIENTO'!Q479" tooltip="Ir a la cantidad total del ítem 2.6.1" xr:uid="{00000000-0004-0000-0000-000027000000}"/>
    <hyperlink ref="D66" r:id="rId41" location="'02 REFORZAMIENTO'!Q498" tooltip="Ir a la cantidad total del ítem 2.6.2" xr:uid="{00000000-0004-0000-0000-000028000000}"/>
    <hyperlink ref="D67" r:id="rId42" location="'02 REFORZAMIENTO'!Q515" tooltip="Ir a la cantidad total del ítem 2.6.3" xr:uid="{00000000-0004-0000-0000-000029000000}"/>
    <hyperlink ref="D68" r:id="rId43" location="'02 REFORZAMIENTO'!Q532" tooltip="Ir a la cantidad total del ítem 2.6.4" xr:uid="{00000000-0004-0000-0000-00002A000000}"/>
    <hyperlink ref="D69" r:id="rId44" location="'02 REFORZAMIENTO'!Q549" tooltip="Ir a la cantidad total del ítem 2.6.5" xr:uid="{00000000-0004-0000-0000-00002B000000}"/>
    <hyperlink ref="D72" r:id="rId45" location="'02 REFORZAMIENTO'!Q676" tooltip="Ir a la cantidad total del ítem 2.7.1" xr:uid="{00000000-0004-0000-0000-00002C000000}"/>
    <hyperlink ref="D73" r:id="rId46" location="'02 REFORZAMIENTO'!Q697" tooltip="Ir a la cantidad total del ítem 2.7.2" xr:uid="{00000000-0004-0000-0000-00002D000000}"/>
    <hyperlink ref="D77" r:id="rId47" location="'3 ELEMENTOS EN CONCRETO'!Q44" tooltip="Ir a la cantidad total del ítem 3.1" xr:uid="{00000000-0004-0000-0000-00002E000000}"/>
    <hyperlink ref="D78" r:id="rId48" location="'3 ELEMENTOS EN CONCRETO'!Q79" tooltip="Ir a la cantidad total del ítem 3.2" xr:uid="{00000000-0004-0000-0000-00002F000000}"/>
    <hyperlink ref="D79" r:id="rId49" location="'3 ELEMENTOS EN CONCRETO'!Q114" tooltip="Ir a la cantidad total del ítem 3.3" xr:uid="{00000000-0004-0000-0000-000030000000}"/>
    <hyperlink ref="D80" r:id="rId50" location="'3 ELEMENTOS EN CONCRETO'!Q149" tooltip="Ir a la cantidad total del ítem 3.4" xr:uid="{00000000-0004-0000-0000-000031000000}"/>
    <hyperlink ref="D81" r:id="rId51" location="'3 ELEMENTOS EN CONCRETO'!Q184" tooltip="Ir a la cantidad total del ítem 3.5" xr:uid="{00000000-0004-0000-0000-000032000000}"/>
    <hyperlink ref="D84" r:id="rId52" location="'4. MUROS Y ACABADOS'!Q44" tooltip="Ir a la cantidad total del ítem 4.1" xr:uid="{00000000-0004-0000-0000-000033000000}"/>
    <hyperlink ref="D85" r:id="rId53" location="'4. MUROS Y ACABADOS'!Q79" tooltip="Ir a la cantidad total del ítem 4.2" xr:uid="{00000000-0004-0000-0000-000034000000}"/>
    <hyperlink ref="D86" r:id="rId54" location="'4. MUROS Y ACABADOS'!Q114" tooltip="Ir a la cantidad total del ítem 4.3" xr:uid="{00000000-0004-0000-0000-000035000000}"/>
    <hyperlink ref="D87" r:id="rId55" location="'4. MUROS Y ACABADOS'!Q149" tooltip="Ir a la cantidad total del ítem 4.4" xr:uid="{00000000-0004-0000-0000-000036000000}"/>
    <hyperlink ref="D88" r:id="rId56" location="'4. MUROS Y ACABADOS'!Q184" tooltip="Ir a la cantidad total del ítem 4.5" xr:uid="{00000000-0004-0000-0000-000037000000}"/>
    <hyperlink ref="D89" r:id="rId57" location="'4. MUROS Y ACABADOS'!Q219" tooltip="Ir a la cantidad total del ítem 4.6" xr:uid="{00000000-0004-0000-0000-000038000000}"/>
    <hyperlink ref="D90" r:id="rId58" location="'4. MUROS Y ACABADOS'!Q254" tooltip="Ir a la cantidad total del ítem 4.7" xr:uid="{00000000-0004-0000-0000-000039000000}"/>
    <hyperlink ref="D91" r:id="rId59" location="'4. MUROS Y ACABADOS'!Q289" tooltip="Ir a la cantidad total del ítem 4.8" xr:uid="{00000000-0004-0000-0000-00003A000000}"/>
    <hyperlink ref="D92" r:id="rId60" location="'4. MUROS Y ACABADOS'!Q324" tooltip="Ir a la cantidad total del ítem 4.9" xr:uid="{00000000-0004-0000-0000-00003B000000}"/>
    <hyperlink ref="D93" r:id="rId61" location="'4. MUROS Y ACABADOS'!Q359" tooltip="Ir a la cantidad total del ítem 4.10" xr:uid="{00000000-0004-0000-0000-00003C000000}"/>
    <hyperlink ref="D94" r:id="rId62" location="'4. MUROS Y ACABADOS'!Q395" tooltip="Ir a la cantidad total del ítem 4.11" xr:uid="{00000000-0004-0000-0000-00003D000000}"/>
    <hyperlink ref="D95" r:id="rId63" location="'4. MUROS Y ACABADOS'!Q431" tooltip="Ir a la cantidad total del ítem 4.12" xr:uid="{00000000-0004-0000-0000-00003E000000}"/>
    <hyperlink ref="D96" r:id="rId64" location="'4. MUROS Y ACABADOS'!Q467" tooltip="Ir a la cantidad total del ítem 4.13" xr:uid="{00000000-0004-0000-0000-00003F000000}"/>
    <hyperlink ref="D97" r:id="rId65" location="'4. MUROS Y ACABADOS'!Q503" tooltip="Ir a la cantidad total del ítem 4.14" xr:uid="{00000000-0004-0000-0000-000040000000}"/>
    <hyperlink ref="D98" r:id="rId66" location="'4. MUROS Y ACABADOS'!Q539" tooltip="Ir a la cantidad total del ítem 4.15" xr:uid="{00000000-0004-0000-0000-000041000000}"/>
    <hyperlink ref="D99" r:id="rId67" location="'4. MUROS Y ACABADOS'!Q575" tooltip="Ir a la cantidad total del ítem 4.16" xr:uid="{00000000-0004-0000-0000-000042000000}"/>
    <hyperlink ref="D102" r:id="rId68" location="'5. PISOS'!Q44" tooltip="Ir a la cantidad total del ítem 5.1" xr:uid="{00000000-0004-0000-0000-000043000000}"/>
    <hyperlink ref="D103" r:id="rId69" location="'5. PISOS'!Q79" tooltip="Ir a la cantidad total del ítem 5.2" xr:uid="{00000000-0004-0000-0000-000044000000}"/>
    <hyperlink ref="D104" r:id="rId70" location="'5. PISOS'!Q114" tooltip="Ir a la cantidad total del ítem 5.3" xr:uid="{00000000-0004-0000-0000-000045000000}"/>
    <hyperlink ref="D105" r:id="rId71" location="'5. PISOS'!Q149" tooltip="Ir a la cantidad total del ítem 5.4" xr:uid="{00000000-0004-0000-0000-000046000000}"/>
    <hyperlink ref="D106" r:id="rId72" location="'5. PISOS'!Q184" tooltip="Ir a la cantidad total del ítem 5.5" xr:uid="{00000000-0004-0000-0000-000047000000}"/>
    <hyperlink ref="D107" r:id="rId73" location="'5. PISOS'!Q219" tooltip="Ir a la cantidad total del ítem 5.6" xr:uid="{00000000-0004-0000-0000-000048000000}"/>
    <hyperlink ref="D108" r:id="rId74" location="'5. PISOS'!Q254" tooltip="Ir a la cantidad total del ítem 5.7" xr:uid="{00000000-0004-0000-0000-000049000000}"/>
    <hyperlink ref="D109" r:id="rId75" location="'5. PISOS'!Q289" tooltip="Ir a la cantidad total del ítem 5.8" xr:uid="{00000000-0004-0000-0000-00004A000000}"/>
    <hyperlink ref="D110" r:id="rId76" location="'5. PISOS'!Q324" tooltip="Ir a la cantidad total del ítem 5.9" xr:uid="{00000000-0004-0000-0000-00004B000000}"/>
    <hyperlink ref="D111" r:id="rId77" location="'5. PISOS'!Q359" tooltip="Ir a la cantidad total del ítem 5.10" xr:uid="{00000000-0004-0000-0000-00004C000000}"/>
    <hyperlink ref="D112" r:id="rId78" location="'5. PISOS'!Q394" tooltip="Ir a la cantidad total del ítem 5.11" xr:uid="{00000000-0004-0000-0000-00004D000000}"/>
    <hyperlink ref="D113" r:id="rId79" location="'5. PISOS'!Q429" tooltip="Ir a la cantidad total del ítem 5.12" xr:uid="{00000000-0004-0000-0000-00004E000000}"/>
    <hyperlink ref="D114" r:id="rId80" location="'5. PISOS'!Q458" tooltip="Ir a la cantidad total del ítem 5.13" xr:uid="{00000000-0004-0000-0000-00004F000000}"/>
    <hyperlink ref="D115" r:id="rId81" location="'5. PISOS'!Q516" tooltip="Ir a la cantidad total del ítem 5.14" xr:uid="{00000000-0004-0000-0000-000050000000}"/>
    <hyperlink ref="D118" r:id="rId82" location="'6. TECHOS Y CUBIERTAS'!Q44" tooltip="Ir a la cantidad total del ítem 6.1" xr:uid="{00000000-0004-0000-0000-000051000000}"/>
    <hyperlink ref="D119" r:id="rId83" location="'6. TECHOS Y CUBIERTAS'!Q79" tooltip="Ir a la cantidad total del ítem 6.2" xr:uid="{00000000-0004-0000-0000-000052000000}"/>
    <hyperlink ref="D120" r:id="rId84" location="'6. TECHOS Y CUBIERTAS'!Q114" tooltip="Ir a la cantidad total del ítem 6.3" xr:uid="{00000000-0004-0000-0000-000053000000}"/>
    <hyperlink ref="D121" r:id="rId85" location="'6. TECHOS Y CUBIERTAS'!Q149" tooltip="Ir a la cantidad total del ítem 6.4" xr:uid="{00000000-0004-0000-0000-000054000000}"/>
    <hyperlink ref="D122" r:id="rId86" location="'6. TECHOS Y CUBIERTAS'!Q184" tooltip="Ir a la cantidad total del ítem 6.5" xr:uid="{00000000-0004-0000-0000-000055000000}"/>
    <hyperlink ref="D123" r:id="rId87" location="'6. TECHOS Y CUBIERTAS'!Q219" tooltip="Ir a la cantidad total del ítem 6.6" xr:uid="{00000000-0004-0000-0000-000056000000}"/>
    <hyperlink ref="D124" r:id="rId88" location="'6. TECHOS Y CUBIERTAS'!Q254" tooltip="Ir a la cantidad total del ítem 6.7" xr:uid="{00000000-0004-0000-0000-000057000000}"/>
    <hyperlink ref="D125" r:id="rId89" location="'6. TECHOS Y CUBIERTAS'!Q289" tooltip="Ir a la cantidad total del ítem 6.8" xr:uid="{00000000-0004-0000-0000-000058000000}"/>
    <hyperlink ref="D128" r:id="rId90" location="'7. CARPINTERIA METALICA'!Q44" tooltip="Ir a la cantidad total del ítem 7.1" xr:uid="{00000000-0004-0000-0000-000059000000}"/>
    <hyperlink ref="D129" r:id="rId91" location="'7. CARPINTERIA METALICA'!Q79" tooltip="Ir a la cantidad total del ítem 7.2" xr:uid="{00000000-0004-0000-0000-00005A000000}"/>
    <hyperlink ref="D130" r:id="rId92" location="'7. CARPINTERIA METALICA'!Q149" tooltip="Ir a la cantidad total del ítem 7.3" xr:uid="{00000000-0004-0000-0000-00005B000000}"/>
    <hyperlink ref="D131" r:id="rId93" location="'7. CARPINTERIA METALICA'!Q184" tooltip="Ir a la cantidad total del ítem 7.4" xr:uid="{00000000-0004-0000-0000-00005C000000}"/>
    <hyperlink ref="D132" r:id="rId94" location="'7. CARPINTERIA METALICA'!Q219" tooltip="Ir a la cantidad total del ítem 7.5" xr:uid="{00000000-0004-0000-0000-00005D000000}"/>
    <hyperlink ref="D133" r:id="rId95" location="'7. CARPINTERIA METALICA'!Q254" tooltip="Ir a la cantidad total del ítem 7.6" xr:uid="{00000000-0004-0000-0000-00005E000000}"/>
    <hyperlink ref="D134" r:id="rId96" location="'7. CARPINTERIA METALICA'!Q289" tooltip="Ir a la cantidad total del ítem 7.7" xr:uid="{00000000-0004-0000-0000-00005F000000}"/>
    <hyperlink ref="D135" r:id="rId97" location="'7. CARPINTERIA METALICA'!Q324" tooltip="Ir a la cantidad total del ítem 7.8" xr:uid="{00000000-0004-0000-0000-000060000000}"/>
    <hyperlink ref="D136" r:id="rId98" location="'7. CARPINTERIA METALICA'!Q359" tooltip="Ir a la cantidad total del ítem 7.9" xr:uid="{00000000-0004-0000-0000-000061000000}"/>
    <hyperlink ref="D137" r:id="rId99" location="'7. CARPINTERIA METALICA'!Q395" tooltip="Ir a la cantidad total del ítem 7.10" xr:uid="{00000000-0004-0000-0000-000062000000}"/>
    <hyperlink ref="D138" r:id="rId100" location="'7. CARPINTERIA METALICA'!Q444" tooltip="Ir a la cantidad total del ítem 7.11" xr:uid="{00000000-0004-0000-0000-000063000000}"/>
    <hyperlink ref="D139" r:id="rId101" location="'7. CARPINTERIA METALICA'!Q480" tooltip="Ir a la cantidad total del ítem 7.12" xr:uid="{00000000-0004-0000-0000-000064000000}"/>
    <hyperlink ref="D140" r:id="rId102" location="'7. CARPINTERIA METALICA'!Q516" tooltip="Ir a la cantidad total del ítem 7.13" xr:uid="{00000000-0004-0000-0000-000065000000}"/>
    <hyperlink ref="D141" r:id="rId103" location="'7. CARPINTERIA METALICA'!Q552" tooltip="Ir a la cantidad total del ítem 7.14" xr:uid="{00000000-0004-0000-0000-000066000000}"/>
    <hyperlink ref="D142" r:id="rId104" location="'7. CARPINTERIA METALICA'!Q588" tooltip="Ir a la cantidad total del ítem 7.15" xr:uid="{00000000-0004-0000-0000-000067000000}"/>
    <hyperlink ref="D143" r:id="rId105" location="'7. CARPINTERIA METALICA'!Q624" tooltip="Ir a la cantidad total del ítem 7.16" xr:uid="{00000000-0004-0000-0000-000068000000}"/>
    <hyperlink ref="D144" r:id="rId106" location="'7. CARPINTERIA METALICA'!Q660" tooltip="Ir a la cantidad total del ítem 7.17" xr:uid="{00000000-0004-0000-0000-000069000000}"/>
    <hyperlink ref="D145" r:id="rId107" location="'7. CARPINTERIA METALICA'!Q696" tooltip="Ir a la cantidad total del ítem 7.18" xr:uid="{00000000-0004-0000-0000-00006A000000}"/>
    <hyperlink ref="D146" r:id="rId108" location="'7. CARPINTERIA METALICA'!Q732" tooltip="Ir a la cantidad total del ítem 7.19" xr:uid="{00000000-0004-0000-0000-00006B000000}"/>
    <hyperlink ref="D312" r:id="rId109" location="'9.1'!Q44" tooltip="Ir a la cantidad total del ítem 9.1.1.1" xr:uid="{00000000-0004-0000-0000-00006C000000}"/>
    <hyperlink ref="D313" r:id="rId110" location="'9.1'!Q88" tooltip="Ir a la cantidad total del ítem 9.1.1.2" xr:uid="{00000000-0004-0000-0000-00006D000000}"/>
    <hyperlink ref="D314" r:id="rId111" location="'9.1'!Q132" tooltip="Ir a la cantidad total del ítem 9.1.1.3" xr:uid="{00000000-0004-0000-0000-00006E000000}"/>
    <hyperlink ref="D315" r:id="rId112" location="'9.1'!Q176" tooltip="Ir a la cantidad total del ítem 9.1.1.4" xr:uid="{00000000-0004-0000-0000-00006F000000}"/>
    <hyperlink ref="D316" r:id="rId113" location="'9.1'!Q220" tooltip="Ir a la cantidad total del ítem 9.1.1.5" xr:uid="{00000000-0004-0000-0000-000070000000}"/>
    <hyperlink ref="D317" r:id="rId114" location="'9.1'!Q264" tooltip="Ir a la cantidad total del ítem 9.1.1.6" xr:uid="{00000000-0004-0000-0000-000071000000}"/>
    <hyperlink ref="D318" r:id="rId115" location="'9.1'!Q308" tooltip="Ir a la cantidad total del ítem 9.1.1.7" xr:uid="{00000000-0004-0000-0000-000072000000}"/>
    <hyperlink ref="D319" r:id="rId116" location="'9.1'!Q352" tooltip="Ir a la cantidad total del ítem 9.1.1.8" xr:uid="{00000000-0004-0000-0000-000073000000}"/>
    <hyperlink ref="D320" r:id="rId117" location="'9.1'!Q396" tooltip="Ir a la cantidad total del ítem 9.1.1.9" xr:uid="{00000000-0004-0000-0000-000074000000}"/>
    <hyperlink ref="D321" r:id="rId118" location="'9.1'!Q440" tooltip="Ir a la cantidad total del ítem 9.1.1.10" xr:uid="{00000000-0004-0000-0000-000075000000}"/>
    <hyperlink ref="D322" r:id="rId119" location="'9.1'!Q484" tooltip="Ir a la cantidad total del ítem 9.1.1.11" xr:uid="{00000000-0004-0000-0000-000076000000}"/>
    <hyperlink ref="D323" r:id="rId120" location="'9.1'!Q528" tooltip="Ir a la cantidad total del ítem 9.1.1.12" xr:uid="{00000000-0004-0000-0000-000077000000}"/>
    <hyperlink ref="D324" r:id="rId121" location="'9.1'!Q572" tooltip="Ir a la cantidad total del ítem 9.1.1.13" xr:uid="{00000000-0004-0000-0000-000078000000}"/>
    <hyperlink ref="D325" r:id="rId122" location="'9.1'!Q616" tooltip="Ir a la cantidad total del ítem 9.1.1.14" xr:uid="{00000000-0004-0000-0000-000079000000}"/>
    <hyperlink ref="D326" r:id="rId123" location="'9.1'!Q660" tooltip="Ir a la cantidad total del ítem 9.1.1.15" xr:uid="{00000000-0004-0000-0000-00007A000000}"/>
    <hyperlink ref="D327" r:id="rId124" location="'9.1'!Q704" tooltip="Ir a la cantidad total del ítem 9.1.1.16" xr:uid="{00000000-0004-0000-0000-00007B000000}"/>
    <hyperlink ref="D328" r:id="rId125" location="'9.1'!Q748" tooltip="Ir a la cantidad total del ítem 9.1.1.17" xr:uid="{00000000-0004-0000-0000-00007C000000}"/>
    <hyperlink ref="D329" r:id="rId126" location="'9.1'!Q792" tooltip="Ir a la cantidad total del ítem 9.1.1.18" xr:uid="{00000000-0004-0000-0000-00007D000000}"/>
    <hyperlink ref="D330" r:id="rId127" location="'9.1'!Q836" tooltip="Ir a la cantidad total del ítem 9.1.1.19" xr:uid="{00000000-0004-0000-0000-00007E000000}"/>
    <hyperlink ref="D331" r:id="rId128" location="'9.1'!Q880" tooltip="Ir a la cantidad total del ítem 9.1.1.20" xr:uid="{00000000-0004-0000-0000-00007F000000}"/>
    <hyperlink ref="D332" r:id="rId129" location="'9.1'!Q924" tooltip="Ir a la cantidad total del ítem 9.1.1.21" xr:uid="{00000000-0004-0000-0000-000080000000}"/>
    <hyperlink ref="D333" r:id="rId130" location="'9.1'!Q968" tooltip="Ir a la cantidad total del ítem 9.1.1.22" xr:uid="{00000000-0004-0000-0000-000081000000}"/>
    <hyperlink ref="D334" r:id="rId131" location="'9.1'!Q1012" tooltip="Ir a la cantidad total del ítem 9.1.1.23" xr:uid="{00000000-0004-0000-0000-000082000000}"/>
    <hyperlink ref="D335" r:id="rId132" location="'9.1'!Q1056" tooltip="Ir a la cantidad total del ítem 9.1.1.24" xr:uid="{00000000-0004-0000-0000-000083000000}"/>
    <hyperlink ref="D336" r:id="rId133" location="'9.1'!Q1100" tooltip="Ir a la cantidad total del ítem 9.1.1.25" xr:uid="{00000000-0004-0000-0000-000084000000}"/>
    <hyperlink ref="D337" r:id="rId134" location="'9.1'!Q1144" tooltip="Ir a la cantidad total del ítem 9.1.1.26" xr:uid="{00000000-0004-0000-0000-000085000000}"/>
    <hyperlink ref="D340" r:id="rId135" location="'9.1'!Q1188" tooltip="Ir a la cantidad total del ítem 9.1.2.1" xr:uid="{00000000-0004-0000-0000-000086000000}"/>
    <hyperlink ref="D341" r:id="rId136" location="'9.1'!Q1232" tooltip="Ir a la cantidad total del ítem 9.1.2.2" xr:uid="{00000000-0004-0000-0000-000087000000}"/>
    <hyperlink ref="D342" r:id="rId137" location="'9.1'!Q1276" tooltip="Ir a la cantidad total del ítem 9.1.2.3" xr:uid="{00000000-0004-0000-0000-000088000000}"/>
    <hyperlink ref="D343" r:id="rId138" location="'9.1'!Q1320" tooltip="Ir a la cantidad total del ítem 9.1.2.4" xr:uid="{00000000-0004-0000-0000-000089000000}"/>
    <hyperlink ref="D344" r:id="rId139" location="'9.1'!Q1364" tooltip="Ir a la cantidad total del ítem 9.1.2.5" xr:uid="{00000000-0004-0000-0000-00008A000000}"/>
    <hyperlink ref="D345" r:id="rId140" location="'9.1'!Q1408" tooltip="Ir a la cantidad total del ítem 9.1.2.6" xr:uid="{00000000-0004-0000-0000-00008B000000}"/>
    <hyperlink ref="D346" r:id="rId141" location="'9.1'!Q1452" tooltip="Ir a la cantidad total del ítem 9.1.2.7" xr:uid="{00000000-0004-0000-0000-00008C000000}"/>
    <hyperlink ref="D347" r:id="rId142" location="'9.1'!Q1496" tooltip="Ir a la cantidad total del ítem 9.1.2.8" xr:uid="{00000000-0004-0000-0000-00008D000000}"/>
    <hyperlink ref="D348" r:id="rId143" location="'9.1'!Q1540" tooltip="Ir a la cantidad total del ítem 9.1.2.9" xr:uid="{00000000-0004-0000-0000-00008E000000}"/>
    <hyperlink ref="D349" r:id="rId144" location="'9.1'!Q1584" tooltip="Ir a la cantidad total del ítem 9.1.2.10" xr:uid="{00000000-0004-0000-0000-00008F000000}"/>
    <hyperlink ref="D350" r:id="rId145" location="'9.1'!Q1628" tooltip="Ir a la cantidad total del ítem 9.1.2.11" xr:uid="{00000000-0004-0000-0000-000090000000}"/>
    <hyperlink ref="D351" r:id="rId146" location="'9.1'!Q1672" tooltip="Ir a la cantidad total del ítem 9.1.2.12" xr:uid="{00000000-0004-0000-0000-000091000000}"/>
    <hyperlink ref="D352" r:id="rId147" location="'9.1'!Q1716" tooltip="Ir a la cantidad total del ítem 9.1.2.13" xr:uid="{00000000-0004-0000-0000-000092000000}"/>
    <hyperlink ref="D356" r:id="rId148" location="'9.1'!Q1760" tooltip="Ir a la cantidad total del ítem 9.1.3.1" xr:uid="{00000000-0004-0000-0000-000093000000}"/>
    <hyperlink ref="D357" r:id="rId149" location="'9.1'!Q1804" tooltip="Ir a la cantidad total del ítem 9.1.3.2" xr:uid="{00000000-0004-0000-0000-000094000000}"/>
    <hyperlink ref="D358" r:id="rId150" location="'9.1'!Q1848" tooltip="Ir a la cantidad total del ítem 9.1.3.3" xr:uid="{00000000-0004-0000-0000-000095000000}"/>
    <hyperlink ref="D361" r:id="rId151" location="'9.1'!Q1892" tooltip="Ir a la cantidad total del ítem 9.1.4.1" xr:uid="{00000000-0004-0000-0000-000096000000}"/>
    <hyperlink ref="D362" r:id="rId152" location="'9.1'!Q1936" tooltip="Ir a la cantidad total del ítem 9.1.4.2" xr:uid="{00000000-0004-0000-0000-000097000000}"/>
    <hyperlink ref="D365" r:id="rId153" location="'9.1'!Q1980" tooltip="Ir a la cantidad total del ítem 9.1.5.1" xr:uid="{00000000-0004-0000-0000-000098000000}"/>
    <hyperlink ref="D366" r:id="rId154" location="'9.1'!Q2024" tooltip="Ir a la cantidad total del ítem 9.1.5.2" xr:uid="{00000000-0004-0000-0000-000099000000}"/>
    <hyperlink ref="D367" r:id="rId155" location="'9.1'!Q2068" tooltip="Ir a la cantidad total del ítem 9.1.5.3" xr:uid="{00000000-0004-0000-0000-00009A000000}"/>
    <hyperlink ref="D368" r:id="rId156" location="'9.1'!Q2112" tooltip="Ir a la cantidad total del ítem 9.1.5.4" xr:uid="{00000000-0004-0000-0000-00009B000000}"/>
    <hyperlink ref="D369" r:id="rId157" location="'9.1'!Q2156" tooltip="Ir a la cantidad total del ítem 9.1.5.5" xr:uid="{00000000-0004-0000-0000-00009C000000}"/>
    <hyperlink ref="D370" r:id="rId158" location="'9.1'!Q2200" tooltip="Ir a la cantidad total del ítem 9.1.5.6" xr:uid="{00000000-0004-0000-0000-00009D000000}"/>
    <hyperlink ref="D371" r:id="rId159" location="'9.1'!Q2244" tooltip="Ir a la cantidad total del ítem 9.1.5.7" xr:uid="{00000000-0004-0000-0000-00009E000000}"/>
    <hyperlink ref="D372" r:id="rId160" location="'9.1'!Q2288" tooltip="Ir a la cantidad total del ítem 9.1.5.8" xr:uid="{00000000-0004-0000-0000-00009F000000}"/>
    <hyperlink ref="D376" r:id="rId161" location="'9.1'!Q2332" tooltip="Ir a la cantidad total del ítem 9.1.6.1" xr:uid="{00000000-0004-0000-0000-0000A0000000}"/>
    <hyperlink ref="D377" r:id="rId162" location="'9.1'!Q2376" tooltip="Ir a la cantidad total del ítem 9.1.6.2" xr:uid="{00000000-0004-0000-0000-0000A1000000}"/>
    <hyperlink ref="D378" r:id="rId163" location="'9.1'!Q2420" tooltip="Ir a la cantidad total del ítem 9.1.6.3" xr:uid="{00000000-0004-0000-0000-0000A2000000}"/>
    <hyperlink ref="D379" r:id="rId164" location="'9.1'!Q2464" tooltip="Ir a la cantidad total del ítem 9.1.6.4" xr:uid="{00000000-0004-0000-0000-0000A3000000}"/>
    <hyperlink ref="D380" r:id="rId165" location="'9.1'!Q2508" tooltip="Ir a la cantidad total del ítem 9.1.6.5" xr:uid="{00000000-0004-0000-0000-0000A4000000}"/>
    <hyperlink ref="D381" r:id="rId166" location="'9.1'!Q2552" tooltip="Ir a la cantidad total del ítem 9.1.6.6" xr:uid="{00000000-0004-0000-0000-0000A5000000}"/>
    <hyperlink ref="D382" r:id="rId167" location="'9.1'!Q2596" tooltip="Ir a la cantidad total del ítem 9.1.6.7" xr:uid="{00000000-0004-0000-0000-0000A6000000}"/>
    <hyperlink ref="D383" r:id="rId168" location="'9.1'!Q2640" tooltip="Ir a la cantidad total del ítem 9.1.6.8" xr:uid="{00000000-0004-0000-0000-0000A7000000}"/>
    <hyperlink ref="D384" r:id="rId169" location="'9.1'!Q2684" tooltip="Ir a la cantidad total del ítem 9.1.6.9" xr:uid="{00000000-0004-0000-0000-0000A8000000}"/>
    <hyperlink ref="D385" r:id="rId170" location="'9.1'!Q2728" tooltip="Ir a la cantidad total del ítem 9.1.6.10" xr:uid="{00000000-0004-0000-0000-0000A9000000}"/>
    <hyperlink ref="D386" r:id="rId171" location="'9.1'!Q2772" tooltip="Ir a la cantidad total del ítem 9.1.6.11" xr:uid="{00000000-0004-0000-0000-0000AA000000}"/>
    <hyperlink ref="D387" r:id="rId172" location="'9.1'!Q2816" tooltip="Ir a la cantidad total del ítem 9.1.6.12" xr:uid="{00000000-0004-0000-0000-0000AB000000}"/>
    <hyperlink ref="D388" r:id="rId173" location="'9.1'!Q2860" tooltip="Ir a la cantidad total del ítem 9.1.6.13" xr:uid="{00000000-0004-0000-0000-0000AC000000}"/>
    <hyperlink ref="D389" r:id="rId174" location="'9.1'!Q2904" tooltip="Ir a la cantidad total del ítem 9.1.6.14" xr:uid="{00000000-0004-0000-0000-0000AD000000}"/>
    <hyperlink ref="D390" r:id="rId175" location="'9.1'!Q2948" tooltip="Ir a la cantidad total del ítem 9.1.6.15" xr:uid="{00000000-0004-0000-0000-0000AE000000}"/>
    <hyperlink ref="D391" r:id="rId176" location="'9.1'!Q2992" tooltip="Ir a la cantidad total del ítem 9.1.6.16" xr:uid="{00000000-0004-0000-0000-0000AF000000}"/>
    <hyperlink ref="D392" r:id="rId177" location="'9.1'!Q3036" tooltip="Ir a la cantidad total del ítem 9.1.6.17" xr:uid="{00000000-0004-0000-0000-0000B0000000}"/>
    <hyperlink ref="D393" r:id="rId178" location="'9.1'!Q3080" tooltip="Ir a la cantidad total del ítem 9.1.6.18" xr:uid="{00000000-0004-0000-0000-0000B1000000}"/>
    <hyperlink ref="D394" r:id="rId179" location="'9.1'!Q3124" tooltip="Ir a la cantidad total del ítem 9.1.6.19" xr:uid="{00000000-0004-0000-0000-0000B2000000}"/>
    <hyperlink ref="D398" r:id="rId180" location="'9.1'!Q3168" tooltip="Ir a la cantidad total del ítem 9.1.7.1" xr:uid="{00000000-0004-0000-0000-0000B3000000}"/>
    <hyperlink ref="D399" r:id="rId181" location="'9.1'!Q3212" tooltip="Ir a la cantidad total del ítem 9.1.7.2" xr:uid="{00000000-0004-0000-0000-0000B4000000}"/>
    <hyperlink ref="D400" r:id="rId182" location="'9.1'!Q3256" tooltip="Ir a la cantidad total del ítem 9.1.7.3" xr:uid="{00000000-0004-0000-0000-0000B5000000}"/>
    <hyperlink ref="D401" r:id="rId183" location="'9.1'!Q3300" tooltip="Ir a la cantidad total del ítem 9.1.7.4" xr:uid="{00000000-0004-0000-0000-0000B6000000}"/>
    <hyperlink ref="D402" r:id="rId184" location="'9.1'!Q3344" tooltip="Ir a la cantidad total del ítem 9.1.7.5" xr:uid="{00000000-0004-0000-0000-0000B7000000}"/>
    <hyperlink ref="D403" r:id="rId185" location="'9.1'!Q3388" tooltip="Ir a la cantidad total del ítem 9.1.7.6" xr:uid="{00000000-0004-0000-0000-0000B8000000}"/>
    <hyperlink ref="D407" r:id="rId186" location="'9.1'!Q3432" tooltip="Ir a la cantidad total del ítem 9.1.8.1" xr:uid="{00000000-0004-0000-0000-0000B9000000}"/>
    <hyperlink ref="D408" r:id="rId187" location="'9.1'!Q3476" tooltip="Ir a la cantidad total del ítem 9.1.8.2" xr:uid="{00000000-0004-0000-0000-0000BA000000}"/>
    <hyperlink ref="D409" r:id="rId188" location="'9.1'!Q3520" tooltip="Ir a la cantidad total del ítem 9.1.8.3" xr:uid="{00000000-0004-0000-0000-0000BB000000}"/>
    <hyperlink ref="D410" r:id="rId189" location="'9.1'!Q3564" tooltip="Ir a la cantidad total del ítem 9.1.8.4" xr:uid="{00000000-0004-0000-0000-0000BC000000}"/>
    <hyperlink ref="D411" r:id="rId190" location="'9.1'!Q3608" tooltip="Ir a la cantidad total del ítem 9.1.8.5" xr:uid="{00000000-0004-0000-0000-0000BD000000}"/>
    <hyperlink ref="D412" r:id="rId191" location="'9.1'!Q3652" tooltip="Ir a la cantidad total del ítem 9.1.8.6" xr:uid="{00000000-0004-0000-0000-0000BE000000}"/>
    <hyperlink ref="D413" r:id="rId192" location="'9.1'!Q3696" tooltip="Ir a la cantidad total del ítem 9.1.8.7" xr:uid="{00000000-0004-0000-0000-0000BF000000}"/>
    <hyperlink ref="D414" r:id="rId193" location="'9.1'!Q3740" tooltip="Ir a la cantidad total del ítem 9.1.8.8" xr:uid="{00000000-0004-0000-0000-0000C0000000}"/>
    <hyperlink ref="D415" r:id="rId194" location="'9.1'!Q3784" tooltip="Ir a la cantidad total del ítem 9.1.8.9" xr:uid="{00000000-0004-0000-0000-0000C1000000}"/>
    <hyperlink ref="D416" r:id="rId195" location="'9.1'!Q3828" tooltip="Ir a la cantidad total del ítem 9.1.8.10" xr:uid="{00000000-0004-0000-0000-0000C2000000}"/>
    <hyperlink ref="D419" r:id="rId196" location="'9.1'!Q3872" tooltip="Ir a la cantidad total del ítem 9.1.9.1" xr:uid="{00000000-0004-0000-0000-0000C3000000}"/>
    <hyperlink ref="D420" r:id="rId197" location="'9.1'!Q3916" tooltip="Ir a la cantidad total del ítem 9.1.9.2" xr:uid="{00000000-0004-0000-0000-0000C4000000}"/>
    <hyperlink ref="D421" r:id="rId198" location="'9.1'!Q3960" tooltip="Ir a la cantidad total del ítem 9.1.9.3" xr:uid="{00000000-0004-0000-0000-0000C5000000}"/>
    <hyperlink ref="D424" r:id="rId199" location="'9.1'!Q4004" tooltip="Ir a la cantidad total del ítem 9.1.10.1" xr:uid="{00000000-0004-0000-0000-0000C6000000}"/>
    <hyperlink ref="D427" r:id="rId200" location="'9.1'!Q4048" tooltip="Ir a la cantidad total del ítem 9.1.11.1" xr:uid="{00000000-0004-0000-0000-0000C7000000}"/>
    <hyperlink ref="D428" r:id="rId201" location="'9.1'!Q4092" tooltip="Ir a la cantidad total del ítem 9.1.11.2" xr:uid="{00000000-0004-0000-0000-0000C8000000}"/>
    <hyperlink ref="D429" r:id="rId202" location="'9.1'!Q4136" tooltip="Ir a la cantidad total del ítem 9.1.11.3" xr:uid="{00000000-0004-0000-0000-0000C9000000}"/>
    <hyperlink ref="D430" r:id="rId203" location="'9.1'!Q4180" tooltip="Ir a la cantidad total del ítem 9.1.11.4" xr:uid="{00000000-0004-0000-0000-0000CA000000}"/>
    <hyperlink ref="D431" r:id="rId204" location="'9.1'!Q4224" tooltip="Ir a la cantidad total del ítem 9.1.11.5" xr:uid="{00000000-0004-0000-0000-0000CB000000}"/>
    <hyperlink ref="D432" r:id="rId205" location="'9.1'!Q4268" tooltip="Ir a la cantidad total del ítem 9.1.11.6" xr:uid="{00000000-0004-0000-0000-0000CC000000}"/>
    <hyperlink ref="D433" r:id="rId206" location="'9.1'!Q4312" tooltip="Ir a la cantidad total del ítem 9.1.11.7" xr:uid="{00000000-0004-0000-0000-0000CD000000}"/>
    <hyperlink ref="D434" r:id="rId207" location="'9.1'!Q4356" tooltip="Ir a la cantidad total del ítem 9.1.11.8" xr:uid="{00000000-0004-0000-0000-0000CE000000}"/>
    <hyperlink ref="D435" r:id="rId208" location="'9.1'!Q4400" tooltip="Ir a la cantidad total del ítem 9.1.11.9" xr:uid="{00000000-0004-0000-0000-0000CF000000}"/>
    <hyperlink ref="D436" r:id="rId209" location="'9.1'!Q4444" tooltip="Ir a la cantidad total del ítem 9.1.11.10" xr:uid="{00000000-0004-0000-0000-0000D0000000}"/>
    <hyperlink ref="D440" r:id="rId210" location="'9.1'!Q4488" tooltip="Ir a la cantidad total del ítem 9.1.12.1" xr:uid="{00000000-0004-0000-0000-0000D1000000}"/>
    <hyperlink ref="D441" r:id="rId211" location="'9.1'!Q4532" tooltip="Ir a la cantidad total del ítem 9.1.12.2" xr:uid="{00000000-0004-0000-0000-0000D2000000}"/>
    <hyperlink ref="D442" r:id="rId212" location="'9.1'!Q4576" tooltip="Ir a la cantidad total del ítem 9.1.12.3" xr:uid="{00000000-0004-0000-0000-0000D3000000}"/>
    <hyperlink ref="D443" r:id="rId213" location="'9.1'!Q4620" tooltip="Ir a la cantidad total del ítem 9.1.12.4" xr:uid="{00000000-0004-0000-0000-0000D4000000}"/>
    <hyperlink ref="D444" r:id="rId214" location="'9.1'!Q4664" tooltip="Ir a la cantidad total del ítem 9.1.12.5" xr:uid="{00000000-0004-0000-0000-0000D5000000}"/>
    <hyperlink ref="D445" r:id="rId215" location="'9.1'!Q4708" tooltip="Ir a la cantidad total del ítem 9.1.12.6" xr:uid="{00000000-0004-0000-0000-0000D6000000}"/>
    <hyperlink ref="D446" r:id="rId216" location="'9.1'!Q4752" tooltip="Ir a la cantidad total del ítem 9.1.12.7" xr:uid="{00000000-0004-0000-0000-0000D7000000}"/>
    <hyperlink ref="D447" r:id="rId217" location="'9.1'!Q4796" tooltip="Ir a la cantidad total del ítem 9.1.12.8" xr:uid="{00000000-0004-0000-0000-0000D8000000}"/>
    <hyperlink ref="D448" r:id="rId218" location="'9.1'!Q4840" tooltip="Ir a la cantidad total del ítem 9.1.12.9" xr:uid="{00000000-0004-0000-0000-0000D9000000}"/>
    <hyperlink ref="D449" r:id="rId219" location="'9.1'!Q4884" tooltip="Ir a la cantidad total del ítem 9.1.12.10" xr:uid="{00000000-0004-0000-0000-0000DA000000}"/>
    <hyperlink ref="D450" r:id="rId220" location="'9.1'!Q4928" tooltip="Ir a la cantidad total del ítem 9.1.12.11" xr:uid="{00000000-0004-0000-0000-0000DB000000}"/>
    <hyperlink ref="D451" r:id="rId221" location="'9.1'!Q4972" tooltip="Ir a la cantidad total del ítem 9.1.12.12" xr:uid="{00000000-0004-0000-0000-0000DC000000}"/>
    <hyperlink ref="D452" r:id="rId222" location="'9.1'!Q5016" tooltip="Ir a la cantidad total del ítem 9.1.12.13" xr:uid="{00000000-0004-0000-0000-0000DD000000}"/>
    <hyperlink ref="D453" r:id="rId223" location="'9.1'!Q5060" tooltip="Ir a la cantidad total del ítem 9.1.12.14" xr:uid="{00000000-0004-0000-0000-0000DE000000}"/>
    <hyperlink ref="D454" r:id="rId224" location="'9.1'!Q5104" tooltip="Ir a la cantidad total del ítem 9.1.12.15" xr:uid="{00000000-0004-0000-0000-0000DF000000}"/>
    <hyperlink ref="D455" r:id="rId225" location="'9.1'!Q5148" tooltip="Ir a la cantidad total del ítem 9.1.12.16" xr:uid="{00000000-0004-0000-0000-0000E0000000}"/>
    <hyperlink ref="D456" r:id="rId226" location="'9.1'!Q5192" tooltip="Ir a la cantidad total del ítem 9.1.12.17" xr:uid="{00000000-0004-0000-0000-0000E1000000}"/>
    <hyperlink ref="D457" r:id="rId227" location="'9.1'!Q5236" tooltip="Ir a la cantidad total del ítem 9.1.12.18" xr:uid="{00000000-0004-0000-0000-0000E2000000}"/>
    <hyperlink ref="D458" r:id="rId228" location="'9.1'!Q5280" tooltip="Ir a la cantidad total del ítem 9.1.12.19" xr:uid="{00000000-0004-0000-0000-0000E3000000}"/>
    <hyperlink ref="D459" r:id="rId229" location="'9.1'!Q5324" tooltip="Ir a la cantidad total del ítem 9.1.12.20" xr:uid="{00000000-0004-0000-0000-0000E4000000}"/>
    <hyperlink ref="D460" r:id="rId230" location="'9.1'!Q5368" tooltip="Ir a la cantidad total del ítem 9.1.12.21" xr:uid="{00000000-0004-0000-0000-0000E5000000}"/>
    <hyperlink ref="D463" r:id="rId231" location="'9.1'!Q5412" tooltip="Ir a la cantidad total del ítem 9.1.13.1" xr:uid="{00000000-0004-0000-0000-0000E6000000}"/>
    <hyperlink ref="D464" r:id="rId232" location="'9.1'!Q5456" tooltip="Ir a la cantidad total del ítem 9.1.13.2" xr:uid="{00000000-0004-0000-0000-0000E7000000}"/>
    <hyperlink ref="D468" r:id="rId233" location="'9.1'!Q5500" tooltip="Ir a la cantidad total del ítem 9.1.14.1" xr:uid="{00000000-0004-0000-0000-0000E8000000}"/>
    <hyperlink ref="D471" r:id="rId234" location="'9.1'!Q5544" tooltip="Ir a la cantidad total del ítem 9.1.15.1" xr:uid="{00000000-0004-0000-0000-0000E9000000}"/>
    <hyperlink ref="D472" r:id="rId235" location="'9.1'!Q5588" tooltip="Ir a la cantidad total del ítem 9.1.15.2" xr:uid="{00000000-0004-0000-0000-0000EA000000}"/>
    <hyperlink ref="D473" r:id="rId236" location="'9.1'!Q5632" tooltip="Ir a la cantidad total del ítem 9.1.15.3" xr:uid="{00000000-0004-0000-0000-0000EB000000}"/>
    <hyperlink ref="D474" r:id="rId237" location="'9.1'!Q5676" tooltip="Ir a la cantidad total del ítem 9.1.15.4" xr:uid="{00000000-0004-0000-0000-0000EC000000}"/>
    <hyperlink ref="D475" r:id="rId238" location="'9.1'!Q5720" tooltip="Ir a la cantidad total del ítem 9.1.15.5" xr:uid="{00000000-0004-0000-0000-0000ED000000}"/>
    <hyperlink ref="D479" r:id="rId239" location="'9.2'!Q44" tooltip="Ir a la cantidad total del ítem 9.2.1" xr:uid="{00000000-0004-0000-0000-0000EE000000}"/>
    <hyperlink ref="D481" r:id="rId240" location="'9.2'!Q88" tooltip="Ir a la cantidad total del ítem 9.2.2" xr:uid="{00000000-0004-0000-0000-0000EF000000}"/>
    <hyperlink ref="D482" r:id="rId241" location="'9.2'!Q132" tooltip="Ir a la cantidad total del ítem 9.2.3" xr:uid="{00000000-0004-0000-0000-0000F0000000}"/>
    <hyperlink ref="D483" r:id="rId242" location="'9.2'!Q176" tooltip="Ir a la cantidad total del ítem 9.2.4" xr:uid="{00000000-0004-0000-0000-0000F1000000}"/>
    <hyperlink ref="D484" r:id="rId243" location="'9.2'!Q220" tooltip="Ir a la cantidad total del ítem 9.2.5" xr:uid="{00000000-0004-0000-0000-0000F2000000}"/>
    <hyperlink ref="D485" r:id="rId244" location="'9.2'!Q264" tooltip="Ir a la cantidad total del ítem 9.2.6" xr:uid="{00000000-0004-0000-0000-0000F3000000}"/>
    <hyperlink ref="D486" r:id="rId245" location="'9.2'!Q308" tooltip="Ir a la cantidad total del ítem 9.2.7" xr:uid="{00000000-0004-0000-0000-0000F4000000}"/>
    <hyperlink ref="D487" r:id="rId246" location="'9.2'!Q352" tooltip="Ir a la cantidad total del ítem 9.2.8" xr:uid="{00000000-0004-0000-0000-0000F5000000}"/>
    <hyperlink ref="D488" r:id="rId247" location="'9.2'!Q396" tooltip="Ir a la cantidad total del ítem 9.2.9" xr:uid="{00000000-0004-0000-0000-0000F6000000}"/>
    <hyperlink ref="D489" r:id="rId248" location="'9.2'!Q440" tooltip="Ir a la cantidad total del ítem 9.2.10" xr:uid="{00000000-0004-0000-0000-0000F7000000}"/>
    <hyperlink ref="D490" r:id="rId249" location="'9.2'!Q484" tooltip="Ir a la cantidad total del ítem 9.2.11" xr:uid="{00000000-0004-0000-0000-0000F8000000}"/>
    <hyperlink ref="D491" r:id="rId250" location="'9.2'!Q528" tooltip="Ir a la cantidad total del ítem 9.2.12" xr:uid="{00000000-0004-0000-0000-0000F9000000}"/>
    <hyperlink ref="D492" r:id="rId251" location="'9.2'!Q572" tooltip="Ir a la cantidad total del ítem 9.2.13" xr:uid="{00000000-0004-0000-0000-0000FA000000}"/>
    <hyperlink ref="D493" r:id="rId252" location="'9.2'!Q616" tooltip="Ir a la cantidad total del ítem 9.2.14" xr:uid="{00000000-0004-0000-0000-0000FB000000}"/>
    <hyperlink ref="D495" r:id="rId253" location="'9.2'!Q660" tooltip="Ir a la cantidad total del ítem 9.2.15" xr:uid="{00000000-0004-0000-0000-0000FC000000}"/>
    <hyperlink ref="D496" r:id="rId254" location="'9.2'!Q704" tooltip="Ir a la cantidad total del ítem 9.2.16" xr:uid="{00000000-0004-0000-0000-0000FD000000}"/>
    <hyperlink ref="D498" r:id="rId255" location="'9.2'!Q748" tooltip="Ir a la cantidad total del ítem 9.2.17" xr:uid="{00000000-0004-0000-0000-0000FE000000}"/>
    <hyperlink ref="D499" r:id="rId256" location="'9.2'!Q792" tooltip="Ir a la cantidad total del ítem 9.2.18" xr:uid="{00000000-0004-0000-0000-0000FF000000}"/>
    <hyperlink ref="D500" r:id="rId257" location="'9.2'!Q836" tooltip="Ir a la cantidad total del ítem 9.2.19" xr:uid="{00000000-0004-0000-0000-000000010000}"/>
    <hyperlink ref="D502" r:id="rId258" location="'9.2'!Q880" tooltip="Ir a la cantidad total del ítem 9.2.20" xr:uid="{00000000-0004-0000-0000-000001010000}"/>
    <hyperlink ref="D503" r:id="rId259" location="'9.2'!Q924" tooltip="Ir a la cantidad total del ítem 9.2.21" xr:uid="{00000000-0004-0000-0000-000002010000}"/>
    <hyperlink ref="D504" r:id="rId260" location="'9.2'!Q968" tooltip="Ir a la cantidad total del ítem 9.2.22" xr:uid="{00000000-0004-0000-0000-000003010000}"/>
    <hyperlink ref="D505" r:id="rId261" location="'9.2'!Q1012" tooltip="Ir a la cantidad total del ítem 9.2.23" xr:uid="{00000000-0004-0000-0000-000004010000}"/>
    <hyperlink ref="D506" r:id="rId262" location="'9.2'!Q1056" tooltip="Ir a la cantidad total del ítem 9.2.24" xr:uid="{00000000-0004-0000-0000-000005010000}"/>
    <hyperlink ref="D507" r:id="rId263" location="'9.2'!Q1100" tooltip="Ir a la cantidad total del ítem 9.2.25" xr:uid="{00000000-0004-0000-0000-000006010000}"/>
    <hyperlink ref="D508" r:id="rId264" location="'9.2'!Q1144" tooltip="Ir a la cantidad total del ítem 9.2.26" xr:uid="{00000000-0004-0000-0000-000007010000}"/>
    <hyperlink ref="D512" r:id="rId265" location="'9.3'!Q44" tooltip="Ir a la cantidad total del ítem 9.3.1" xr:uid="{00000000-0004-0000-0000-000008010000}"/>
    <hyperlink ref="D513" r:id="rId266" location="'9.3'!Q88" tooltip="Ir a la cantidad total del ítem 9.3.2" xr:uid="{00000000-0004-0000-0000-000009010000}"/>
    <hyperlink ref="D514" r:id="rId267" location="'9.3'!Q132" tooltip="Ir a la cantidad total del ítem 9.3.3" xr:uid="{00000000-0004-0000-0000-00000A010000}"/>
    <hyperlink ref="D515" r:id="rId268" location="'9.3'!Q176" tooltip="Ir a la cantidad total del ítem 9.3.4" xr:uid="{00000000-0004-0000-0000-00000B010000}"/>
    <hyperlink ref="D516" r:id="rId269" location="'9.3'!Q220" tooltip="Ir a la cantidad total del ítem 9.3.5" xr:uid="{00000000-0004-0000-0000-00000C010000}"/>
    <hyperlink ref="D517" r:id="rId270" location="'9.3'!Q264" tooltip="Ir a la cantidad total del ítem 9.3.6" xr:uid="{00000000-0004-0000-0000-00000D010000}"/>
    <hyperlink ref="D518" r:id="rId271" location="'9.3'!Q308" tooltip="Ir a la cantidad total del ítem 9.3.7" xr:uid="{00000000-0004-0000-0000-00000E010000}"/>
    <hyperlink ref="D519" r:id="rId272" location="'9.3'!Q352" tooltip="Ir a la cantidad total del ítem 9.3.8" xr:uid="{00000000-0004-0000-0000-00000F010000}"/>
    <hyperlink ref="D521" r:id="rId273" location="'9.3'!Q396" tooltip="Ir a la cantidad total del ítem 9.3.9" xr:uid="{00000000-0004-0000-0000-000010010000}"/>
    <hyperlink ref="D522" r:id="rId274" location="'9.3'!Q440" tooltip="Ir a la cantidad total del ítem 9.3.10" xr:uid="{00000000-0004-0000-0000-000011010000}"/>
    <hyperlink ref="D523" r:id="rId275" location="'9.3'!Q484" tooltip="Ir a la cantidad total del ítem 9.3.11" xr:uid="{00000000-0004-0000-0000-000012010000}"/>
    <hyperlink ref="D524" r:id="rId276" location="'9.3'!Q528" tooltip="Ir a la cantidad total del ítem 9.3.12" xr:uid="{00000000-0004-0000-0000-000013010000}"/>
    <hyperlink ref="D525" r:id="rId277" location="'9.3'!Q572" tooltip="Ir a la cantidad total del ítem 9.3.13" xr:uid="{00000000-0004-0000-0000-000014010000}"/>
    <hyperlink ref="D526" r:id="rId278" location="'9.3'!Q616" tooltip="Ir a la cantidad total del ítem 9.3.14" xr:uid="{00000000-0004-0000-0000-000015010000}"/>
    <hyperlink ref="D528" r:id="rId279" location="'9.3'!Q660" tooltip="Ir a la cantidad total del ítem 9.3.15" xr:uid="{00000000-0004-0000-0000-000016010000}"/>
    <hyperlink ref="D529" r:id="rId280" location="'9.3'!Q704" tooltip="Ir a la cantidad total del ítem 9.3.16" xr:uid="{00000000-0004-0000-0000-000017010000}"/>
    <hyperlink ref="D530" r:id="rId281" location="'9.3'!Q748" tooltip="Ir a la cantidad total del ítem 9.3.17" xr:uid="{00000000-0004-0000-0000-000018010000}"/>
    <hyperlink ref="D531" r:id="rId282" location="'9.3'!Q792" tooltip="Ir a la cantidad total del ítem 9.3.18" xr:uid="{00000000-0004-0000-0000-000019010000}"/>
    <hyperlink ref="D532" r:id="rId283" location="'9.3'!Q836" tooltip="Ir a la cantidad total del ítem 9.3.19" xr:uid="{00000000-0004-0000-0000-00001A010000}"/>
    <hyperlink ref="D534" r:id="rId284" location="'9.3'!Q880" tooltip="Ir a la cantidad total del ítem 9.3.20" xr:uid="{00000000-0004-0000-0000-00001B010000}"/>
    <hyperlink ref="D535" r:id="rId285" location="'9.3'!Q924" tooltip="Ir a la cantidad total del ítem 9.3.21" xr:uid="{00000000-0004-0000-0000-00001C010000}"/>
    <hyperlink ref="D540" r:id="rId286" location="'9.4'!Q44" tooltip="Ir a la cantidad total del ítem 9.4.1" xr:uid="{00000000-0004-0000-0000-00001D010000}"/>
    <hyperlink ref="D541" r:id="rId287" location="'9.4'!Q88" tooltip="Ir a la cantidad total del ítem 9.4.2" xr:uid="{00000000-0004-0000-0000-00001E010000}"/>
    <hyperlink ref="D543" r:id="rId288" location="'9.4'!Q132" tooltip="Ir a la cantidad total del ítem 9.4.3" xr:uid="{00000000-0004-0000-0000-00001F010000}"/>
    <hyperlink ref="D545" r:id="rId289" location="'9.4'!Q176" tooltip="Ir a la cantidad total del ítem 9.4.4" xr:uid="{00000000-0004-0000-0000-000020010000}"/>
    <hyperlink ref="D548" r:id="rId290" location="'9.4'!Q220" tooltip="Ir a la cantidad total del ítem 9.4.5" xr:uid="{00000000-0004-0000-0000-000021010000}"/>
    <hyperlink ref="D549" r:id="rId291" location="'9.4'!Q264" tooltip="Ir a la cantidad total del ítem 9.4.6" xr:uid="{00000000-0004-0000-0000-000022010000}"/>
    <hyperlink ref="D551" r:id="rId292" location="'9.4'!Q308" tooltip="Ir a la cantidad total del ítem 9.4.7" xr:uid="{00000000-0004-0000-0000-000023010000}"/>
    <hyperlink ref="D553" r:id="rId293" location="'9.4'!Q352" tooltip="Ir a la cantidad total del ítem 9.4.8" xr:uid="{00000000-0004-0000-0000-000024010000}"/>
    <hyperlink ref="D558" r:id="rId294" location="'9.4'!Q396" tooltip="Ir a la cantidad total del ítem 9.4.9" xr:uid="{00000000-0004-0000-0000-000025010000}"/>
    <hyperlink ref="D559" r:id="rId295" location="'9.4'!Q440" tooltip="Ir a la cantidad total del ítem 9.4.10" xr:uid="{00000000-0004-0000-0000-000026010000}"/>
    <hyperlink ref="D561" r:id="rId296" location="'9.4'!Q484" tooltip="Ir a la cantidad total del ítem 9.4.11" xr:uid="{00000000-0004-0000-0000-000027010000}"/>
    <hyperlink ref="D562" r:id="rId297" location="'9.4'!Q528" tooltip="Ir a la cantidad total del ítem 9.4.12" xr:uid="{00000000-0004-0000-0000-000028010000}"/>
    <hyperlink ref="D566" r:id="rId298" location="'9.4'!Q572" tooltip="Ir a la cantidad total del ítem 9.4.13" xr:uid="{00000000-0004-0000-0000-000029010000}"/>
    <hyperlink ref="D567" r:id="rId299" location="'9.4'!Q616" tooltip="Ir a la cantidad total del ítem 9.4.14" xr:uid="{00000000-0004-0000-0000-00002A010000}"/>
    <hyperlink ref="D569" r:id="rId300" location="'9.4'!Q660" tooltip="Ir a la cantidad total del ítem 9.4.15" xr:uid="{00000000-0004-0000-0000-00002B010000}"/>
    <hyperlink ref="D571" r:id="rId301" location="'9.4'!Q704" tooltip="Ir a la cantidad total del ítem 9.4.16" xr:uid="{00000000-0004-0000-0000-00002C010000}"/>
    <hyperlink ref="D575" r:id="rId302" location="'9.4'!Q748" tooltip="Ir a la cantidad total del ítem 9.4.17" xr:uid="{00000000-0004-0000-0000-00002D010000}"/>
    <hyperlink ref="D576" r:id="rId303" location="'9.4'!Q792" tooltip="Ir a la cantidad total del ítem 9.4.18" xr:uid="{00000000-0004-0000-0000-00002E010000}"/>
    <hyperlink ref="D578" r:id="rId304" location="'9.4'!Q836" tooltip="Ir a la cantidad total del ítem 9.4.19" xr:uid="{00000000-0004-0000-0000-00002F010000}"/>
    <hyperlink ref="D580" r:id="rId305" location="'9.4'!Q880" tooltip="Ir a la cantidad total del ítem 9.4.20" xr:uid="{00000000-0004-0000-0000-000030010000}"/>
    <hyperlink ref="D584" r:id="rId306" location="'9.4'!Q924" tooltip="Ir a la cantidad total del ítem 9.4.21" xr:uid="{00000000-0004-0000-0000-000031010000}"/>
    <hyperlink ref="D585" r:id="rId307" location="'9.4'!Q968" tooltip="Ir a la cantidad total del ítem 9.4.22" xr:uid="{00000000-0004-0000-0000-000032010000}"/>
    <hyperlink ref="D587" r:id="rId308" location="'9.4'!Q1012" tooltip="Ir a la cantidad total del ítem 9.4.23" xr:uid="{00000000-0004-0000-0000-000033010000}"/>
    <hyperlink ref="D588" r:id="rId309" location="'9.4'!Q1056" tooltip="Ir a la cantidad total del ítem 9.4.24" xr:uid="{00000000-0004-0000-0000-000034010000}"/>
    <hyperlink ref="D592" r:id="rId310" location="'9.4'!Q1100" tooltip="Ir a la cantidad total del ítem 9.4.25" xr:uid="{00000000-0004-0000-0000-000035010000}"/>
    <hyperlink ref="D593" r:id="rId311" location="'9.4'!Q1144" tooltip="Ir a la cantidad total del ítem 9.4.26" xr:uid="{00000000-0004-0000-0000-000036010000}"/>
    <hyperlink ref="D595" r:id="rId312" location="'9.4'!Q1188" tooltip="Ir a la cantidad total del ítem 9.4.27" xr:uid="{00000000-0004-0000-0000-000037010000}"/>
    <hyperlink ref="D597" r:id="rId313" location="'9.4'!Q1232" tooltip="Ir a la cantidad total del ítem 9.4.28" xr:uid="{00000000-0004-0000-0000-000038010000}"/>
    <hyperlink ref="D599" r:id="rId314" location="'9.4'!Q1276" tooltip="Ir a la cantidad total del ítem 9.4.29" xr:uid="{00000000-0004-0000-0000-000039010000}"/>
    <hyperlink ref="D600" r:id="rId315" location="'9.4'!Q1320" tooltip="Ir a la cantidad total del ítem 9.4.30" xr:uid="{00000000-0004-0000-0000-00003A010000}"/>
    <hyperlink ref="D601" r:id="rId316" location="'9.4'!Q1364" tooltip="Ir a la cantidad total del ítem 9.4.31" xr:uid="{00000000-0004-0000-0000-00003B010000}"/>
    <hyperlink ref="D602" r:id="rId317" location="'9.4'!Q1408" tooltip="Ir a la cantidad total del ítem 9.4.32" xr:uid="{00000000-0004-0000-0000-00003C010000}"/>
    <hyperlink ref="D603" r:id="rId318" location="'9.4'!Q1452" tooltip="Ir a la cantidad total del ítem 9.4.33" xr:uid="{00000000-0004-0000-0000-00003D010000}"/>
    <hyperlink ref="D604" r:id="rId319" location="'9.4'!Q1496" tooltip="Ir a la cantidad total del ítem 9.4.34" xr:uid="{00000000-0004-0000-0000-00003E010000}"/>
    <hyperlink ref="D605" r:id="rId320" location="'9.4'!Q1540" tooltip="Ir a la cantidad total del ítem 9.4.35" xr:uid="{00000000-0004-0000-0000-00003F010000}"/>
    <hyperlink ref="D607" r:id="rId321" location="'9.4'!Q1584" tooltip="Ir a la cantidad total del ítem 9.4.36" xr:uid="{00000000-0004-0000-0000-000040010000}"/>
    <hyperlink ref="D608" r:id="rId322" location="'9.4'!Q1628" tooltip="Ir a la cantidad total del ítem 9.4.37" xr:uid="{00000000-0004-0000-0000-000041010000}"/>
    <hyperlink ref="D609" r:id="rId323" location="'9.4'!Q1672" tooltip="Ir a la cantidad total del ítem 9.4.38" xr:uid="{00000000-0004-0000-0000-000042010000}"/>
    <hyperlink ref="D610" r:id="rId324" location="'9.4'!Q1716" tooltip="Ir a la cantidad total del ítem 9.4.39" xr:uid="{00000000-0004-0000-0000-000043010000}"/>
    <hyperlink ref="D611" r:id="rId325" location="'9.4'!Q1760" tooltip="Ir a la cantidad total del ítem 9.4.40" xr:uid="{00000000-0004-0000-0000-000044010000}"/>
    <hyperlink ref="D615" r:id="rId326" location="'9.4'!Q1804" tooltip="Ir a la cantidad total del ítem 9.4.41" xr:uid="{00000000-0004-0000-0000-000045010000}"/>
    <hyperlink ref="D617" r:id="rId327" location="'9.4'!Q1848" tooltip="Ir a la cantidad total del ítem 9.4.42" xr:uid="{00000000-0004-0000-0000-000046010000}"/>
    <hyperlink ref="D619" r:id="rId328" location="'9.4'!Q1892" tooltip="Ir a la cantidad total del ítem 9.4.43" xr:uid="{00000000-0004-0000-0000-000047010000}"/>
    <hyperlink ref="D621" r:id="rId329" location="'9.4'!Q1936" tooltip="Ir a la cantidad total del ítem 9.4.44" xr:uid="{00000000-0004-0000-0000-000048010000}"/>
    <hyperlink ref="D623" r:id="rId330" location="'9.4'!Q1980" tooltip="Ir a la cantidad total del ítem 9.4.45" xr:uid="{00000000-0004-0000-0000-000049010000}"/>
    <hyperlink ref="D627" r:id="rId331" location="'9.4'!Q2024" tooltip="Ir a la cantidad total del ítem 9.4.46" xr:uid="{00000000-0004-0000-0000-00004A010000}"/>
    <hyperlink ref="D629" r:id="rId332" location="'9.4'!Q2068" tooltip="Ir a la cantidad total del ítem 9.4.47" xr:uid="{00000000-0004-0000-0000-00004B010000}"/>
    <hyperlink ref="D631" r:id="rId333" location="'9.4'!Q2112" tooltip="Ir a la cantidad total del ítem 9.4.48" xr:uid="{00000000-0004-0000-0000-00004C010000}"/>
    <hyperlink ref="D634" r:id="rId334" location="'9.4'!Q2156" tooltip="Ir a la cantidad total del ítem 9.4.49" xr:uid="{00000000-0004-0000-0000-00004D010000}"/>
    <hyperlink ref="D637" r:id="rId335" location="'9.4'!Q2200" tooltip="Ir a la cantidad total del ítem 9.4.50" xr:uid="{00000000-0004-0000-0000-00004E010000}"/>
    <hyperlink ref="D640" r:id="rId336" location="'9.4'!Q2244" tooltip="Ir a la cantidad total del ítem 9.4.51" xr:uid="{00000000-0004-0000-0000-00004F010000}"/>
    <hyperlink ref="D642" r:id="rId337" location="'9.4'!Q2288" tooltip="Ir a la cantidad total del ítem 9.4.52" xr:uid="{00000000-0004-0000-0000-000050010000}"/>
    <hyperlink ref="D644" r:id="rId338" location="'9.4'!Q2332" tooltip="Ir a la cantidad total del ítem 9.4.53" xr:uid="{00000000-0004-0000-0000-000051010000}"/>
    <hyperlink ref="D646" r:id="rId339" location="'9.4'!Q2376" tooltip="Ir a la cantidad total del ítem 9.4.54" xr:uid="{00000000-0004-0000-0000-000052010000}"/>
    <hyperlink ref="D649" r:id="rId340" location="'9.4'!Q2420" tooltip="Ir a la cantidad total del ítem 9.4.55" xr:uid="{00000000-0004-0000-0000-000053010000}"/>
    <hyperlink ref="D651" r:id="rId341" location="'9.4'!Q2464" tooltip="Ir a la cantidad total del ítem 9.4.56" xr:uid="{00000000-0004-0000-0000-000054010000}"/>
    <hyperlink ref="D654" r:id="rId342" location="'9.4'!Q2508" tooltip="Ir a la cantidad total del ítem 9.4.57" xr:uid="{00000000-0004-0000-0000-000055010000}"/>
    <hyperlink ref="D657" r:id="rId343" location="'9.4'!Q2552" tooltip="Ir a la cantidad total del ítem 9.4.58" xr:uid="{00000000-0004-0000-0000-000056010000}"/>
    <hyperlink ref="D662" r:id="rId344" location="'9.5'!Q44" tooltip="Ir a la cantidad total del ítem 9.5.1" xr:uid="{00000000-0004-0000-0000-000057010000}"/>
    <hyperlink ref="D666" r:id="rId345" location="'9.6'!Q44" tooltip="Ir a la cantidad total del ítem 9.6.1" xr:uid="{00000000-0004-0000-0000-000058010000}"/>
    <hyperlink ref="D668" r:id="rId346" location="'9.6'!Q88" tooltip="Ir a la cantidad total del ítem 9.6.2" xr:uid="{00000000-0004-0000-0000-000059010000}"/>
    <hyperlink ref="D669" r:id="rId347" location="'9.6'!Q132" tooltip="Ir a la cantidad total del ítem 9.6.3" xr:uid="{00000000-0004-0000-0000-00005A010000}"/>
    <hyperlink ref="D670" r:id="rId348" location="'9.6'!Q176" tooltip="Ir a la cantidad total del ítem 9.6.4" xr:uid="{00000000-0004-0000-0000-00005B010000}"/>
    <hyperlink ref="D671" r:id="rId349" location="'9.6'!Q220" tooltip="Ir a la cantidad total del ítem 9.6.5" xr:uid="{00000000-0004-0000-0000-00005C010000}"/>
    <hyperlink ref="D672" r:id="rId350" location="'9.6'!Q264" tooltip="Ir a la cantidad total del ítem 9.6.6" xr:uid="{00000000-0004-0000-0000-00005D010000}"/>
    <hyperlink ref="D673" r:id="rId351" location="'9.6'!Q308" tooltip="Ir a la cantidad total del ítem 9.6.7" xr:uid="{00000000-0004-0000-0000-00005E010000}"/>
    <hyperlink ref="D674" r:id="rId352" location="'9.6'!Q352" tooltip="Ir a la cantidad total del ítem 9.6.8" xr:uid="{00000000-0004-0000-0000-00005F010000}"/>
    <hyperlink ref="D675" r:id="rId353" location="'9.6'!Q396" tooltip="Ir a la cantidad total del ítem 9.6.9" xr:uid="{00000000-0004-0000-0000-000060010000}"/>
    <hyperlink ref="D676" r:id="rId354" location="'9.6'!Q440" tooltip="Ir a la cantidad total del ítem 9.6.10" xr:uid="{00000000-0004-0000-0000-000061010000}"/>
    <hyperlink ref="D677" r:id="rId355" location="'9.6'!Q484" tooltip="Ir a la cantidad total del ítem 9.6.11" xr:uid="{00000000-0004-0000-0000-000062010000}"/>
    <hyperlink ref="D678" r:id="rId356" location="'9.6'!Q528" tooltip="Ir a la cantidad total del ítem 9.6.12" xr:uid="{00000000-0004-0000-0000-000063010000}"/>
    <hyperlink ref="D679" r:id="rId357" location="'9.6'!Q572" tooltip="Ir a la cantidad total del ítem 9.6.13" xr:uid="{00000000-0004-0000-0000-000064010000}"/>
    <hyperlink ref="D680" r:id="rId358" location="'9.6'!Q616" tooltip="Ir a la cantidad total del ítem 9.6.14" xr:uid="{00000000-0004-0000-0000-000065010000}"/>
    <hyperlink ref="D681" r:id="rId359" location="'9.6'!Q660" tooltip="Ir a la cantidad total del ítem 9.6.15" xr:uid="{00000000-0004-0000-0000-000066010000}"/>
    <hyperlink ref="D682" r:id="rId360" location="'9.6'!Q704" tooltip="Ir a la cantidad total del ítem 9.6.16" xr:uid="{00000000-0004-0000-0000-000067010000}"/>
    <hyperlink ref="D684" r:id="rId361" location="'9.6'!Q748" tooltip="Ir a la cantidad total del ítem 9.6.17" xr:uid="{00000000-0004-0000-0000-000068010000}"/>
    <hyperlink ref="D685" r:id="rId362" location="'9.6'!Q792" tooltip="Ir a la cantidad total del ítem 9.6.18" xr:uid="{00000000-0004-0000-0000-000069010000}"/>
    <hyperlink ref="D690" r:id="rId363" location="'9.7'!Q44" tooltip="Ir a la cantidad total del ítem 9.7.1" xr:uid="{00000000-0004-0000-0000-00006A010000}"/>
    <hyperlink ref="D691" r:id="rId364" location="'9.7'!Q88" tooltip="Ir a la cantidad total del ítem 9.7.2" xr:uid="{00000000-0004-0000-0000-00006B010000}"/>
    <hyperlink ref="D693" r:id="rId365" location="'9.7'!Q132" tooltip="Ir a la cantidad total del ítem 9.7.3" xr:uid="{00000000-0004-0000-0000-00006C010000}"/>
    <hyperlink ref="D694" r:id="rId366" location="'9.7'!Q176" tooltip="Ir a la cantidad total del ítem 9.7.4" xr:uid="{00000000-0004-0000-0000-00006D010000}"/>
    <hyperlink ref="D696" r:id="rId367" location="'9.7'!Q220" tooltip="Ir a la cantidad total del ítem 9.7.5" xr:uid="{00000000-0004-0000-0000-00006E010000}"/>
    <hyperlink ref="D697" r:id="rId368" location="'9.7'!Q264" tooltip="Ir a la cantidad total del ítem 9.7.6" xr:uid="{00000000-0004-0000-0000-00006F010000}"/>
    <hyperlink ref="D699" r:id="rId369" location="'9.7'!Q308" tooltip="Ir a la cantidad total del ítem 9.7.7" xr:uid="{00000000-0004-0000-0000-000070010000}"/>
    <hyperlink ref="D700" r:id="rId370" location="'9.7'!Q352" tooltip="Ir a la cantidad total del ítem 9.7.8" xr:uid="{00000000-0004-0000-0000-000071010000}"/>
    <hyperlink ref="D702" r:id="rId371" location="'9.7'!Q396" tooltip="Ir a la cantidad total del ítem 9.7.9" xr:uid="{00000000-0004-0000-0000-000072010000}"/>
    <hyperlink ref="D704" r:id="rId372" location="'9.7'!Q440" tooltip="Ir a la cantidad total del ítem 9.7.10" xr:uid="{00000000-0004-0000-0000-000073010000}"/>
    <hyperlink ref="D708" r:id="rId373" location="'9.7'!Q484" tooltip="Ir a la cantidad total del ítem 9.7.11" xr:uid="{00000000-0004-0000-0000-000074010000}"/>
    <hyperlink ref="D709" r:id="rId374" location="'9.7'!Q528" tooltip="Ir a la cantidad total del ítem 9.7.12" xr:uid="{00000000-0004-0000-0000-000075010000}"/>
    <hyperlink ref="D711" r:id="rId375" location="'9.7'!Q572" tooltip="Ir a la cantidad total del ítem 9.7.13" xr:uid="{00000000-0004-0000-0000-000076010000}"/>
    <hyperlink ref="D712" r:id="rId376" location="'9.7'!Q616" tooltip="Ir a la cantidad total del ítem 9.7.14" xr:uid="{00000000-0004-0000-0000-000077010000}"/>
    <hyperlink ref="D713" r:id="rId377" location="'9.7'!Q660" tooltip="Ir a la cantidad total del ítem 9.7.15" xr:uid="{00000000-0004-0000-0000-000078010000}"/>
    <hyperlink ref="D714" r:id="rId378" location="'9.7'!Q704" tooltip="Ir a la cantidad total del ítem 9.7.16" xr:uid="{00000000-0004-0000-0000-000079010000}"/>
    <hyperlink ref="D715" r:id="rId379" location="'9.7'!Q748" tooltip="Ir a la cantidad total del ítem 9.7.17" xr:uid="{00000000-0004-0000-0000-00007A010000}"/>
    <hyperlink ref="D716" r:id="rId380" location="'9.7'!Q792" tooltip="Ir a la cantidad total del ítem 9.7.18" xr:uid="{00000000-0004-0000-0000-00007B010000}"/>
    <hyperlink ref="D717" r:id="rId381" location="'9.7'!Q836" tooltip="Ir a la cantidad total del ítem 9.7.19" xr:uid="{00000000-0004-0000-0000-00007C010000}"/>
    <hyperlink ref="D718" r:id="rId382" location="'9.7'!Q880" tooltip="Ir a la cantidad total del ítem 9.7.20" xr:uid="{00000000-0004-0000-0000-00007D010000}"/>
    <hyperlink ref="D720" r:id="rId383" location="'9.7'!Q924" tooltip="Ir a la cantidad total del ítem 9.7.21" xr:uid="{00000000-0004-0000-0000-00007E010000}"/>
    <hyperlink ref="D721" r:id="rId384" location="'9.7'!Q968" tooltip="Ir a la cantidad total del ítem 9.7.22" xr:uid="{00000000-0004-0000-0000-00007F010000}"/>
    <hyperlink ref="D150" r:id="rId385" location="'8.1 AGUA POTABLE'!Q29" tooltip="Ir a la cantidad total del ítem 8.1.1" xr:uid="{00000000-0004-0000-0000-000080010000}"/>
    <hyperlink ref="D151" r:id="rId386" location="'8.1 AGUA POTABLE'!Q42" tooltip="Ir a la cantidad total del ítem 8.1.2" xr:uid="{00000000-0004-0000-0000-000081010000}"/>
    <hyperlink ref="D152" r:id="rId387" location="'8.1 AGUA POTABLE'!Q83" tooltip="Ir a la cantidad total del ítem 8.1.3" xr:uid="{00000000-0004-0000-0000-000082010000}"/>
    <hyperlink ref="D153" r:id="rId388" location="'8.1 AGUA POTABLE'!Q136" tooltip="Ir a la cantidad total del ítem 8.1.4" xr:uid="{00000000-0004-0000-0000-000083010000}"/>
    <hyperlink ref="D154" r:id="rId389" location="'8.1 AGUA POTABLE'!Q173" tooltip="Ir a la cantidad total del ítem 8.1.5" xr:uid="{00000000-0004-0000-0000-000084010000}"/>
    <hyperlink ref="D155" r:id="rId390" location="'8.1 AGUA POTABLE'!Q202" tooltip="Ir a la cantidad total del ítem 8.1.6" xr:uid="{00000000-0004-0000-0000-000085010000}"/>
    <hyperlink ref="D156" r:id="rId391" location="'8.1 AGUA POTABLE'!Q217" tooltip="Ir a la cantidad total del ítem 8.1.7" xr:uid="{00000000-0004-0000-0000-000086010000}"/>
    <hyperlink ref="D157" r:id="rId392" location="'8.1 AGUA POTABLE'!Q253" tooltip="Ir a la cantidad total del ítem 8.1.8" xr:uid="{00000000-0004-0000-0000-000087010000}"/>
    <hyperlink ref="D158" r:id="rId393" location="'8.1 AGUA POTABLE'!Q265" tooltip="Ir a la cantidad total del ítem 8.1.9" xr:uid="{00000000-0004-0000-0000-000088010000}"/>
    <hyperlink ref="D159" r:id="rId394" location="'8.1 AGUA POTABLE'!Q277" tooltip="Ir a la cantidad total del ítem 8.1.10" xr:uid="{00000000-0004-0000-0000-000089010000}"/>
    <hyperlink ref="D160" r:id="rId395" location="'8.1 AGUA POTABLE'!Q332" tooltip="Ir a la cantidad total del ítem 8.1.11" xr:uid="{00000000-0004-0000-0000-00008A010000}"/>
    <hyperlink ref="D161" r:id="rId396" location="'8.1 AGUA POTABLE'!Q400" tooltip="Ir a la cantidad total del ítem 8.1.12" xr:uid="{00000000-0004-0000-0000-00008B010000}"/>
    <hyperlink ref="D162" r:id="rId397" location="'8.1 AGUA POTABLE'!Q413" tooltip="Ir a la cantidad total del ítem 8.1.13" xr:uid="{00000000-0004-0000-0000-00008C010000}"/>
    <hyperlink ref="D163" r:id="rId398" location="'8.1 AGUA POTABLE'!Q427" tooltip="Ir a la cantidad total del ítem 8.1.14" xr:uid="{00000000-0004-0000-0000-00008D010000}"/>
    <hyperlink ref="D164" r:id="rId399" location="'8.1 AGUA POTABLE'!Q441" tooltip="Ir a la cantidad total del ítem 8.1.15" xr:uid="{00000000-0004-0000-0000-00008E010000}"/>
    <hyperlink ref="D165" r:id="rId400" location="'8.1 AGUA POTABLE'!Q455" tooltip="Ir a la cantidad total del ítem 8.1.16" xr:uid="{00000000-0004-0000-0000-00008F010000}"/>
    <hyperlink ref="D168" r:id="rId401" location="'8.2 EQUIPO BOMBEO AP'!Q18" tooltip="Ir a la cantidad total del ítem 8.2.1" xr:uid="{00000000-0004-0000-0000-000090010000}"/>
    <hyperlink ref="D169" r:id="rId402" location="'8.2 EQUIPO BOMBEO AP'!Q31" tooltip="Ir a la cantidad total del ítem 8.2.2" xr:uid="{00000000-0004-0000-0000-000091010000}"/>
    <hyperlink ref="D170" r:id="rId403" location="'8.2 EQUIPO BOMBEO AP'!Q44" tooltip="Ir a la cantidad total del ítem 8.2.3" xr:uid="{00000000-0004-0000-0000-000092010000}"/>
    <hyperlink ref="D171" r:id="rId404" location="'8.2 EQUIPO BOMBEO AP'!Q57" tooltip="Ir a la cantidad total del ítem 8.2.4" xr:uid="{00000000-0004-0000-0000-000093010000}"/>
    <hyperlink ref="D172" r:id="rId405" location="'8.2 EQUIPO BOMBEO AP'!Q70" tooltip="Ir a la cantidad total del ítem 8.2.5" xr:uid="{00000000-0004-0000-0000-000094010000}"/>
    <hyperlink ref="D173" r:id="rId406" location="'8.2 EQUIPO BOMBEO AP'!Q83" tooltip="Ir a la cantidad total del ítem 8.2.6" xr:uid="{00000000-0004-0000-0000-000095010000}"/>
    <hyperlink ref="D174" r:id="rId407" location="'8.2 EQUIPO BOMBEO AP'!Q96" tooltip="Ir a la cantidad total del ítem 8.2.7" xr:uid="{00000000-0004-0000-0000-000096010000}"/>
    <hyperlink ref="D175" r:id="rId408" location="'8.2 EQUIPO BOMBEO AP'!Q108" tooltip="Ir a la cantidad total del ítem 8.2.8" xr:uid="{00000000-0004-0000-0000-000097010000}"/>
    <hyperlink ref="D176" r:id="rId409" location="'8.2 EQUIPO BOMBEO AP'!Q121" tooltip="Ir a la cantidad total del ítem 8.2.9" xr:uid="{00000000-0004-0000-0000-000098010000}"/>
    <hyperlink ref="D177" r:id="rId410" location="'8.2 EQUIPO BOMBEO AP'!Q133" tooltip="Ir a la cantidad total del ítem 8.2.10" xr:uid="{00000000-0004-0000-0000-000099010000}"/>
    <hyperlink ref="D178" r:id="rId411" location="'8.2 EQUIPO BOMBEO AP'!Q145" tooltip="Ir a la cantidad total del ítem 8.2.11" xr:uid="{00000000-0004-0000-0000-00009A010000}"/>
    <hyperlink ref="D179" r:id="rId412" location="'8.2 EQUIPO BOMBEO AP'!Q158" tooltip="Ir a la cantidad total del ítem 8.2.12" xr:uid="{00000000-0004-0000-0000-00009B010000}"/>
    <hyperlink ref="D180" r:id="rId413" location="'8.2 EQUIPO BOMBEO AP'!Q172" tooltip="Ir a la cantidad total del ítem 8.2.13" xr:uid="{00000000-0004-0000-0000-00009C010000}"/>
    <hyperlink ref="D181" r:id="rId414" location="'8.2 EQUIPO BOMBEO AP'!Q185" tooltip="Ir a la cantidad total del ítem 8.2.14" xr:uid="{00000000-0004-0000-0000-00009D010000}"/>
    <hyperlink ref="D182" r:id="rId415" location="'8.2 EQUIPO BOMBEO AP'!Q198" tooltip="Ir a la cantidad total del ítem 8.2.15" xr:uid="{00000000-0004-0000-0000-00009E010000}"/>
    <hyperlink ref="D183" r:id="rId416" location="'8.2 EQUIPO BOMBEO AP'!Q212" tooltip="Ir a la cantidad total del ítem 8.2.16" xr:uid="{00000000-0004-0000-0000-00009F010000}"/>
    <hyperlink ref="D184" r:id="rId417" location="'8.2 EQUIPO BOMBEO AP'!Q226" tooltip="Ir a la cantidad total del ítem 8.2.17" xr:uid="{00000000-0004-0000-0000-0000A0010000}"/>
    <hyperlink ref="D185" r:id="rId418" location="'8.2 EQUIPO BOMBEO AP'!Q238" tooltip="Ir a la cantidad total del ítem 8.2.18" xr:uid="{00000000-0004-0000-0000-0000A1010000}"/>
    <hyperlink ref="D186" r:id="rId419" location="'8.2 EQUIPO BOMBEO AP'!Q250" tooltip="Ir a la cantidad total del ítem 8.2.19" xr:uid="{00000000-0004-0000-0000-0000A2010000}"/>
    <hyperlink ref="D187" r:id="rId420" location="'8.2 EQUIPO BOMBEO AP'!Q262" tooltip="Ir a la cantidad total del ítem 8.2.20" xr:uid="{00000000-0004-0000-0000-0000A3010000}"/>
    <hyperlink ref="D188" r:id="rId421" location="'8.2 EQUIPO BOMBEO AP'!Q274" tooltip="Ir a la cantidad total del ítem 8.2.21" xr:uid="{00000000-0004-0000-0000-0000A4010000}"/>
    <hyperlink ref="D189" r:id="rId422" location="'8.2 EQUIPO BOMBEO AP'!Q286" tooltip="Ir a la cantidad total del ítem 8.2.22" xr:uid="{00000000-0004-0000-0000-0000A5010000}"/>
    <hyperlink ref="D190" r:id="rId423" location="'8.2 EQUIPO BOMBEO AP'!Q298" tooltip="Ir a la cantidad total del ítem 8.2.23" xr:uid="{00000000-0004-0000-0000-0000A6010000}"/>
    <hyperlink ref="D191" r:id="rId424" location="'8.2 EQUIPO BOMBEO AP'!Q310" tooltip="Ir a la cantidad total del ítem 8.2.24" xr:uid="{00000000-0004-0000-0000-0000A7010000}"/>
    <hyperlink ref="D192" r:id="rId425" location="'8.2 EQUIPO BOMBEO AP'!Q322" tooltip="Ir a la cantidad total del ítem 8.2.25" xr:uid="{00000000-0004-0000-0000-0000A8010000}"/>
    <hyperlink ref="D193" r:id="rId426" location="'8.2 EQUIPO BOMBEO AP'!Q334" tooltip="Ir a la cantidad total del ítem 8.2.26" xr:uid="{00000000-0004-0000-0000-0000A9010000}"/>
    <hyperlink ref="D196" r:id="rId427" location="'8.3 RED SANITARIA'!Q18" tooltip="Ir a la cantidad total del ítem 8.3.1" xr:uid="{00000000-0004-0000-0000-0000AA010000}"/>
    <hyperlink ref="D197" r:id="rId428" location="'8.3 RED SANITARIA'!Q31" tooltip="Ir a la cantidad total del ítem 8.3.2" xr:uid="{00000000-0004-0000-0000-0000AB010000}"/>
    <hyperlink ref="D198" r:id="rId429" location="'8.3 RED SANITARIA'!Q44" tooltip="Ir a la cantidad total del ítem 8.3.3" xr:uid="{00000000-0004-0000-0000-0000AC010000}"/>
    <hyperlink ref="D199" r:id="rId430" location="'8.3 RED SANITARIA'!Q60" tooltip="Ir a la cantidad total del ítem 8.3.4" xr:uid="{00000000-0004-0000-0000-0000AD010000}"/>
    <hyperlink ref="D200" r:id="rId431" location="'8.3 RED SANITARIA'!Q79" tooltip="Ir a la cantidad total del ítem 8.3.5" xr:uid="{00000000-0004-0000-0000-0000AE010000}"/>
    <hyperlink ref="D201" r:id="rId432" location="'8.3 RED SANITARIA'!Q95" tooltip="Ir a la cantidad total del ítem 8.3.6" xr:uid="{00000000-0004-0000-0000-0000AF010000}"/>
    <hyperlink ref="D202" r:id="rId433" location="'8.3 RED SANITARIA'!Q108" tooltip="Ir a la cantidad total del ítem 8.3.7" xr:uid="{00000000-0004-0000-0000-0000B0010000}"/>
    <hyperlink ref="D203" r:id="rId434" location="'8.3 RED SANITARIA'!Q123" tooltip="Ir a la cantidad total del ítem 8.3.8" xr:uid="{00000000-0004-0000-0000-0000B1010000}"/>
    <hyperlink ref="D204" r:id="rId435" location="'8.3 RED SANITARIA'!Q136" tooltip="Ir a la cantidad total del ítem 8.3.9" xr:uid="{00000000-0004-0000-0000-0000B2010000}"/>
    <hyperlink ref="D205" r:id="rId436" location="'8.3 RED SANITARIA'!Q172" tooltip="Ir a la cantidad total del ítem 8.3.10" xr:uid="{00000000-0004-0000-0000-0000B3010000}"/>
    <hyperlink ref="D206" r:id="rId437" location="'8.3 RED SANITARIA'!Q188" tooltip="Ir a la cantidad total del ítem 8.3.11" xr:uid="{00000000-0004-0000-0000-0000B4010000}"/>
    <hyperlink ref="D207" r:id="rId438" location="'8.3 RED SANITARIA'!Q235" tooltip="Ir a la cantidad total del ítem 8.3.12" xr:uid="{00000000-0004-0000-0000-0000B5010000}"/>
    <hyperlink ref="D208" r:id="rId439" location="'8.3 RED SANITARIA'!Q247" tooltip="Ir a la cantidad total del ítem 8.3.13" xr:uid="{00000000-0004-0000-0000-0000B6010000}"/>
    <hyperlink ref="D209" r:id="rId440" location="'8.3 RED SANITARIA'!Q318" tooltip="Ir a la cantidad total del ítem 8.3.14" xr:uid="{00000000-0004-0000-0000-0000B7010000}"/>
    <hyperlink ref="D210" r:id="rId441" location="'8.3 RED SANITARIA'!Q346" tooltip="Ir a la cantidad total del ítem 8.3.15" xr:uid="{00000000-0004-0000-0000-0000B8010000}"/>
    <hyperlink ref="D213" r:id="rId442" location="'8.4 OBRAS EXTERNAS'!Q18" tooltip="Ir a la cantidad total del ítem 8.4.1" xr:uid="{00000000-0004-0000-0000-0000B9010000}"/>
    <hyperlink ref="D216" r:id="rId443" location="'8.5 RED CONTRA INCENDIO'!Q77" tooltip="Ir a la cantidad total del ítem 8.5.1" xr:uid="{00000000-0004-0000-0000-0000BA010000}"/>
    <hyperlink ref="D217" r:id="rId444" location="'8.5 RED CONTRA INCENDIO'!Q90" tooltip="Ir a la cantidad total del ítem 8.5.2" xr:uid="{00000000-0004-0000-0000-0000BB010000}"/>
    <hyperlink ref="D218" r:id="rId445" location="'8.5 RED CONTRA INCENDIO'!Q156" tooltip="Ir a la cantidad total del ítem 8.5.3" xr:uid="{00000000-0004-0000-0000-0000BC010000}"/>
    <hyperlink ref="D219" r:id="rId446" location="'8.5 RED CONTRA INCENDIO'!Q170" tooltip="Ir a la cantidad total del ítem 8.5.4" xr:uid="{00000000-0004-0000-0000-0000BD010000}"/>
    <hyperlink ref="D220" r:id="rId447" location="'8.5 RED CONTRA INCENDIO'!Q314" tooltip="Ir a la cantidad total del ítem 8.5.5" xr:uid="{00000000-0004-0000-0000-0000BE010000}"/>
    <hyperlink ref="D221" r:id="rId448" location="'8.5 RED CONTRA INCENDIO'!Q330" tooltip="Ir a la cantidad total del ítem 8.5.6" xr:uid="{00000000-0004-0000-0000-0000BF010000}"/>
    <hyperlink ref="D222" r:id="rId449" location="'8.5 RED CONTRA INCENDIO'!Q366" tooltip="Ir a la cantidad total del ítem 8.5.7" xr:uid="{00000000-0004-0000-0000-0000C0010000}"/>
    <hyperlink ref="D223" r:id="rId450" location="'8.5 RED CONTRA INCENDIO'!Q398" tooltip="Ir a la cantidad total del ítem 8.5.8" xr:uid="{00000000-0004-0000-0000-0000C1010000}"/>
    <hyperlink ref="D224" r:id="rId451" location="'8.5 RED CONTRA INCENDIO'!Q417" tooltip="Ir a la cantidad total del ítem 8.5.9" xr:uid="{00000000-0004-0000-0000-0000C2010000}"/>
    <hyperlink ref="D225" r:id="rId452" location="'8.5 RED CONTRA INCENDIO'!Q436" tooltip="Ir a la cantidad total del ítem 8.5.10" xr:uid="{00000000-0004-0000-0000-0000C3010000}"/>
    <hyperlink ref="D226" r:id="rId453" location="'8.5 RED CONTRA INCENDIO'!Q452" tooltip="Ir a la cantidad total del ítem 8.5.11" xr:uid="{00000000-0004-0000-0000-0000C4010000}"/>
    <hyperlink ref="D227" r:id="rId454" location="'8.5 RED CONTRA INCENDIO'!Q491" tooltip="Ir a la cantidad total del ítem 8.5.12" xr:uid="{00000000-0004-0000-0000-0000C5010000}"/>
    <hyperlink ref="D228" r:id="rId455" location="'8.5 RED CONTRA INCENDIO'!Q518" tooltip="Ir a la cantidad total del ítem 8.5.13" xr:uid="{00000000-0004-0000-0000-0000C6010000}"/>
    <hyperlink ref="D229" r:id="rId456" location="'8.5 RED CONTRA INCENDIO'!Q569" tooltip="Ir a la cantidad total del ítem 8.5.14" xr:uid="{00000000-0004-0000-0000-0000C7010000}"/>
    <hyperlink ref="D230" r:id="rId457" location="'8.5 RED CONTRA INCENDIO'!Q640" tooltip="Ir a la cantidad total del ítem 8.5.15" xr:uid="{00000000-0004-0000-0000-0000C8010000}"/>
    <hyperlink ref="D231" r:id="rId458" location="'8.5 RED CONTRA INCENDIO'!Q656" tooltip="Ir a la cantidad total del ítem 8.5.16" xr:uid="{00000000-0004-0000-0000-0000C9010000}"/>
    <hyperlink ref="D232" r:id="rId459" location="'8.5 RED CONTRA INCENDIO'!Q669" tooltip="Ir a la cantidad total del ítem 8.5.17" xr:uid="{00000000-0004-0000-0000-0000CA010000}"/>
    <hyperlink ref="D233" r:id="rId460" location="'8.5 RED CONTRA INCENDIO'!Q682" tooltip="Ir a la cantidad total del ítem 8.5.18" xr:uid="{00000000-0004-0000-0000-0000CB010000}"/>
    <hyperlink ref="D234" r:id="rId461" location="'8.5 RED CONTRA INCENDIO'!Q695" tooltip="Ir a la cantidad total del ítem 8.5.19" xr:uid="{00000000-0004-0000-0000-0000CC010000}"/>
    <hyperlink ref="D235" r:id="rId462" location="'8.5 RED CONTRA INCENDIO'!Q708" tooltip="Ir a la cantidad total del ítem 8.5.20" xr:uid="{00000000-0004-0000-0000-0000CD010000}"/>
    <hyperlink ref="D236" r:id="rId463" location="'8.5 RED CONTRA INCENDIO'!Q721" tooltip="Ir a la cantidad total del ítem 8.5.21" xr:uid="{00000000-0004-0000-0000-0000CE010000}"/>
    <hyperlink ref="D237" r:id="rId464" location="'8.5 RED CONTRA INCENDIO'!Q734" tooltip="Ir a la cantidad total del ítem 8.5.22" xr:uid="{00000000-0004-0000-0000-0000CF010000}"/>
    <hyperlink ref="D238" r:id="rId465" location="'8.5 RED CONTRA INCENDIO'!Q747" tooltip="Ir a la cantidad total del ítem 8.5.23" xr:uid="{00000000-0004-0000-0000-0000D0010000}"/>
    <hyperlink ref="D239" r:id="rId466" location="'8.5 RED CONTRA INCENDIO'!Q760" tooltip="Ir a la cantidad total del ítem 8.5.24" xr:uid="{00000000-0004-0000-0000-0000D1010000}"/>
    <hyperlink ref="D240" r:id="rId467" location="'8.5 RED CONTRA INCENDIO'!Q773" tooltip="Ir a la cantidad total del ítem 8.5.25" xr:uid="{00000000-0004-0000-0000-0000D2010000}"/>
    <hyperlink ref="D241" r:id="rId468" location="'8.5 RED CONTRA INCENDIO'!Q786" tooltip="Ir a la cantidad total del ítem 8.5.26" xr:uid="{00000000-0004-0000-0000-0000D3010000}"/>
    <hyperlink ref="D242" r:id="rId469" location="'8.5 RED CONTRA INCENDIO'!Q799" tooltip="Ir a la cantidad total del ítem 8.5.27" xr:uid="{00000000-0004-0000-0000-0000D4010000}"/>
    <hyperlink ref="D243" r:id="rId470" location="'8.5 RED CONTRA INCENDIO'!Q812" tooltip="Ir a la cantidad total del ítem 8.5.28" xr:uid="{00000000-0004-0000-0000-0000D5010000}"/>
    <hyperlink ref="D244" r:id="rId471" location="'8.5 RED CONTRA INCENDIO'!Q825" tooltip="Ir a la cantidad total del ítem 8.5.29" xr:uid="{00000000-0004-0000-0000-0000D6010000}"/>
    <hyperlink ref="D245" r:id="rId472" location="'8.5 RED CONTRA INCENDIO'!Q838" tooltip="Ir a la cantidad total del ítem 8.5.30" xr:uid="{00000000-0004-0000-0000-0000D7010000}"/>
    <hyperlink ref="D246" r:id="rId473" location="'8.5 RED CONTRA INCENDIO'!Q851" tooltip="Ir a la cantidad total del ítem 8.5.31" xr:uid="{00000000-0004-0000-0000-0000D8010000}"/>
    <hyperlink ref="D247" r:id="rId474" location="'8.5 RED CONTRA INCENDIO'!Q864" tooltip="Ir a la cantidad total del ítem 8.5.32" xr:uid="{00000000-0004-0000-0000-0000D9010000}"/>
    <hyperlink ref="D248" r:id="rId475" location="'8.5 RED CONTRA INCENDIO'!Q877" tooltip="Ir a la cantidad total del ítem 8.5.33" xr:uid="{00000000-0004-0000-0000-0000DA010000}"/>
    <hyperlink ref="D249" r:id="rId476" location="'8.5 RED CONTRA INCENDIO'!Q890" tooltip="Ir a la cantidad total del ítem 8.5.34" xr:uid="{00000000-0004-0000-0000-0000DB010000}"/>
    <hyperlink ref="D250" r:id="rId477" location="'8.5 RED CONTRA INCENDIO'!Q903" tooltip="Ir a la cantidad total del ítem 8.5.35" xr:uid="{00000000-0004-0000-0000-0000DC010000}"/>
    <hyperlink ref="D251" r:id="rId478" location="'8.5 RED CONTRA INCENDIO'!Q919" tooltip="Ir a la cantidad total del ítem 8.5.36" xr:uid="{00000000-0004-0000-0000-0000DD010000}"/>
    <hyperlink ref="D252" r:id="rId479" location="'8.5 RED CONTRA INCENDIO'!Q938" tooltip="Ir a la cantidad total del ítem 8.5.37" xr:uid="{00000000-0004-0000-0000-0000DE010000}"/>
    <hyperlink ref="D253" r:id="rId480" location="'8.5 RED CONTRA INCENDIO'!Q957" tooltip="Ir a la cantidad total del ítem 8.5.38" xr:uid="{00000000-0004-0000-0000-0000DF010000}"/>
    <hyperlink ref="D254" r:id="rId481" location="'8.5 RED CONTRA INCENDIO'!Q970" tooltip="Ir a la cantidad total del ítem 8.5.39" xr:uid="{00000000-0004-0000-0000-0000E0010000}"/>
    <hyperlink ref="D255" r:id="rId482" location="'8.5 RED CONTRA INCENDIO'!Q1022" tooltip="Ir a la cantidad total del ítem 8.5.40" xr:uid="{00000000-0004-0000-0000-0000E1010000}"/>
    <hyperlink ref="D256" r:id="rId483" location="'8.5 RED CONTRA INCENDIO'!Q1075" tooltip="Ir a la cantidad total del ítem 8.5.41" xr:uid="{00000000-0004-0000-0000-0000E2010000}"/>
    <hyperlink ref="D257" r:id="rId484" location="'8.5 RED CONTRA INCENDIO'!Q1096" tooltip="Ir a la cantidad total del ítem 8.5.42" xr:uid="{00000000-0004-0000-0000-0000E3010000}"/>
    <hyperlink ref="D258" r:id="rId485" location="'8.5 RED CONTRA INCENDIO'!Q1117" tooltip="Ir a la cantidad total del ítem 8.5.43" xr:uid="{00000000-0004-0000-0000-0000E4010000}"/>
    <hyperlink ref="D259" r:id="rId486" location="'8.5 RED CONTRA INCENDIO'!Q1131" tooltip="Ir a la cantidad total del ítem 8.5.44" xr:uid="{00000000-0004-0000-0000-0000E5010000}"/>
    <hyperlink ref="D260" r:id="rId487" location="'8.5 RED CONTRA INCENDIO'!Q1145" tooltip="Ir a la cantidad total del ítem 8.5.45" xr:uid="{00000000-0004-0000-0000-0000E6010000}"/>
    <hyperlink ref="D261" r:id="rId488" location="'8.5 RED CONTRA INCENDIO'!Q1209" tooltip="Ir a la cantidad total del ítem 8.5.46" xr:uid="{00000000-0004-0000-0000-0000E7010000}"/>
    <hyperlink ref="D262" r:id="rId489" location="'8.5 RED CONTRA INCENDIO'!Q1223" tooltip="Ir a la cantidad total del ítem 8.5.47" xr:uid="{00000000-0004-0000-0000-0000E8010000}"/>
    <hyperlink ref="D263" r:id="rId490" location="'8.5 RED CONTRA INCENDIO'!Q1239" tooltip="Ir a la cantidad total del ítem 8.5.48" xr:uid="{00000000-0004-0000-0000-0000E9010000}"/>
    <hyperlink ref="D264" r:id="rId491" location="'8.5 RED CONTRA INCENDIO'!Q1257" tooltip="Ir a la cantidad total del ítem 8.5.49" xr:uid="{00000000-0004-0000-0000-0000EA010000}"/>
    <hyperlink ref="D265" r:id="rId492" location="'8.5 RED CONTRA INCENDIO'!Q1281" tooltip="Ir a la cantidad total del ítem 8.5.50" xr:uid="{00000000-0004-0000-0000-0000EB010000}"/>
    <hyperlink ref="D266" r:id="rId493" location="'8.5 RED CONTRA INCENDIO'!Q1311" tooltip="Ir a la cantidad total del ítem 8.5.51" xr:uid="{00000000-0004-0000-0000-0000EC010000}"/>
    <hyperlink ref="D267" r:id="rId494" location="'8.5 RED CONTRA INCENDIO'!Q1322" tooltip="Ir a la cantidad total del ítem 8.5.52" xr:uid="{00000000-0004-0000-0000-0000ED010000}"/>
    <hyperlink ref="D268" r:id="rId495" location="'8.5 RED CONTRA INCENDIO'!Q1334" tooltip="Ir a la cantidad total del ítem 8.5.53" xr:uid="{00000000-0004-0000-0000-0000EE010000}"/>
    <hyperlink ref="D269" r:id="rId496" location="'8.5 RED CONTRA INCENDIO'!Q1346" tooltip="Ir a la cantidad total del ítem 8.5.54" xr:uid="{00000000-0004-0000-0000-0000EF010000}"/>
    <hyperlink ref="D270" r:id="rId497" location="'8.5 RED CONTRA INCENDIO'!Q1358" tooltip="Ir a la cantidad total del ítem 8.5.55" xr:uid="{00000000-0004-0000-0000-0000F0010000}"/>
    <hyperlink ref="D271" r:id="rId498" location="'8.5 RED CONTRA INCENDIO'!Q1370" tooltip="Ir a la cantidad total del ítem 8.5.56" xr:uid="{00000000-0004-0000-0000-0000F1010000}"/>
    <hyperlink ref="D272" r:id="rId499" location="'8.5 RED CONTRA INCENDIO'!Q1385" tooltip="Ir a la cantidad total del ítem 8.5.57" xr:uid="{00000000-0004-0000-0000-0000F2010000}"/>
    <hyperlink ref="D273" r:id="rId500" location="'8.5 RED CONTRA INCENDIO'!Q1400" tooltip="Ir a la cantidad total del ítem 8.5.58" xr:uid="{00000000-0004-0000-0000-0000F3010000}"/>
    <hyperlink ref="D274" r:id="rId501" location="'8.5 RED CONTRA INCENDIO'!Q1473" tooltip="Ir a la cantidad total del ítem 8.5.59" xr:uid="{00000000-0004-0000-0000-0000F4010000}"/>
    <hyperlink ref="D277" r:id="rId502" location="'8.6 ESTACION CONTROL RCI'!Q27" tooltip="Ir a la cantidad total del ítem 8.6.1" xr:uid="{00000000-0004-0000-0000-0000F5010000}"/>
    <hyperlink ref="D278" r:id="rId503" location="'8.6 ESTACION CONTROL RCI'!Q88" tooltip="Ir a la cantidad total del ítem 8.6.2" xr:uid="{00000000-0004-0000-0000-0000F6010000}"/>
    <hyperlink ref="D281" r:id="rId504" location="'8.7 EQUIPO BOMBEO RCI'!Q18" tooltip="Ir a la cantidad total del ítem 8.7.1" xr:uid="{00000000-0004-0000-0000-0000F7010000}"/>
    <hyperlink ref="D282" r:id="rId505" location="'8.7 EQUIPO BOMBEO RCI'!Q31" tooltip="Ir a la cantidad total del ítem 8.7.2" xr:uid="{00000000-0004-0000-0000-0000F8010000}"/>
    <hyperlink ref="D283" r:id="rId506" location="'8.7 EQUIPO BOMBEO RCI'!Q44" tooltip="Ir a la cantidad total del ítem 8.7.3" xr:uid="{00000000-0004-0000-0000-0000F9010000}"/>
    <hyperlink ref="D284" r:id="rId507" location="'8.7 EQUIPO BOMBEO RCI'!Q57" tooltip="Ir a la cantidad total del ítem 8.7.4" xr:uid="{00000000-0004-0000-0000-0000FA010000}"/>
    <hyperlink ref="D285" r:id="rId508" location="'8.7 EQUIPO BOMBEO RCI'!Q70" tooltip="Ir a la cantidad total del ítem 8.7.5" xr:uid="{00000000-0004-0000-0000-0000FB010000}"/>
    <hyperlink ref="D286" r:id="rId509" location="'8.7 EQUIPO BOMBEO RCI'!Q83" tooltip="Ir a la cantidad total del ítem 8.7.6" xr:uid="{00000000-0004-0000-0000-0000FC010000}"/>
    <hyperlink ref="D287" r:id="rId510" location="'8.7 EQUIPO BOMBEO RCI'!Q96" tooltip="Ir a la cantidad total del ítem 8.7.7" xr:uid="{00000000-0004-0000-0000-0000FD010000}"/>
    <hyperlink ref="D288" r:id="rId511" location="'8.7 EQUIPO BOMBEO RCI'!Q108" tooltip="Ir a la cantidad total del ítem 8.7.8" xr:uid="{00000000-0004-0000-0000-0000FE010000}"/>
    <hyperlink ref="D289" r:id="rId512" location="'8.7 EQUIPO BOMBEO RCI'!Q121" tooltip="Ir a la cantidad total del ítem 8.7.9" xr:uid="{00000000-0004-0000-0000-0000FF010000}"/>
    <hyperlink ref="D290" r:id="rId513" location="'8.7 EQUIPO BOMBEO RCI'!Q133" tooltip="Ir a la cantidad total del ítem 8.7.10" xr:uid="{00000000-0004-0000-0000-000000020000}"/>
    <hyperlink ref="D291" r:id="rId514" location="'8.7 EQUIPO BOMBEO RCI'!Q145" tooltip="Ir a la cantidad total del ítem 8.7.11" xr:uid="{00000000-0004-0000-0000-000001020000}"/>
    <hyperlink ref="D292" r:id="rId515" location="'8.7 EQUIPO BOMBEO RCI'!Q158" tooltip="Ir a la cantidad total del ítem 8.7.12" xr:uid="{00000000-0004-0000-0000-000002020000}"/>
    <hyperlink ref="D293" r:id="rId516" location="'8.7 EQUIPO BOMBEO RCI'!Q172" tooltip="Ir a la cantidad total del ítem 8.7.13" xr:uid="{00000000-0004-0000-0000-000003020000}"/>
    <hyperlink ref="D294" r:id="rId517" location="'8.7 EQUIPO BOMBEO RCI'!Q185" tooltip="Ir a la cantidad total del ítem 8.7.14" xr:uid="{00000000-0004-0000-0000-000004020000}"/>
    <hyperlink ref="D295" r:id="rId518" location="'8.7 EQUIPO BOMBEO RCI'!Q198" tooltip="Ir a la cantidad total del ítem 8.7.15" xr:uid="{00000000-0004-0000-0000-000005020000}"/>
    <hyperlink ref="D296" r:id="rId519" location="'8.7 EQUIPO BOMBEO RCI'!Q212" tooltip="Ir a la cantidad total del ítem 8.7.16" xr:uid="{00000000-0004-0000-0000-000006020000}"/>
    <hyperlink ref="D297" r:id="rId520" location="'8.7 EQUIPO BOMBEO RCI'!Q226" tooltip="Ir a la cantidad total del ítem 8.7.17" xr:uid="{00000000-0004-0000-0000-000007020000}"/>
    <hyperlink ref="D298" r:id="rId521" location="'8.7 EQUIPO BOMBEO RCI'!Q238" tooltip="Ir a la cantidad total del ítem 8.7.18" xr:uid="{00000000-0004-0000-0000-000008020000}"/>
    <hyperlink ref="D299" r:id="rId522" location="'8.7 EQUIPO BOMBEO RCI'!Q250" tooltip="Ir a la cantidad total del ítem 8.7.19" xr:uid="{00000000-0004-0000-0000-000009020000}"/>
    <hyperlink ref="D300" r:id="rId523" location="'8.7 EQUIPO BOMBEO RCI'!Q262" tooltip="Ir a la cantidad total del ítem 8.7.20" xr:uid="{00000000-0004-0000-0000-00000A020000}"/>
    <hyperlink ref="D301" r:id="rId524" location="'8.7 EQUIPO BOMBEO RCI'!Q274" tooltip="Ir a la cantidad total del ítem 8.7.21" xr:uid="{00000000-0004-0000-0000-00000B020000}"/>
    <hyperlink ref="D302" r:id="rId525" location="'8.7 EQUIPO BOMBEO RCI'!Q286" tooltip="Ir a la cantidad total del ítem 8.7.22" xr:uid="{00000000-0004-0000-0000-00000C020000}"/>
    <hyperlink ref="D303" r:id="rId526" location="'8.7 EQUIPO BOMBEO RCI'!Q298" tooltip="Ir a la cantidad total del ítem 8.7.23" xr:uid="{00000000-0004-0000-0000-00000D020000}"/>
    <hyperlink ref="D304" r:id="rId527" location="'8.7 EQUIPO BOMBEO RCI'!Q312" tooltip="Ir a la cantidad total del ítem 8.7.24" xr:uid="{00000000-0004-0000-0000-00000E020000}"/>
    <hyperlink ref="D822" r:id="rId528" location="'11.1.1.1'!Q44" tooltip="Ir a la cantidad total del ítem 11.1.1.1" xr:uid="{00000000-0004-0000-0000-00000F020000}"/>
    <hyperlink ref="D823" r:id="rId529" location="'11.1.1.2'!Q44" tooltip="Ir a la cantidad total del ítem 11.1.1.2" xr:uid="{00000000-0004-0000-0000-000010020000}"/>
    <hyperlink ref="D824" r:id="rId530" location="'11.1.1.3'!Q44" tooltip="Ir a la cantidad total del ítem 11.1.1.3" xr:uid="{00000000-0004-0000-0000-000011020000}"/>
    <hyperlink ref="D825" r:id="rId531" location="'11.1.1.4'!Q44" tooltip="Ir a la cantidad total del ítem 11.1.1.4" xr:uid="{00000000-0004-0000-0000-000012020000}"/>
    <hyperlink ref="D826" r:id="rId532" location="'11.1.1.5'!Q44" tooltip="Ir a la cantidad total del ítem 11.1.1.5" xr:uid="{00000000-0004-0000-0000-000013020000}"/>
    <hyperlink ref="D827" r:id="rId533" location="'11.1.1.6'!Q44" tooltip="Ir a la cantidad total del ítem 11.1.1.6" xr:uid="{00000000-0004-0000-0000-000014020000}"/>
    <hyperlink ref="D828" r:id="rId534" location="'11.1.1.7'!Q44" tooltip="Ir a la cantidad total del ítem 11.1.1.7" xr:uid="{00000000-0004-0000-0000-000015020000}"/>
    <hyperlink ref="D829" r:id="rId535" location="'11.1.1.8'!Q44" tooltip="Ir a la cantidad total del ítem 11.1.1.8" xr:uid="{00000000-0004-0000-0000-000016020000}"/>
    <hyperlink ref="D830" r:id="rId536" location="'11.1.1.9'!Q44" tooltip="Ir a la cantidad total del ítem 11.1.1.9" xr:uid="{00000000-0004-0000-0000-000017020000}"/>
    <hyperlink ref="D831" r:id="rId537" location="'11.1.1.10'!Q44" tooltip="Ir a la cantidad total del ítem 11.1.1.10" xr:uid="{00000000-0004-0000-0000-000018020000}"/>
    <hyperlink ref="D832" r:id="rId538" location="'11.1.1.11'!Q44" tooltip="Ir a la cantidad total del ítem 11.1.1.11" xr:uid="{00000000-0004-0000-0000-000019020000}"/>
    <hyperlink ref="D833" r:id="rId539" location="'11.1.1.12'!Q44" tooltip="Ir a la cantidad total del ítem 11.1.1.12" xr:uid="{00000000-0004-0000-0000-00001A020000}"/>
    <hyperlink ref="D834" r:id="rId540" location="'11.1.1.13'!Q44" tooltip="Ir a la cantidad total del ítem 11.1.1.13" xr:uid="{00000000-0004-0000-0000-00001B020000}"/>
    <hyperlink ref="D835" r:id="rId541" location="'11.1.1.14'!Q44" tooltip="Ir a la cantidad total del ítem 11.1.1.14" xr:uid="{00000000-0004-0000-0000-00001C020000}"/>
    <hyperlink ref="D836" r:id="rId542" location="'11.1.1.15'!Q44" tooltip="Ir a la cantidad total del ítem 11.1.1.15" xr:uid="{00000000-0004-0000-0000-00001D020000}"/>
    <hyperlink ref="D837" r:id="rId543" location="'11.1.1.16'!Q44" tooltip="Ir a la cantidad total del ítem 11.1.1.16" xr:uid="{00000000-0004-0000-0000-00001E020000}"/>
    <hyperlink ref="D838" r:id="rId544" location="'11.1.1.17'!Q44" tooltip="Ir a la cantidad total del ítem 11.1.1.17" xr:uid="{00000000-0004-0000-0000-00001F020000}"/>
    <hyperlink ref="D839" r:id="rId545" location="'11.1.1.18'!Q44" tooltip="Ir a la cantidad total del ítem 11.1.1.18" xr:uid="{00000000-0004-0000-0000-000020020000}"/>
    <hyperlink ref="D840" r:id="rId546" location="'11.1.1.19'!Q44" tooltip="Ir a la cantidad total del ítem 11.1.1.19" xr:uid="{00000000-0004-0000-0000-000021020000}"/>
    <hyperlink ref="D843" r:id="rId547" location="'11.1.2.1'!Q44" tooltip="Ir a la cantidad total del ítem 11.1.2.1" xr:uid="{00000000-0004-0000-0000-000022020000}"/>
    <hyperlink ref="D844" r:id="rId548" location="'11.1.2.2'!Q44" tooltip="Ir a la cantidad total del ítem 11.1.2.2" xr:uid="{00000000-0004-0000-0000-000023020000}"/>
    <hyperlink ref="D845" r:id="rId549" location="'11.1.2.3'!Q44" tooltip="Ir a la cantidad total del ítem 11.1.2.3" xr:uid="{00000000-0004-0000-0000-000024020000}"/>
    <hyperlink ref="D846" r:id="rId550" location="'11.1.2.4'!Q44" tooltip="Ir a la cantidad total del ítem 11.1.2.4" xr:uid="{00000000-0004-0000-0000-000025020000}"/>
    <hyperlink ref="D849" r:id="rId551" location="'11.1.3.1'!Q44" tooltip="Ir a la cantidad total del ítem 11.1.3.1" xr:uid="{00000000-0004-0000-0000-000026020000}"/>
    <hyperlink ref="D850" r:id="rId552" location="'11.1.3.2'!Q44" tooltip="Ir a la cantidad total del ítem 11.1.3.2" xr:uid="{00000000-0004-0000-0000-000027020000}"/>
    <hyperlink ref="D851" r:id="rId553" location="'11.1.3.3'!Q44" tooltip="Ir a la cantidad total del ítem 11.1.3.3" xr:uid="{00000000-0004-0000-0000-000028020000}"/>
    <hyperlink ref="D852" r:id="rId554" location="'11.1.3.4'!Q44" tooltip="Ir a la cantidad total del ítem 11.1.3.4" xr:uid="{00000000-0004-0000-0000-000029020000}"/>
    <hyperlink ref="D853" r:id="rId555" location="'11.1.3.5'!Q44" tooltip="Ir a la cantidad total del ítem 11.1.3.5" xr:uid="{00000000-0004-0000-0000-00002A020000}"/>
    <hyperlink ref="D854" r:id="rId556" location="'11.1.3.6'!Q44" tooltip="Ir a la cantidad total del ítem 11.1.3.6" xr:uid="{00000000-0004-0000-0000-00002B020000}"/>
    <hyperlink ref="D855" r:id="rId557" location="'11.1.3.7'!Q44" tooltip="Ir a la cantidad total del ítem 11.1.3.7" xr:uid="{00000000-0004-0000-0000-00002C020000}"/>
    <hyperlink ref="D856" r:id="rId558" location="'11.1.3.8'!Q44" tooltip="Ir a la cantidad total del ítem 11.1.3.8" xr:uid="{00000000-0004-0000-0000-00002D020000}"/>
    <hyperlink ref="D857" r:id="rId559" location="'11.1.3.9'!Q44" tooltip="Ir a la cantidad total del ítem 11.1.3.9" xr:uid="{00000000-0004-0000-0000-00002E020000}"/>
    <hyperlink ref="D858" r:id="rId560" location="'11.1.3.10'!Q44" tooltip="Ir a la cantidad total del ítem 11.1.3.10" xr:uid="{00000000-0004-0000-0000-00002F020000}"/>
    <hyperlink ref="D859" r:id="rId561" location="'11.1.3.11'!Q44" tooltip="Ir a la cantidad total del ítem 11.1.3.11" xr:uid="{00000000-0004-0000-0000-000030020000}"/>
    <hyperlink ref="D860" r:id="rId562" location="'11.1.3.12'!Q44" tooltip="Ir a la cantidad total del ítem 11.1.3.12" xr:uid="{00000000-0004-0000-0000-000031020000}"/>
    <hyperlink ref="D861" r:id="rId563" location="'11.1.3.13'!Q44" tooltip="Ir a la cantidad total del ítem 11.1.3.13" xr:uid="{00000000-0004-0000-0000-000032020000}"/>
    <hyperlink ref="D864" r:id="rId564" location="'11.1.4.1'!Q44" tooltip="Ir a la cantidad total del ítem 11.1.4.1" xr:uid="{00000000-0004-0000-0000-000033020000}"/>
    <hyperlink ref="D865" r:id="rId565" location="'11.1.4.2'!Q44" tooltip="Ir a la cantidad total del ítem 11.1.4.2" xr:uid="{00000000-0004-0000-0000-000034020000}"/>
    <hyperlink ref="D866" r:id="rId566" location="'11.1.4.3'!Q44" tooltip="Ir a la cantidad total del ítem 11.1.4.3" xr:uid="{00000000-0004-0000-0000-000035020000}"/>
    <hyperlink ref="D867" r:id="rId567" location="'11.1.4.4'!Q44" tooltip="Ir a la cantidad total del ítem 11.1.4.4" xr:uid="{00000000-0004-0000-0000-000036020000}"/>
    <hyperlink ref="D868" r:id="rId568" location="'11.1.4.5'!Q44" tooltip="Ir a la cantidad total del ítem 11.1.4.5" xr:uid="{00000000-0004-0000-0000-000037020000}"/>
    <hyperlink ref="D871" r:id="rId569" location="'11.1.5.1'!Q44" tooltip="Ir a la cantidad total del ítem 11.1.5.1" xr:uid="{00000000-0004-0000-0000-000038020000}"/>
    <hyperlink ref="D872" r:id="rId570" location="'11.1.5.2'!Q44" tooltip="Ir a la cantidad total del ítem 11.1.5.2" xr:uid="{00000000-0004-0000-0000-000039020000}"/>
    <hyperlink ref="D873" r:id="rId571" location="'11.1.5.3'!Q44" tooltip="Ir a la cantidad total del ítem 11.1.5.3" xr:uid="{00000000-0004-0000-0000-00003A020000}"/>
    <hyperlink ref="D874" r:id="rId572" location="'11.1.5.4'!Q44" tooltip="Ir a la cantidad total del ítem 11.1.5.4" xr:uid="{00000000-0004-0000-0000-00003B020000}"/>
    <hyperlink ref="D877" r:id="rId573" location="'11.1.6.1'!Q44" tooltip="Ir a la cantidad total del ítem 11.1.6.1" xr:uid="{00000000-0004-0000-0000-00003C020000}"/>
    <hyperlink ref="D878" r:id="rId574" location="'11.1.6.2'!Q44" tooltip="Ir a la cantidad total del ítem 11.1.6.2" xr:uid="{00000000-0004-0000-0000-00003D020000}"/>
    <hyperlink ref="D879" r:id="rId575" location="'11.1.6.3'!Q44" tooltip="Ir a la cantidad total del ítem 11.1.6.3" xr:uid="{00000000-0004-0000-0000-00003E020000}"/>
    <hyperlink ref="D880" r:id="rId576" location="'11.1.6.4'!Q44" tooltip="Ir a la cantidad total del ítem 11.1.6.4" xr:uid="{00000000-0004-0000-0000-00003F020000}"/>
    <hyperlink ref="D726" r:id="rId577" location="'MEMORIA CANTIDADES'!I4" tooltip="Ir a la cantidad del ítem 10.1.1" xr:uid="{00000000-0004-0000-0000-000040020000}"/>
    <hyperlink ref="D727" r:id="rId578" location="'MEMORIA CANTIDADES'!I5" tooltip="Ir a la cantidad del ítem 10.1.2" xr:uid="{00000000-0004-0000-0000-000041020000}"/>
    <hyperlink ref="D730" r:id="rId579" location="'MEMORIA CANTIDADES'!I8" tooltip="Ir a la cantidad del ítem 10.2.1" xr:uid="{00000000-0004-0000-0000-000042020000}"/>
    <hyperlink ref="D731" r:id="rId580" location="'MEMORIA CANTIDADES'!I9" tooltip="Ir a la cantidad del ítem 10.2.2" xr:uid="{00000000-0004-0000-0000-000043020000}"/>
    <hyperlink ref="D732" r:id="rId581" location="'MEMORIA CANTIDADES'!I10" tooltip="Ir a la cantidad del ítem 10.2.3" xr:uid="{00000000-0004-0000-0000-000044020000}"/>
    <hyperlink ref="D733" r:id="rId582" location="'MEMORIA CANTIDADES'!I11" tooltip="Ir a la cantidad del ítem 10.2.4" xr:uid="{00000000-0004-0000-0000-000045020000}"/>
    <hyperlink ref="D734" r:id="rId583" location="'MEMORIA CANTIDADES'!I12" tooltip="Ir a la cantidad del ítem 10.2.5" xr:uid="{00000000-0004-0000-0000-000046020000}"/>
    <hyperlink ref="D735" r:id="rId584" location="'MEMORIA CANTIDADES'!I13" tooltip="Ir a la cantidad del ítem 10.2.6" xr:uid="{00000000-0004-0000-0000-000047020000}"/>
    <hyperlink ref="D738" r:id="rId585" location="'MEMORIA CANTIDADES'!I16" tooltip="Ir a la cantidad del ítem 10.3.1" xr:uid="{00000000-0004-0000-0000-000048020000}"/>
    <hyperlink ref="D739" r:id="rId586" location="'MEMORIA CANTIDADES'!I17" tooltip="Ir a la cantidad del ítem 10.3.2" xr:uid="{00000000-0004-0000-0000-000049020000}"/>
    <hyperlink ref="D740" r:id="rId587" location="'MEMORIA CANTIDADES'!I18" tooltip="Ir a la cantidad del ítem 10.3.3" xr:uid="{00000000-0004-0000-0000-00004A020000}"/>
    <hyperlink ref="D741" r:id="rId588" location="'MEMORIA CANTIDADES'!I19" tooltip="Ir a la cantidad del ítem 10.3.4" xr:uid="{00000000-0004-0000-0000-00004B020000}"/>
    <hyperlink ref="D742" r:id="rId589" location="'MEMORIA CANTIDADES'!I20" tooltip="Ir a la cantidad del ítem 10.3.5" xr:uid="{00000000-0004-0000-0000-00004C020000}"/>
    <hyperlink ref="D743" r:id="rId590" location="'MEMORIA CANTIDADES'!I21" tooltip="Ir a la cantidad del ítem 10.3.6" xr:uid="{00000000-0004-0000-0000-00004D020000}"/>
    <hyperlink ref="D744" r:id="rId591" location="'MEMORIA CANTIDADES'!I22" tooltip="Ir a la cantidad del ítem 10.3.7" xr:uid="{00000000-0004-0000-0000-00004E020000}"/>
    <hyperlink ref="D745" r:id="rId592" location="'MEMORIA CANTIDADES'!I23" tooltip="Ir a la cantidad del ítem 10.3.8" xr:uid="{00000000-0004-0000-0000-00004F020000}"/>
    <hyperlink ref="D746" r:id="rId593" location="'MEMORIA CANTIDADES'!I24" tooltip="Ir a la cantidad del ítem 10.3.9" xr:uid="{00000000-0004-0000-0000-000050020000}"/>
    <hyperlink ref="D747" r:id="rId594" location="'MEMORIA CANTIDADES'!I25" tooltip="Ir a la cantidad del ítem 10.3.10" xr:uid="{00000000-0004-0000-0000-000051020000}"/>
    <hyperlink ref="D748" r:id="rId595" location="'MEMORIA CANTIDADES'!I26" tooltip="Ir a la cantidad del ítem 10.3.11" xr:uid="{00000000-0004-0000-0000-000052020000}"/>
    <hyperlink ref="D749" r:id="rId596" location="'MEMORIA CANTIDADES'!I27" tooltip="Ir a la cantidad del ítem 10.3.12" xr:uid="{00000000-0004-0000-0000-000053020000}"/>
    <hyperlink ref="D752" r:id="rId597" location="'MEMORIA CANTIDADES'!I31" tooltip="Ir a la cantidad del ítem 10.4.1" xr:uid="{00000000-0004-0000-0000-000054020000}"/>
    <hyperlink ref="D753" r:id="rId598" location="'MEMORIA CANTIDADES'!I32" tooltip="Ir a la cantidad del ítem 10.4.2" xr:uid="{00000000-0004-0000-0000-000055020000}"/>
    <hyperlink ref="D754" r:id="rId599" location="'MEMORIA CANTIDADES'!I33" tooltip="Ir a la cantidad del ítem 10.4.3" xr:uid="{00000000-0004-0000-0000-000056020000}"/>
    <hyperlink ref="D755" r:id="rId600" location="'MEMORIA CANTIDADES'!I34" tooltip="Ir a la cantidad del ítem 10.4.4" xr:uid="{00000000-0004-0000-0000-000057020000}"/>
    <hyperlink ref="D756" r:id="rId601" location="'MEMORIA CANTIDADES'!I35" tooltip="Ir a la cantidad del ítem 10.4.5" xr:uid="{00000000-0004-0000-0000-000058020000}"/>
    <hyperlink ref="D757" r:id="rId602" location="'MEMORIA CANTIDADES'!I36" tooltip="Ir a la cantidad del ítem 10.4.6" xr:uid="{00000000-0004-0000-0000-000059020000}"/>
    <hyperlink ref="D758" r:id="rId603" location="'MEMORIA CANTIDADES'!I37" tooltip="Ir a la cantidad del ítem 10.4.7" xr:uid="{00000000-0004-0000-0000-00005A020000}"/>
    <hyperlink ref="D759" r:id="rId604" location="'MEMORIA CANTIDADES'!I38" tooltip="Ir a la cantidad del ítem 10.4.8" xr:uid="{00000000-0004-0000-0000-00005B020000}"/>
    <hyperlink ref="D760" r:id="rId605" location="'MEMORIA CANTIDADES'!I39" tooltip="Ir a la cantidad del ítem 10.4.9" xr:uid="{00000000-0004-0000-0000-00005C020000}"/>
    <hyperlink ref="D761" r:id="rId606" location="'MEMORIA CANTIDADES'!I40" tooltip="Ir a la cantidad del ítem 10.4.10" xr:uid="{00000000-0004-0000-0000-00005D020000}"/>
    <hyperlink ref="D762" r:id="rId607" location="'MEMORIA CANTIDADES'!I41" tooltip="Ir a la cantidad del ítem 10.4.11" xr:uid="{00000000-0004-0000-0000-00005E020000}"/>
    <hyperlink ref="D763" r:id="rId608" location="'MEMORIA CANTIDADES'!I42" tooltip="Ir a la cantidad del ítem 10.4.12" xr:uid="{00000000-0004-0000-0000-00005F020000}"/>
    <hyperlink ref="D764" r:id="rId609" location="'MEMORIA CANTIDADES'!I43" tooltip="Ir a la cantidad del ítem 10.4.13" xr:uid="{00000000-0004-0000-0000-000060020000}"/>
    <hyperlink ref="D765" r:id="rId610" location="'MEMORIA CANTIDADES'!I44" tooltip="Ir a la cantidad del ítem 10.4.14" xr:uid="{00000000-0004-0000-0000-000061020000}"/>
    <hyperlink ref="D766" r:id="rId611" location="'MEMORIA CANTIDADES'!I45" tooltip="Ir a la cantidad del ítem 10.4.15" xr:uid="{00000000-0004-0000-0000-000062020000}"/>
    <hyperlink ref="D767" r:id="rId612" location="'MEMORIA CANTIDADES'!I46" tooltip="Ir a la cantidad del ítem 10.4.16" xr:uid="{00000000-0004-0000-0000-000063020000}"/>
    <hyperlink ref="D768" r:id="rId613" location="'MEMORIA CANTIDADES'!I47" tooltip="Ir a la cantidad del ítem 10.4.17" xr:uid="{00000000-0004-0000-0000-000064020000}"/>
    <hyperlink ref="D769" r:id="rId614" location="'MEMORIA CANTIDADES'!I48" tooltip="Ir a la cantidad del ítem 10.4.18" xr:uid="{00000000-0004-0000-0000-000065020000}"/>
    <hyperlink ref="D770" r:id="rId615" location="'MEMORIA CANTIDADES'!I49" tooltip="Ir a la cantidad del ítem 10.4.19" xr:uid="{00000000-0004-0000-0000-000066020000}"/>
    <hyperlink ref="D771" r:id="rId616" location="'MEMORIA CANTIDADES'!I50" tooltip="Ir a la cantidad del ítem 10.4.20" xr:uid="{00000000-0004-0000-0000-000067020000}"/>
    <hyperlink ref="D772" r:id="rId617" location="'MEMORIA CANTIDADES'!I51" tooltip="Ir a la cantidad del ítem 10.4.21" xr:uid="{00000000-0004-0000-0000-000068020000}"/>
    <hyperlink ref="D773" r:id="rId618" location="'MEMORIA CANTIDADES'!I52" tooltip="Ir a la cantidad del ítem 10.4.22" xr:uid="{00000000-0004-0000-0000-000069020000}"/>
    <hyperlink ref="D774" r:id="rId619" location="'MEMORIA CANTIDADES'!I53" tooltip="Ir a la cantidad del ítem 10.4.23" xr:uid="{00000000-0004-0000-0000-00006A020000}"/>
    <hyperlink ref="D775" r:id="rId620" location="'MEMORIA CANTIDADES'!I54" tooltip="Ir a la cantidad del ítem 10.4.24" xr:uid="{00000000-0004-0000-0000-00006B020000}"/>
    <hyperlink ref="D776" r:id="rId621" location="'MEMORIA CANTIDADES'!I55" tooltip="Ir a la cantidad del ítem 10.4.25" xr:uid="{00000000-0004-0000-0000-00006C020000}"/>
    <hyperlink ref="D777" r:id="rId622" location="'MEMORIA CANTIDADES'!I56" tooltip="Ir a la cantidad del ítem 10.4.26" xr:uid="{00000000-0004-0000-0000-00006D020000}"/>
    <hyperlink ref="D778" r:id="rId623" location="'MEMORIA CANTIDADES'!I57" tooltip="Ir a la cantidad del ítem 10.4.27" xr:uid="{00000000-0004-0000-0000-00006E020000}"/>
    <hyperlink ref="D779" r:id="rId624" location="'MEMORIA CANTIDADES'!I58" tooltip="Ir a la cantidad del ítem 10.4.28" xr:uid="{00000000-0004-0000-0000-00006F020000}"/>
    <hyperlink ref="D780" r:id="rId625" location="'MEMORIA CANTIDADES'!I59" tooltip="Ir a la cantidad del ítem 10.4.29" xr:uid="{00000000-0004-0000-0000-000070020000}"/>
    <hyperlink ref="D781" r:id="rId626" location="'MEMORIA CANTIDADES'!I60" tooltip="Ir a la cantidad del ítem 10.4.30" xr:uid="{00000000-0004-0000-0000-000071020000}"/>
    <hyperlink ref="D782" r:id="rId627" location="'MEMORIA CANTIDADES'!I61" tooltip="Ir a la cantidad del ítem 10.4.31" xr:uid="{00000000-0004-0000-0000-000072020000}"/>
    <hyperlink ref="D783" r:id="rId628" location="'MEMORIA CANTIDADES'!I62" tooltip="Ir a la cantidad del ítem 10.4.32" xr:uid="{00000000-0004-0000-0000-000073020000}"/>
    <hyperlink ref="D784" r:id="rId629" location="'MEMORIA CANTIDADES'!I63" tooltip="Ir a la cantidad del ítem 10.4.33" xr:uid="{00000000-0004-0000-0000-000074020000}"/>
    <hyperlink ref="D785" r:id="rId630" location="'MEMORIA CANTIDADES'!I64" tooltip="Ir a la cantidad del ítem 10.4.34" xr:uid="{00000000-0004-0000-0000-000075020000}"/>
    <hyperlink ref="D786" r:id="rId631" location="'MEMORIA CANTIDADES'!I65" tooltip="Ir a la cantidad del ítem 10.4.35" xr:uid="{00000000-0004-0000-0000-000076020000}"/>
    <hyperlink ref="D787" r:id="rId632" location="'MEMORIA CANTIDADES'!I66" tooltip="Ir a la cantidad del ítem 10.4.36" xr:uid="{00000000-0004-0000-0000-000077020000}"/>
    <hyperlink ref="D788" r:id="rId633" location="'MEMORIA CANTIDADES'!I67" tooltip="Ir a la cantidad del ítem 10.4.37" xr:uid="{00000000-0004-0000-0000-000078020000}"/>
    <hyperlink ref="D789" r:id="rId634" location="'MEMORIA CANTIDADES'!I68" tooltip="Ir a la cantidad del ítem 10.4.38" xr:uid="{00000000-0004-0000-0000-000079020000}"/>
    <hyperlink ref="D790" r:id="rId635" location="'MEMORIA CANTIDADES'!I69" tooltip="Ir a la cantidad del ítem 10.4.39" xr:uid="{00000000-0004-0000-0000-00007A020000}"/>
    <hyperlink ref="D791" r:id="rId636" location="'MEMORIA CANTIDADES'!I70" tooltip="Ir a la cantidad del ítem 10.4.40" xr:uid="{00000000-0004-0000-0000-00007B020000}"/>
    <hyperlink ref="D794" r:id="rId637" location="'MEMORIA CANTIDADES'!I72" tooltip="Ir a la cantidad del ítem 10.5.1" xr:uid="{00000000-0004-0000-0000-00007C020000}"/>
    <hyperlink ref="D795" r:id="rId638" location="'MEMORIA CANTIDADES'!I73" tooltip="Ir a la cantidad del ítem 10.5.2" xr:uid="{00000000-0004-0000-0000-00007D020000}"/>
    <hyperlink ref="D796" r:id="rId639" location="'MEMORIA CANTIDADES'!I74" tooltip="Ir a la cantidad del ítem 10.5.3" xr:uid="{00000000-0004-0000-0000-00007E020000}"/>
    <hyperlink ref="D797" r:id="rId640" location="'MEMORIA CANTIDADES'!I75" tooltip="Ir a la cantidad del ítem 10.5.4" xr:uid="{00000000-0004-0000-0000-00007F020000}"/>
    <hyperlink ref="D798" r:id="rId641" location="'MEMORIA CANTIDADES'!I76" tooltip="Ir a la cantidad del ítem 10.5.5" xr:uid="{00000000-0004-0000-0000-000080020000}"/>
    <hyperlink ref="D799" r:id="rId642" location="'MEMORIA CANTIDADES'!I77" tooltip="Ir a la cantidad del ítem 10.5.6" xr:uid="{00000000-0004-0000-0000-000081020000}"/>
    <hyperlink ref="D800" r:id="rId643" location="'MEMORIA CANTIDADES'!I78" tooltip="Ir a la cantidad del ítem 10.5.7" xr:uid="{00000000-0004-0000-0000-000082020000}"/>
    <hyperlink ref="D801" r:id="rId644" location="'MEMORIA CANTIDADES'!I79" tooltip="Ir a la cantidad del ítem 10.5.8" xr:uid="{00000000-0004-0000-0000-000083020000}"/>
    <hyperlink ref="D802" r:id="rId645" location="'MEMORIA CANTIDADES'!I80" tooltip="Ir a la cantidad del ítem 10.5.9" xr:uid="{00000000-0004-0000-0000-000084020000}"/>
    <hyperlink ref="D803" r:id="rId646" location="'MEMORIA CANTIDADES'!I81" tooltip="Ir a la cantidad del ítem 10.5.10" xr:uid="{00000000-0004-0000-0000-000085020000}"/>
    <hyperlink ref="D804" r:id="rId647" location="'MEMORIA CANTIDADES'!I82" tooltip="Ir a la cantidad del ítem 10.5.11" xr:uid="{00000000-0004-0000-0000-000086020000}"/>
    <hyperlink ref="D805" r:id="rId648" location="'MEMORIA CANTIDADES'!I83" tooltip="Ir a la cantidad del ítem 10.5.12" xr:uid="{00000000-0004-0000-0000-000087020000}"/>
    <hyperlink ref="D806" r:id="rId649" location="'MEMORIA CANTIDADES'!I84" tooltip="Ir a la cantidad del ítem 10.5.13" xr:uid="{00000000-0004-0000-0000-000088020000}"/>
    <hyperlink ref="D807" r:id="rId650" location="'MEMORIA CANTIDADES'!I85" tooltip="Ir a la cantidad del ítem 10.5.14" xr:uid="{00000000-0004-0000-0000-000089020000}"/>
    <hyperlink ref="D808" r:id="rId651" location="'MEMORIA CANTIDADES'!I86" tooltip="Ir a la cantidad del ítem 10.5.15" xr:uid="{00000000-0004-0000-0000-00008A020000}"/>
    <hyperlink ref="D809" r:id="rId652" location="'MEMORIA CANTIDADES'!I87" tooltip="Ir a la cantidad del ítem 10.5.16" xr:uid="{00000000-0004-0000-0000-00008B020000}"/>
    <hyperlink ref="D810" r:id="rId653" location="'MEMORIA CANTIDADES'!I88" tooltip="Ir a la cantidad del ítem 10.5.17" xr:uid="{00000000-0004-0000-0000-00008C020000}"/>
    <hyperlink ref="D811" r:id="rId654" location="'MEMORIA CANTIDADES'!I89" tooltip="Ir a la cantidad del ítem 10.5.18" xr:uid="{00000000-0004-0000-0000-00008D020000}"/>
    <hyperlink ref="D812" r:id="rId655" location="'MEMORIA CANTIDADES'!I90" tooltip="Ir a la cantidad del ítem 10.5.19" xr:uid="{00000000-0004-0000-0000-00008E020000}"/>
    <hyperlink ref="D813" r:id="rId656" location="'MEMORIA CANTIDADES'!I91" tooltip="Ir a la cantidad del ítem 10.5.20" xr:uid="{00000000-0004-0000-0000-00008F020000}"/>
    <hyperlink ref="D814" r:id="rId657" location="'MEMORIA CANTIDADES'!I92" tooltip="Ir a la cantidad del ítem 10.5.21" xr:uid="{00000000-0004-0000-0000-000090020000}"/>
    <hyperlink ref="D815" r:id="rId658" location="'MEMORIA CANTIDADES'!I93" tooltip="Ir a la cantidad del ítem 10.5.22" xr:uid="{00000000-0004-0000-0000-000091020000}"/>
    <hyperlink ref="D816" r:id="rId659" location="'MEMORIA CANTIDADES'!I94" tooltip="Ir a la cantidad del ítem 10.5.23" xr:uid="{00000000-0004-0000-0000-000092020000}"/>
    <hyperlink ref="D817" r:id="rId660" location="'MEMORIA CANTIDADES'!I95" tooltip="Ir a la cantidad del ítem 10.5.24" xr:uid="{00000000-0004-0000-0000-000093020000}"/>
    <hyperlink ref="D884" r:id="rId661" location="'12,APARATOS SANITARIOS'!Q44" tooltip="Ir a la cantidad total del ítem 12.1" xr:uid="{00000000-0004-0000-0000-000094020000}"/>
    <hyperlink ref="D885" r:id="rId662" location="'12,APARATOS SANITARIOS'!Q79" tooltip="Ir a la cantidad total del ítem 12.2" xr:uid="{00000000-0004-0000-0000-000095020000}"/>
    <hyperlink ref="D886" r:id="rId663" location="'12,APARATOS SANITARIOS'!Q114" tooltip="Ir a la cantidad total del ítem 12.3" xr:uid="{00000000-0004-0000-0000-000096020000}"/>
    <hyperlink ref="D887" r:id="rId664" location="'12,APARATOS SANITARIOS'!Q149" tooltip="Ir a la cantidad total del ítem 12.4" xr:uid="{00000000-0004-0000-0000-000097020000}"/>
    <hyperlink ref="D888" r:id="rId665" location="'12,APARATOS SANITARIOS'!Q184" tooltip="Ir a la cantidad total del ítem 12.5" xr:uid="{00000000-0004-0000-0000-000098020000}"/>
    <hyperlink ref="D889" r:id="rId666" location="'12,APARATOS SANITARIOS'!Q219" tooltip="Ir a la cantidad total del ítem 12.6" xr:uid="{00000000-0004-0000-0000-000099020000}"/>
    <hyperlink ref="D890" r:id="rId667" location="'12,APARATOS SANITARIOS'!Q254" tooltip="Ir a la cantidad total del ítem 12.7" xr:uid="{00000000-0004-0000-0000-00009A020000}"/>
    <hyperlink ref="D891" r:id="rId668" location="'12,APARATOS SANITARIOS'!Q289" tooltip="Ir a la cantidad total del ítem 12.8" xr:uid="{00000000-0004-0000-0000-00009B020000}"/>
    <hyperlink ref="D892" r:id="rId669" location="'12,APARATOS SANITARIOS'!Q359" tooltip="Ir a la cantidad total del ítem 12.9" xr:uid="{00000000-0004-0000-0000-00009C020000}"/>
    <hyperlink ref="D893" r:id="rId670" location="'12,APARATOS SANITARIOS'!Q395" tooltip="Ir a la cantidad total del ítem 12.10" xr:uid="{00000000-0004-0000-0000-00009D020000}"/>
    <hyperlink ref="D894" r:id="rId671" location="'12,APARATOS SANITARIOS'!Q431" tooltip="Ir a la cantidad total del ítem 12.11" xr:uid="{00000000-0004-0000-0000-00009E020000}"/>
    <hyperlink ref="D895" r:id="rId672" location="'12,APARATOS SANITARIOS'!Q467" tooltip="Ir a la cantidad total del ítem 12.12" xr:uid="{00000000-0004-0000-0000-00009F020000}"/>
    <hyperlink ref="D896" r:id="rId673" location="'12,APARATOS SANITARIOS'!Q503" tooltip="Ir a la cantidad total del ítem 12.13" xr:uid="{00000000-0004-0000-0000-0000A0020000}"/>
    <hyperlink ref="D897" r:id="rId674" location="'12,APARATOS SANITARIOS'!Q539" tooltip="Ir a la cantidad total del ítem 12.14" xr:uid="{00000000-0004-0000-0000-0000A1020000}"/>
    <hyperlink ref="D898" r:id="rId675" location="'12,APARATOS SANITARIOS'!Q575" tooltip="Ir a la cantidad total del ítem 12.15" xr:uid="{00000000-0004-0000-0000-0000A2020000}"/>
    <hyperlink ref="D899" r:id="rId676" location="'12,APARATOS SANITARIOS'!Q611" tooltip="Ir a la cantidad total del ítem 12.16" xr:uid="{00000000-0004-0000-0000-0000A3020000}"/>
    <hyperlink ref="D900" r:id="rId677" location="'12,APARATOS SANITARIOS'!Q647" tooltip="Ir a la cantidad total del ítem 12.17" xr:uid="{00000000-0004-0000-0000-0000A4020000}"/>
    <hyperlink ref="D903" r:id="rId678" location="'13 URBANISMO'!Q44" tooltip="Ir a la cantidad total del ítem 13.1" xr:uid="{00000000-0004-0000-0000-0000A5020000}"/>
    <hyperlink ref="D904" r:id="rId679" location="'13 URBANISMO'!Q79" tooltip="Ir a la cantidad total del ítem 13.2" xr:uid="{00000000-0004-0000-0000-0000A6020000}"/>
    <hyperlink ref="D905" r:id="rId680" location="'13 URBANISMO'!Q114" tooltip="Ir a la cantidad total del ítem 13.3" xr:uid="{00000000-0004-0000-0000-0000A7020000}"/>
    <hyperlink ref="D906" r:id="rId681" location="'13 URBANISMO'!Q149" tooltip="Ir a la cantidad total del ítem 13.4" xr:uid="{00000000-0004-0000-0000-0000A8020000}"/>
    <hyperlink ref="D907" r:id="rId682" location="'13 URBANISMO'!Q184" tooltip="Ir a la cantidad total del ítem 13.5" xr:uid="{00000000-0004-0000-0000-0000A9020000}"/>
    <hyperlink ref="D908" r:id="rId683" location="'13 URBANISMO'!Q254" tooltip="Ir a la cantidad total del ítem 13.6" xr:uid="{00000000-0004-0000-0000-0000AA020000}"/>
    <hyperlink ref="D909" r:id="rId684" location="'13 URBANISMO'!Q289" tooltip="Ir a la cantidad total del ítem 13.7" xr:uid="{00000000-0004-0000-0000-0000AB020000}"/>
    <hyperlink ref="D910" r:id="rId685" location="'13 URBANISMO'!Q324" tooltip="Ir a la cantidad total del ítem 13.8" xr:uid="{00000000-0004-0000-0000-0000AC020000}"/>
    <hyperlink ref="D911" r:id="rId686" location="'13 URBANISMO'!Q359" tooltip="Ir a la cantidad total del ítem 13.9" xr:uid="{00000000-0004-0000-0000-0000AD020000}"/>
    <hyperlink ref="D912" r:id="rId687" location="'13 URBANISMO'!Q394" tooltip="Ir a la cantidad total del ítem 13.10" xr:uid="{00000000-0004-0000-0000-0000AE020000}"/>
    <hyperlink ref="D915" r:id="rId688" location="'14 MOBILIARIO'!Q44" tooltip="Ir a la cantidad total del ítem 14.1" xr:uid="{00000000-0004-0000-0000-0000AF020000}"/>
    <hyperlink ref="D916" r:id="rId689" location="'14 MOBILIARIO'!Q79" tooltip="Ir a la cantidad total del ítem 14.2" xr:uid="{00000000-0004-0000-0000-0000B0020000}"/>
    <hyperlink ref="D917" r:id="rId690" location="'14 MOBILIARIO'!Q114" tooltip="Ir a la cantidad total del ítem 14.3" xr:uid="{00000000-0004-0000-0000-0000B1020000}"/>
    <hyperlink ref="D918" r:id="rId691" location="'14 MOBILIARIO'!Q149" tooltip="Ir a la cantidad total del ítem 14.4" xr:uid="{00000000-0004-0000-0000-0000B2020000}"/>
    <hyperlink ref="D919" r:id="rId692" location="'14 MOBILIARIO'!Q184" tooltip="Ir a la cantidad total del ítem 14.5" xr:uid="{00000000-0004-0000-0000-0000B3020000}"/>
    <hyperlink ref="D920" r:id="rId693" location="'14 MOBILIARIO'!Q219" tooltip="Ir a la cantidad total del ítem 14.6" xr:uid="{00000000-0004-0000-0000-0000B4020000}"/>
    <hyperlink ref="D921" r:id="rId694" location="'14 MOBILIARIO'!Q254" tooltip="Ir a la cantidad total del ítem 14.7" xr:uid="{00000000-0004-0000-0000-0000B5020000}"/>
    <hyperlink ref="D922" r:id="rId695" location="'14 MOBILIARIO'!Q289" tooltip="Ir a la cantidad total del ítem 14.8" xr:uid="{00000000-0004-0000-0000-0000B6020000}"/>
    <hyperlink ref="D923" r:id="rId696" location="'14 MOBILIARIO'!Q324" tooltip="Ir a la cantidad total del ítem 14.9" xr:uid="{00000000-0004-0000-0000-0000B7020000}"/>
    <hyperlink ref="D924" r:id="rId697" location="'14 MOBILIARIO'!Q359" tooltip="Ir a la cantidad total del ítem 14.10" xr:uid="{00000000-0004-0000-0000-0000B8020000}"/>
    <hyperlink ref="D927" r:id="rId698" location="'15 VARIOS'!Q44" tooltip="Ir a la cantidad total del ítem 15.1" xr:uid="{00000000-0004-0000-0000-0000B9020000}"/>
    <hyperlink ref="F14" r:id="rId699" location="page=2" tooltip="Abrir la especificación del ítem 1.1 (pág. 2 del PDF)" xr:uid="{00000000-0004-0000-0000-0000BA020000}"/>
    <hyperlink ref="F15" r:id="rId700" location="page=4" tooltip="Abrir la especificación del ítem 1.2 (pág. 4 del PDF)" xr:uid="{00000000-0004-0000-0000-0000BB020000}"/>
    <hyperlink ref="F16" r:id="rId701" location="page=6" tooltip="Abrir la especificación del ítem 1.3 (pág. 6 del PDF)" xr:uid="{00000000-0004-0000-0000-0000BC020000}"/>
    <hyperlink ref="F17" r:id="rId702" location="page=8" tooltip="Abrir la especificación del ítem 1.4 (pág. 8 del PDF)" xr:uid="{00000000-0004-0000-0000-0000BD020000}"/>
    <hyperlink ref="F18" r:id="rId703" location="page=9" tooltip="Abrir la especificación del ítem 1.5 (pág. 9 del PDF)" xr:uid="{00000000-0004-0000-0000-0000BE020000}"/>
    <hyperlink ref="F19" r:id="rId704" location="page=10" tooltip="Abrir la especificación del ítem 1.6 (pág. 10 del PDF)" xr:uid="{00000000-0004-0000-0000-0000BF020000}"/>
    <hyperlink ref="F20" r:id="rId705" location="page=11" tooltip="Abrir la especificación del ítem 1.7 (pág. 11 del PDF)" xr:uid="{00000000-0004-0000-0000-0000C0020000}"/>
    <hyperlink ref="F21" r:id="rId706" location="page=12" tooltip="Abrir la especificación del ítem 1.8 (pág. 12 del PDF)" xr:uid="{00000000-0004-0000-0000-0000C1020000}"/>
    <hyperlink ref="F22" r:id="rId707" location="page=13" tooltip="Abrir la especificación del ítem 1.9 (pág. 13 del PDF)" xr:uid="{00000000-0004-0000-0000-0000C2020000}"/>
    <hyperlink ref="F23" r:id="rId708" location="page=14" tooltip="Abrir la especificación del ítem 1.10 (pág. 14 del PDF)" xr:uid="{00000000-0004-0000-0000-0000C3020000}"/>
    <hyperlink ref="F24" r:id="rId709" location="page=16" tooltip="Abrir la especificación del ítem 1.11 (pág. 16 del PDF)" xr:uid="{00000000-0004-0000-0000-0000C4020000}"/>
    <hyperlink ref="F25" r:id="rId710" location="page=17" tooltip="Abrir la especificación del ítem 1.12 (pág. 17 del PDF)" xr:uid="{00000000-0004-0000-0000-0000C5020000}"/>
    <hyperlink ref="F26" r:id="rId711" location="page=19" tooltip="Abrir la especificación del ítem 1.13 (pág. 19 del PDF)" xr:uid="{00000000-0004-0000-0000-0000C6020000}"/>
    <hyperlink ref="F27" r:id="rId712" location="page=21" tooltip="Abrir la especificación del ítem 1.14 (pág. 21 del PDF)" xr:uid="{00000000-0004-0000-0000-0000C7020000}"/>
    <hyperlink ref="F28" r:id="rId713" location="page=23" tooltip="Abrir la especificación del ítem 1.15 (pág. 23 del PDF)" xr:uid="{00000000-0004-0000-0000-0000C8020000}"/>
    <hyperlink ref="F29" r:id="rId714" location="page=26" tooltip="Abrir la especificación del ítem 1.16 (pág. 26 del PDF)" xr:uid="{00000000-0004-0000-0000-0000C9020000}"/>
    <hyperlink ref="F30" r:id="rId715" location="page=27" tooltip="Abrir la especificación del ítem 1.17 (pág. 27 del PDF)" xr:uid="{00000000-0004-0000-0000-0000CA020000}"/>
    <hyperlink ref="F31" r:id="rId716" location="page=29" tooltip="Abrir la especificación del ítem 1.18 (pág. 29 del PDF)" xr:uid="{00000000-0004-0000-0000-0000CB020000}"/>
    <hyperlink ref="F32" r:id="rId717" location="page=31" tooltip="Abrir la especificación del ítem 1.19 (pág. 31 del PDF)" xr:uid="{00000000-0004-0000-0000-0000CC020000}"/>
    <hyperlink ref="F37" r:id="rId718" location="page=33" tooltip="Abrir la especificación del ítem 2.1.1 (pág. 33 del PDF)" xr:uid="{00000000-0004-0000-0000-0000CD020000}"/>
    <hyperlink ref="F38" r:id="rId719" location="page=35" tooltip="Abrir la especificación del ítem 2.1.2 (pág. 35 del PDF)" xr:uid="{00000000-0004-0000-0000-0000CE020000}"/>
    <hyperlink ref="F39" r:id="rId720" location="page=37" tooltip="Abrir la especificación del ítem 2.1.3 (pág. 37 del PDF)" xr:uid="{00000000-0004-0000-0000-0000CF020000}"/>
    <hyperlink ref="F40" r:id="rId721" location="page=39" tooltip="Abrir la especificación del ítem 2.1.4 (pág. 39 del PDF)" xr:uid="{00000000-0004-0000-0000-0000D0020000}"/>
    <hyperlink ref="F41" r:id="rId722" location="page=41" tooltip="Abrir la especificación del ítem 2.1.5 (pág. 41 del PDF)" xr:uid="{00000000-0004-0000-0000-0000D1020000}"/>
    <hyperlink ref="F42" r:id="rId723" location="page=43" tooltip="Abrir la especificación del ítem 2.1.6 (pág. 43 del PDF)" xr:uid="{00000000-0004-0000-0000-0000D2020000}"/>
    <hyperlink ref="F43" r:id="rId724" location="page=44" tooltip="Abrir la especificación del ítem 2.1.7 (pág. 44 del PDF)" xr:uid="{00000000-0004-0000-0000-0000D3020000}"/>
    <hyperlink ref="F46" r:id="rId725" location="page=46" tooltip="Abrir la especificación del ítem 2.2.1 (pág. 46 del PDF)" xr:uid="{00000000-0004-0000-0000-0000D4020000}"/>
    <hyperlink ref="F47" r:id="rId726" location="page=49" tooltip="Abrir la especificación del ítem 2.2.2 (pág. 49 del PDF)" xr:uid="{00000000-0004-0000-0000-0000D5020000}"/>
    <hyperlink ref="F48" r:id="rId727" location="page=52" tooltip="Abrir la especificación del ítem 2.2.3 (pág. 52 del PDF)" xr:uid="{00000000-0004-0000-0000-0000D6020000}"/>
    <hyperlink ref="F49" r:id="rId728" location="page=54" tooltip="Abrir la especificación del ítem 2.2.4 (pág. 54 del PDF)" xr:uid="{00000000-0004-0000-0000-0000D7020000}"/>
    <hyperlink ref="F50" r:id="rId729" location="page=56" tooltip="Abrir la especificación del ítem 2.2.5 (pág. 56 del PDF)" xr:uid="{00000000-0004-0000-0000-0000D8020000}"/>
    <hyperlink ref="F51" r:id="rId730" location="page=58" tooltip="Abrir la especificación del ítem 2.2.6 (pág. 58 del PDF)" xr:uid="{00000000-0004-0000-0000-0000D9020000}"/>
    <hyperlink ref="F52" r:id="rId731" location="page=60" tooltip="Abrir la especificación del ítem 2.2.7 (pág. 60 del PDF)" xr:uid="{00000000-0004-0000-0000-0000DA020000}"/>
    <hyperlink ref="F53" r:id="rId732" location="page=62" tooltip="Abrir la especificación del ítem 2.2.8 (pág. 62 del PDF)" xr:uid="{00000000-0004-0000-0000-0000DB020000}"/>
    <hyperlink ref="F56" r:id="rId733" location="page=64" tooltip="Abrir la especificación del ítem 2.3.1 (pág. 64 del PDF)" xr:uid="{00000000-0004-0000-0000-0000DC020000}"/>
    <hyperlink ref="F59" r:id="rId734" location="page=67" tooltip="Abrir la especificación del ítem 2.5.1 (pág. 67 del PDF)" xr:uid="{00000000-0004-0000-0000-0000DD020000}"/>
    <hyperlink ref="F60" r:id="rId735" location="page=69" tooltip="Abrir la especificación del ítem 2.5.2 (pág. 69 del PDF)" xr:uid="{00000000-0004-0000-0000-0000DE020000}"/>
    <hyperlink ref="F61" r:id="rId736" location="page=71" tooltip="Abrir la especificación del ítem 2.5.3 (pág. 71 del PDF)" xr:uid="{00000000-0004-0000-0000-0000DF020000}"/>
    <hyperlink ref="F62" r:id="rId737" location="page=73" tooltip="Abrir la especificación del ítem 2.5.4 (pág. 73 del PDF)" xr:uid="{00000000-0004-0000-0000-0000E0020000}"/>
    <hyperlink ref="F65" r:id="rId738" location="page=75" tooltip="Abrir la especificación del ítem 2.6.1 (pág. 75 del PDF)" xr:uid="{00000000-0004-0000-0000-0000E1020000}"/>
    <hyperlink ref="F66" r:id="rId739" location="page=77" tooltip="Abrir la especificación del ítem 2.6.2 (pág. 77 del PDF)" xr:uid="{00000000-0004-0000-0000-0000E2020000}"/>
    <hyperlink ref="F67" r:id="rId740" location="page=79" tooltip="Abrir la especificación del ítem 2.6.3 (pág. 79 del PDF)" xr:uid="{00000000-0004-0000-0000-0000E3020000}"/>
    <hyperlink ref="F68" r:id="rId741" location="page=81" tooltip="Abrir la especificación del ítem 2.6.4 (pág. 81 del PDF)" xr:uid="{00000000-0004-0000-0000-0000E4020000}"/>
    <hyperlink ref="F69" r:id="rId742" location="page=83" tooltip="Abrir la especificación del ítem 2.6.5 (pág. 83 del PDF)" xr:uid="{00000000-0004-0000-0000-0000E5020000}"/>
    <hyperlink ref="F72" r:id="rId743" location="page=85" tooltip="Abrir la especificación del ítem 2.7.1 (pág. 85 del PDF)" xr:uid="{00000000-0004-0000-0000-0000E6020000}"/>
    <hyperlink ref="F73" r:id="rId744" location="page=87" tooltip="Abrir la especificación del ítem 2.7.2 (pág. 87 del PDF)" xr:uid="{00000000-0004-0000-0000-0000E7020000}"/>
    <hyperlink ref="F77" r:id="rId745" location="page=89" tooltip="Abrir la especificación del ítem 3.1 (pág. 89 del PDF)" xr:uid="{00000000-0004-0000-0000-0000E8020000}"/>
    <hyperlink ref="F78" r:id="rId746" location="page=91" tooltip="Abrir la especificación del ítem 3.2 (pág. 91 del PDF)" xr:uid="{00000000-0004-0000-0000-0000E9020000}"/>
    <hyperlink ref="F79" r:id="rId747" location="page=93" tooltip="Abrir la especificación del ítem 3.3 (pág. 93 del PDF)" xr:uid="{00000000-0004-0000-0000-0000EA020000}"/>
    <hyperlink ref="F80" r:id="rId748" location="page=95" tooltip="Abrir la especificación del ítem 3.4 (pág. 95 del PDF)" xr:uid="{00000000-0004-0000-0000-0000EB020000}"/>
    <hyperlink ref="F81" r:id="rId749" location="page=97" tooltip="Abrir la especificación del ítem 3.5 (pág. 97 del PDF)" xr:uid="{00000000-0004-0000-0000-0000EC020000}"/>
    <hyperlink ref="F84" r:id="rId750" location="page=99" tooltip="Abrir la especificación del ítem 4.1 (pág. 99 del PDF)" xr:uid="{00000000-0004-0000-0000-0000ED020000}"/>
    <hyperlink ref="F85" r:id="rId751" location="page=101" tooltip="Abrir la especificación del ítem 4.2 (pág. 101 del PDF)" xr:uid="{00000000-0004-0000-0000-0000EE020000}"/>
    <hyperlink ref="F86" r:id="rId752" location="page=104" tooltip="Abrir la especificación del ítem 4.3 (pág. 104 del PDF)" xr:uid="{00000000-0004-0000-0000-0000EF020000}"/>
    <hyperlink ref="F87" r:id="rId753" location="page=107" tooltip="Abrir la especificación del ítem 4.4 (pág. 107 del PDF)" xr:uid="{00000000-0004-0000-0000-0000F0020000}"/>
    <hyperlink ref="F88" r:id="rId754" location="page=110" tooltip="Abrir la especificación del ítem 4.5 (pág. 110 del PDF)" xr:uid="{00000000-0004-0000-0000-0000F1020000}"/>
    <hyperlink ref="F89" r:id="rId755" location="page=112" tooltip="Abrir la especificación del ítem 4.6 (pág. 112 del PDF)" xr:uid="{00000000-0004-0000-0000-0000F2020000}"/>
    <hyperlink ref="F90" r:id="rId756" location="page=114" tooltip="Abrir la especificación del ítem 4.7 (pág. 114 del PDF)" xr:uid="{00000000-0004-0000-0000-0000F3020000}"/>
    <hyperlink ref="F91" r:id="rId757" location="page=116" tooltip="Abrir la especificación del ítem 4.8 (pág. 116 del PDF)" xr:uid="{00000000-0004-0000-0000-0000F4020000}"/>
    <hyperlink ref="F92" r:id="rId758" location="page=118" tooltip="Abrir la especificación del ítem 4.9 (pág. 118 del PDF)" xr:uid="{00000000-0004-0000-0000-0000F5020000}"/>
    <hyperlink ref="F93" r:id="rId759" location="page=120" tooltip="Abrir la especificación del ítem 4.10 (pág. 120 del PDF)" xr:uid="{00000000-0004-0000-0000-0000F6020000}"/>
    <hyperlink ref="F94" r:id="rId760" location="page=122" tooltip="Abrir la especificación del ítem 4.11 (pág. 122 del PDF)" xr:uid="{00000000-0004-0000-0000-0000F7020000}"/>
    <hyperlink ref="F95" r:id="rId761" location="page=123" tooltip="Abrir la especificación del ítem 4.12 (pág. 123 del PDF)" xr:uid="{00000000-0004-0000-0000-0000F8020000}"/>
    <hyperlink ref="F96" r:id="rId762" location="page=125" tooltip="Abrir la especificación del ítem 4.13 (pág. 125 del PDF)" xr:uid="{00000000-0004-0000-0000-0000F9020000}"/>
    <hyperlink ref="F97" r:id="rId763" location="page=127" tooltip="Abrir la especificación del ítem 4.14 (pág. 127 del PDF)" xr:uid="{00000000-0004-0000-0000-0000FA020000}"/>
    <hyperlink ref="F98" r:id="rId764" location="page=129" tooltip="Abrir la especificación del ítem 4.15 (pág. 129 del PDF)" xr:uid="{00000000-0004-0000-0000-0000FB020000}"/>
    <hyperlink ref="F99" r:id="rId765" location="page=131" tooltip="Abrir la especificación del ítem 4.16 (pág. 131 del PDF)" xr:uid="{00000000-0004-0000-0000-0000FC020000}"/>
    <hyperlink ref="F102" r:id="rId766" location="page=133" tooltip="Abrir la especificación del ítem 5.1 (pág. 133 del PDF)" xr:uid="{00000000-0004-0000-0000-0000FD020000}"/>
    <hyperlink ref="F103" r:id="rId767" location="page=135" tooltip="Abrir la especificación del ítem 5.2 (pág. 135 del PDF)" xr:uid="{00000000-0004-0000-0000-0000FE020000}"/>
    <hyperlink ref="F104" r:id="rId768" location="page=137" tooltip="Abrir la especificación del ítem 5.3 (pág. 137 del PDF)" xr:uid="{00000000-0004-0000-0000-0000FF020000}"/>
    <hyperlink ref="F105" r:id="rId769" location="page=139" tooltip="Abrir la especificación del ítem 5.4 (pág. 139 del PDF)" xr:uid="{00000000-0004-0000-0000-000000030000}"/>
    <hyperlink ref="F106" r:id="rId770" location="page=141" tooltip="Abrir la especificación del ítem 5.5 (pág. 141 del PDF)" xr:uid="{00000000-0004-0000-0000-000001030000}"/>
    <hyperlink ref="F107" r:id="rId771" location="page=143" tooltip="Abrir la especificación del ítem 5.6 (pág. 143 del PDF)" xr:uid="{00000000-0004-0000-0000-000002030000}"/>
    <hyperlink ref="F108" r:id="rId772" location="page=145" tooltip="Abrir la especificación del ítem 5.7 (pág. 145 del PDF)" xr:uid="{00000000-0004-0000-0000-000003030000}"/>
    <hyperlink ref="F109" r:id="rId773" location="page=147" tooltip="Abrir la especificación del ítem 5.8 (pág. 147 del PDF)" xr:uid="{00000000-0004-0000-0000-000004030000}"/>
    <hyperlink ref="F110" r:id="rId774" location="page=149" tooltip="Abrir la especificación del ítem 5.9 (pág. 149 del PDF)" xr:uid="{00000000-0004-0000-0000-000005030000}"/>
    <hyperlink ref="F111" r:id="rId775" location="page=151" tooltip="Abrir la especificación del ítem 5.10 (pág. 151 del PDF)" xr:uid="{00000000-0004-0000-0000-000006030000}"/>
    <hyperlink ref="F112" r:id="rId776" location="page=153" tooltip="Abrir la especificación del ítem 5.11 (pág. 153 del PDF)" xr:uid="{00000000-0004-0000-0000-000007030000}"/>
    <hyperlink ref="F113" r:id="rId777" location="page=155" tooltip="Abrir la especificación del ítem 5.12 (pág. 155 del PDF)" xr:uid="{00000000-0004-0000-0000-000008030000}"/>
    <hyperlink ref="F114" r:id="rId778" location="page=157" tooltip="Abrir la especificación del ítem 5.13 (pág. 157 del PDF)" xr:uid="{00000000-0004-0000-0000-000009030000}"/>
    <hyperlink ref="F115" r:id="rId779" location="page=159" tooltip="Abrir la especificación del ítem 5.14 (pág. 159 del PDF)" xr:uid="{00000000-0004-0000-0000-00000A030000}"/>
    <hyperlink ref="F118" r:id="rId780" location="page=161" tooltip="Abrir la especificación del ítem 6.1 (pág. 161 del PDF)" xr:uid="{00000000-0004-0000-0000-00000B030000}"/>
    <hyperlink ref="F119" r:id="rId781" location="page=164" tooltip="Abrir la especificación del ítem 6.2 (pág. 164 del PDF)" xr:uid="{00000000-0004-0000-0000-00000C030000}"/>
    <hyperlink ref="F120" r:id="rId782" location="page=167" tooltip="Abrir la especificación del ítem 6.3 (pág. 167 del PDF)" xr:uid="{00000000-0004-0000-0000-00000D030000}"/>
    <hyperlink ref="F121" r:id="rId783" location="page=170" tooltip="Abrir la especificación del ítem 6.4 (pág. 170 del PDF)" xr:uid="{00000000-0004-0000-0000-00000E030000}"/>
    <hyperlink ref="F122" r:id="rId784" location="page=173" tooltip="Abrir la especificación del ítem 6.5 (pág. 173 del PDF)" xr:uid="{00000000-0004-0000-0000-00000F030000}"/>
    <hyperlink ref="F123" r:id="rId785" location="page=175" tooltip="Abrir la especificación del ítem 6.6 (pág. 175 del PDF)" xr:uid="{00000000-0004-0000-0000-000010030000}"/>
    <hyperlink ref="F124" r:id="rId786" location="page=177" tooltip="Abrir la especificación del ítem 6.7 (pág. 177 del PDF)" xr:uid="{00000000-0004-0000-0000-000011030000}"/>
    <hyperlink ref="F125" r:id="rId787" location="page=179" tooltip="Abrir la especificación del ítem 6.8 (pág. 179 del PDF)" xr:uid="{00000000-0004-0000-0000-000012030000}"/>
    <hyperlink ref="F128" r:id="rId788" location="page=181" tooltip="Abrir la especificación del ítem 7.1 (pág. 181 del PDF)" xr:uid="{00000000-0004-0000-0000-000013030000}"/>
    <hyperlink ref="F129" r:id="rId789" location="page=183" tooltip="Abrir la especificación del ítem 7.2 (pág. 183 del PDF)" xr:uid="{00000000-0004-0000-0000-000014030000}"/>
    <hyperlink ref="F130" r:id="rId790" location="page=185" tooltip="Abrir la especificación del ítem 7.3 (pág. 185 del PDF)" xr:uid="{00000000-0004-0000-0000-000015030000}"/>
    <hyperlink ref="F131" r:id="rId791" location="page=187" tooltip="Abrir la especificación del ítem 7.4 (pág. 187 del PDF)" xr:uid="{00000000-0004-0000-0000-000016030000}"/>
    <hyperlink ref="F132" r:id="rId792" location="page=188" tooltip="Abrir la especificación del ítem 7.5 (pág. 188 del PDF)" xr:uid="{00000000-0004-0000-0000-000017030000}"/>
    <hyperlink ref="F133" r:id="rId793" location="page=190" tooltip="Abrir la especificación del ítem 7.6 (pág. 190 del PDF)" xr:uid="{00000000-0004-0000-0000-000018030000}"/>
    <hyperlink ref="F134" r:id="rId794" location="page=192" tooltip="Abrir la especificación del ítem 7.7 (pág. 192 del PDF)" xr:uid="{00000000-0004-0000-0000-000019030000}"/>
    <hyperlink ref="F135" r:id="rId795" location="page=193" tooltip="Abrir la especificación del ítem 7.8 (pág. 193 del PDF)" xr:uid="{00000000-0004-0000-0000-00001A030000}"/>
    <hyperlink ref="F136" r:id="rId796" location="page=195" tooltip="Abrir la especificación del ítem 7.9 (pág. 195 del PDF)" xr:uid="{00000000-0004-0000-0000-00001B030000}"/>
    <hyperlink ref="F137" r:id="rId797" location="page=196" tooltip="Abrir la especificación del ítem 7.10 (pág. 196 del PDF)" xr:uid="{00000000-0004-0000-0000-00001C030000}"/>
    <hyperlink ref="F138" r:id="rId798" location="page=197" tooltip="Abrir la especificación del ítem 7.11 (pág. 197 del PDF)" xr:uid="{00000000-0004-0000-0000-00001D030000}"/>
    <hyperlink ref="F139" r:id="rId799" location="page=199" tooltip="Abrir la especificación del ítem 7.12 (pág. 199 del PDF)" xr:uid="{00000000-0004-0000-0000-00001E030000}"/>
    <hyperlink ref="F140" r:id="rId800" location="page=201" tooltip="Abrir la especificación del ítem 7.13 (pág. 201 del PDF)" xr:uid="{00000000-0004-0000-0000-00001F030000}"/>
    <hyperlink ref="F141" r:id="rId801" location="page=203" tooltip="Abrir la especificación del ítem 7.14 (pág. 203 del PDF)" xr:uid="{00000000-0004-0000-0000-000020030000}"/>
    <hyperlink ref="F142" r:id="rId802" location="page=205" tooltip="Abrir la especificación del ítem 7.15 (pág. 205 del PDF)" xr:uid="{00000000-0004-0000-0000-000021030000}"/>
    <hyperlink ref="F143" r:id="rId803" location="page=207" tooltip="Abrir la especificación del ítem 7.16 (pág. 207 del PDF)" xr:uid="{00000000-0004-0000-0000-000022030000}"/>
    <hyperlink ref="F144" r:id="rId804" location="page=209" tooltip="Abrir la especificación del ítem 7.17 (pág. 209 del PDF)" xr:uid="{00000000-0004-0000-0000-000023030000}"/>
    <hyperlink ref="F145" r:id="rId805" location="page=212" tooltip="Abrir la especificación del ítem 7.18 (pág. 212 del PDF)" xr:uid="{00000000-0004-0000-0000-000024030000}"/>
    <hyperlink ref="F146" r:id="rId806" location="page=214" tooltip="Abrir la especificación del ítem 7.19 (pág. 214 del PDF)" xr:uid="{00000000-0004-0000-0000-000025030000}"/>
    <hyperlink ref="F150" r:id="rId807" location="page=216" tooltip="Abrir la especificación del ítem 8.1.1 (pág. 216 del PDF)" xr:uid="{00000000-0004-0000-0000-000026030000}"/>
    <hyperlink ref="F151" r:id="rId808" location="page=217" tooltip="Abrir la especificación del ítem 8.1.2 (pág. 217 del PDF)" xr:uid="{00000000-0004-0000-0000-000027030000}"/>
    <hyperlink ref="F152" r:id="rId809" location="page=218" tooltip="Abrir la especificación del ítem 8.1.3 (pág. 218 del PDF)" xr:uid="{00000000-0004-0000-0000-000028030000}"/>
    <hyperlink ref="F153" r:id="rId810" location="page=219" tooltip="Abrir la especificación del ítem 8.1.4 (pág. 219 del PDF)" xr:uid="{00000000-0004-0000-0000-000029030000}"/>
    <hyperlink ref="F154" r:id="rId811" location="page=220" tooltip="Abrir la especificación del ítem 8.1.5 (pág. 220 del PDF)" xr:uid="{00000000-0004-0000-0000-00002A030000}"/>
    <hyperlink ref="F155" r:id="rId812" location="page=222" tooltip="Abrir la especificación del ítem 8.1.6 (pág. 222 del PDF)" xr:uid="{00000000-0004-0000-0000-00002B030000}"/>
    <hyperlink ref="F156" r:id="rId813" location="page=223" tooltip="Abrir la especificación del ítem 8.1.7 (pág. 223 del PDF)" xr:uid="{00000000-0004-0000-0000-00002C030000}"/>
    <hyperlink ref="F157" r:id="rId814" location="page=224" tooltip="Abrir la especificación del ítem 8.1.8 (pág. 224 del PDF)" xr:uid="{00000000-0004-0000-0000-00002D030000}"/>
    <hyperlink ref="F158" r:id="rId815" location="page=225" tooltip="Abrir la especificación del ítem 8.1.9 (pág. 225 del PDF)" xr:uid="{00000000-0004-0000-0000-00002E030000}"/>
    <hyperlink ref="F159" r:id="rId816" location="page=227" tooltip="Abrir la especificación del ítem 8.1.10 (pág. 227 del PDF)" xr:uid="{00000000-0004-0000-0000-00002F030000}"/>
    <hyperlink ref="F160" r:id="rId817" location="page=228" tooltip="Abrir la especificación del ítem 8.1.11 (pág. 228 del PDF)" xr:uid="{00000000-0004-0000-0000-000030030000}"/>
    <hyperlink ref="F161" r:id="rId818" location="page=229" tooltip="Abrir la especificación del ítem 8.1.12 (pág. 229 del PDF)" xr:uid="{00000000-0004-0000-0000-000031030000}"/>
    <hyperlink ref="F162" r:id="rId819" location="page=230" tooltip="Abrir la especificación del ítem 8.1.13 (pág. 230 del PDF)" xr:uid="{00000000-0004-0000-0000-000032030000}"/>
    <hyperlink ref="F163" r:id="rId820" location="page=231" tooltip="Abrir la especificación del ítem 8.1.14 (pág. 231 del PDF)" xr:uid="{00000000-0004-0000-0000-000033030000}"/>
    <hyperlink ref="F164" r:id="rId821" location="page=233" tooltip="Abrir la especificación del ítem 8.1.15 (pág. 233 del PDF)" xr:uid="{00000000-0004-0000-0000-000034030000}"/>
    <hyperlink ref="F165" r:id="rId822" location="page=234" tooltip="Abrir la especificación del ítem 8.1.16 (pág. 234 del PDF)" xr:uid="{00000000-0004-0000-0000-000035030000}"/>
    <hyperlink ref="F168" r:id="rId823" location="page=237" tooltip="Abrir la especificación del ítem 8.2.1 (pág. 237 del PDF)" xr:uid="{00000000-0004-0000-0000-000036030000}"/>
    <hyperlink ref="F169" r:id="rId824" location="page=238" tooltip="Abrir la especificación del ítem 8.2.2 (pág. 238 del PDF)" xr:uid="{00000000-0004-0000-0000-000037030000}"/>
    <hyperlink ref="F170" r:id="rId825" location="page=239" tooltip="Abrir la especificación del ítem 8.2.3 (pág. 239 del PDF)" xr:uid="{00000000-0004-0000-0000-000038030000}"/>
    <hyperlink ref="F171" r:id="rId826" location="page=240" tooltip="Abrir la especificación del ítem 8.2.4 (pág. 240 del PDF)" xr:uid="{00000000-0004-0000-0000-000039030000}"/>
    <hyperlink ref="F172" r:id="rId827" location="page=241" tooltip="Abrir la especificación del ítem 8.2.5 (pág. 241 del PDF)" xr:uid="{00000000-0004-0000-0000-00003A030000}"/>
    <hyperlink ref="F173" r:id="rId828" location="page=243" tooltip="Abrir la especificación del ítem 8.2.6 (pág. 243 del PDF)" xr:uid="{00000000-0004-0000-0000-00003B030000}"/>
    <hyperlink ref="F174" r:id="rId829" location="page=244" tooltip="Abrir la especificación del ítem 8.2.7 (pág. 244 del PDF)" xr:uid="{00000000-0004-0000-0000-00003C030000}"/>
    <hyperlink ref="F175" r:id="rId830" location="page=245" tooltip="Abrir la especificación del ítem 8.2.8 (pág. 245 del PDF)" xr:uid="{00000000-0004-0000-0000-00003D030000}"/>
    <hyperlink ref="F176" r:id="rId831" location="page=246" tooltip="Abrir la especificación del ítem 8.2.9 (pág. 246 del PDF)" xr:uid="{00000000-0004-0000-0000-00003E030000}"/>
    <hyperlink ref="F177" r:id="rId832" location="page=247" tooltip="Abrir la especificación del ítem 8.2.10 (pág. 247 del PDF)" xr:uid="{00000000-0004-0000-0000-00003F030000}"/>
    <hyperlink ref="F178" r:id="rId833" location="page=248" tooltip="Abrir la especificación del ítem 8.2.11 (pág. 248 del PDF)" xr:uid="{00000000-0004-0000-0000-000040030000}"/>
    <hyperlink ref="F179" r:id="rId834" location="page=249" tooltip="Abrir la especificación del ítem 8.2.12 (pág. 249 del PDF)" xr:uid="{00000000-0004-0000-0000-000041030000}"/>
    <hyperlink ref="F180" r:id="rId835" location="page=251" tooltip="Abrir la especificación del ítem 8.2.13 (pág. 251 del PDF)" xr:uid="{00000000-0004-0000-0000-000042030000}"/>
    <hyperlink ref="F181" r:id="rId836" location="page=252" tooltip="Abrir la especificación del ítem 8.2.14 (pág. 252 del PDF)" xr:uid="{00000000-0004-0000-0000-000043030000}"/>
    <hyperlink ref="F182" r:id="rId837" location="page=253" tooltip="Abrir la especificación del ítem 8.2.15 (pág. 253 del PDF)" xr:uid="{00000000-0004-0000-0000-000044030000}"/>
    <hyperlink ref="F183" r:id="rId838" location="page=254" tooltip="Abrir la especificación del ítem 8.2.16 (pág. 254 del PDF)" xr:uid="{00000000-0004-0000-0000-000045030000}"/>
    <hyperlink ref="F184" r:id="rId839" location="page=255" tooltip="Abrir la especificación del ítem 8.2.17 (pág. 255 del PDF)" xr:uid="{00000000-0004-0000-0000-000046030000}"/>
    <hyperlink ref="F185" r:id="rId840" location="page=256" tooltip="Abrir la especificación del ítem 8.2.18 (pág. 256 del PDF)" xr:uid="{00000000-0004-0000-0000-000047030000}"/>
    <hyperlink ref="F186" r:id="rId841" location="page=257" tooltip="Abrir la especificación del ítem 8.2.19 (pág. 257 del PDF)" xr:uid="{00000000-0004-0000-0000-000048030000}"/>
    <hyperlink ref="F187" r:id="rId842" location="page=258" tooltip="Abrir la especificación del ítem 8.2.20 (pág. 258 del PDF)" xr:uid="{00000000-0004-0000-0000-000049030000}"/>
    <hyperlink ref="F188" r:id="rId843" location="page=260" tooltip="Abrir la especificación del ítem 8.2.21 (pág. 260 del PDF)" xr:uid="{00000000-0004-0000-0000-00004A030000}"/>
    <hyperlink ref="F189" r:id="rId844" location="page=261" tooltip="Abrir la especificación del ítem 8.2.22 (pág. 261 del PDF)" xr:uid="{00000000-0004-0000-0000-00004B030000}"/>
    <hyperlink ref="F190" r:id="rId845" location="page=262" tooltip="Abrir la especificación del ítem 8.2.23 (pág. 262 del PDF)" xr:uid="{00000000-0004-0000-0000-00004C030000}"/>
    <hyperlink ref="F191" r:id="rId846" location="page=263" tooltip="Abrir la especificación del ítem 8.2.24 (pág. 263 del PDF)" xr:uid="{00000000-0004-0000-0000-00004D030000}"/>
    <hyperlink ref="F192" r:id="rId847" location="page=264" tooltip="Abrir la especificación del ítem 8.2.25 (pág. 264 del PDF)" xr:uid="{00000000-0004-0000-0000-00004E030000}"/>
    <hyperlink ref="F193" r:id="rId848" location="page=265" tooltip="Abrir la especificación del ítem 8.2.26 (pág. 265 del PDF)" xr:uid="{00000000-0004-0000-0000-00004F030000}"/>
    <hyperlink ref="F196" r:id="rId849" location="page=268" tooltip="Abrir la especificación del ítem 8.3.1 (pág. 268 del PDF)" xr:uid="{00000000-0004-0000-0000-000050030000}"/>
    <hyperlink ref="F197" r:id="rId850" location="page=269" tooltip="Abrir la especificación del ítem 8.3.2 (pág. 269 del PDF)" xr:uid="{00000000-0004-0000-0000-000051030000}"/>
    <hyperlink ref="F198" r:id="rId851" location="page=270" tooltip="Abrir la especificación del ítem 8.3.3 (pág. 270 del PDF)" xr:uid="{00000000-0004-0000-0000-000052030000}"/>
    <hyperlink ref="F199" r:id="rId852" location="page=271" tooltip="Abrir la especificación del ítem 8.3.4 (pág. 271 del PDF)" xr:uid="{00000000-0004-0000-0000-000053030000}"/>
    <hyperlink ref="F200" r:id="rId853" location="page=273" tooltip="Abrir la especificación del ítem 8.3.5 (pág. 273 del PDF)" xr:uid="{00000000-0004-0000-0000-000054030000}"/>
    <hyperlink ref="F201" r:id="rId854" location="page=274" tooltip="Abrir la especificación del ítem 8.3.6 (pág. 274 del PDF)" xr:uid="{00000000-0004-0000-0000-000055030000}"/>
    <hyperlink ref="F202" r:id="rId855" location="page=275" tooltip="Abrir la especificación del ítem 8.3.7 (pág. 275 del PDF)" xr:uid="{00000000-0004-0000-0000-000056030000}"/>
    <hyperlink ref="F203" r:id="rId856" location="page=276" tooltip="Abrir la especificación del ítem 8.3.8 (pág. 276 del PDF)" xr:uid="{00000000-0004-0000-0000-000057030000}"/>
    <hyperlink ref="F204" r:id="rId857" location="page=277" tooltip="Abrir la especificación del ítem 8.3.9 (pág. 277 del PDF)" xr:uid="{00000000-0004-0000-0000-000058030000}"/>
    <hyperlink ref="F205" r:id="rId858" location="page=279" tooltip="Abrir la especificación del ítem 8.3.10 (pág. 279 del PDF)" xr:uid="{00000000-0004-0000-0000-000059030000}"/>
    <hyperlink ref="F206" r:id="rId859" location="page=280" tooltip="Abrir la especificación del ítem 8.3.11 (pág. 280 del PDF)" xr:uid="{00000000-0004-0000-0000-00005A030000}"/>
    <hyperlink ref="F207" r:id="rId860" location="page=281" tooltip="Abrir la especificación del ítem 8.3.12 (pág. 281 del PDF)" xr:uid="{00000000-0004-0000-0000-00005B030000}"/>
    <hyperlink ref="F208" r:id="rId861" location="page=282" tooltip="Abrir la especificación del ítem 8.3.13 (pág. 282 del PDF)" xr:uid="{00000000-0004-0000-0000-00005C030000}"/>
    <hyperlink ref="F209" r:id="rId862" location="page=283" tooltip="Abrir la especificación del ítem 8.3.14 (pág. 283 del PDF)" xr:uid="{00000000-0004-0000-0000-00005D030000}"/>
    <hyperlink ref="F210" r:id="rId863" location="page=284" tooltip="Abrir la especificación del ítem 8.3.15 (pág. 284 del PDF)" xr:uid="{00000000-0004-0000-0000-00005E030000}"/>
    <hyperlink ref="F213" r:id="rId864" location="page=287" tooltip="Abrir la especificación del ítem 8.4.1 (pág. 287 del PDF)" xr:uid="{00000000-0004-0000-0000-00005F030000}"/>
    <hyperlink ref="F216" r:id="rId865" location="page=290" tooltip="Abrir la especificación del ítem 8.5.1 (pág. 290 del PDF)" xr:uid="{00000000-0004-0000-0000-000060030000}"/>
    <hyperlink ref="F217" r:id="rId866" location="page=291" tooltip="Abrir la especificación del ítem 8.5.2 (pág. 291 del PDF)" xr:uid="{00000000-0004-0000-0000-000061030000}"/>
    <hyperlink ref="F218" r:id="rId867" location="page=292" tooltip="Abrir la especificación del ítem 8.5.3 (pág. 292 del PDF)" xr:uid="{00000000-0004-0000-0000-000062030000}"/>
    <hyperlink ref="F219" r:id="rId868" location="page=293" tooltip="Abrir la especificación del ítem 8.5.4 (pág. 293 del PDF)" xr:uid="{00000000-0004-0000-0000-000063030000}"/>
    <hyperlink ref="F220" r:id="rId869" location="page=295" tooltip="Abrir la especificación del ítem 8.5.5 (pág. 295 del PDF)" xr:uid="{00000000-0004-0000-0000-000064030000}"/>
    <hyperlink ref="F221" r:id="rId870" location="page=296" tooltip="Abrir la especificación del ítem 8.5.6 (pág. 296 del PDF)" xr:uid="{00000000-0004-0000-0000-000065030000}"/>
    <hyperlink ref="F222" r:id="rId871" location="page=297" tooltip="Abrir la especificación del ítem 8.5.7 (pág. 297 del PDF)" xr:uid="{00000000-0004-0000-0000-000066030000}"/>
    <hyperlink ref="F223" r:id="rId872" location="page=298" tooltip="Abrir la especificación del ítem 8.5.8 (pág. 298 del PDF)" xr:uid="{00000000-0004-0000-0000-000067030000}"/>
    <hyperlink ref="F224" r:id="rId873" location="page=299" tooltip="Abrir la especificación del ítem 8.5.9 (pág. 299 del PDF)" xr:uid="{00000000-0004-0000-0000-000068030000}"/>
    <hyperlink ref="F225" r:id="rId874" location="page=301" tooltip="Abrir la especificación del ítem 8.5.10 (pág. 301 del PDF)" xr:uid="{00000000-0004-0000-0000-000069030000}"/>
    <hyperlink ref="F226" r:id="rId875" location="page=302" tooltip="Abrir la especificación del ítem 8.5.11 (pág. 302 del PDF)" xr:uid="{00000000-0004-0000-0000-00006A030000}"/>
    <hyperlink ref="F227" r:id="rId876" location="page=303" tooltip="Abrir la especificación del ítem 8.5.12 (pág. 303 del PDF)" xr:uid="{00000000-0004-0000-0000-00006B030000}"/>
    <hyperlink ref="F228" r:id="rId877" location="page=304" tooltip="Abrir la especificación del ítem 8.5.13 (pág. 304 del PDF)" xr:uid="{00000000-0004-0000-0000-00006C030000}"/>
    <hyperlink ref="F229" r:id="rId878" location="page=305" tooltip="Abrir la especificación del ítem 8.5.14 (pág. 305 del PDF)" xr:uid="{00000000-0004-0000-0000-00006D030000}"/>
    <hyperlink ref="F230" r:id="rId879" location="page=306" tooltip="Abrir la especificación del ítem 8.5.15 (pág. 306 del PDF)" xr:uid="{00000000-0004-0000-0000-00006E030000}"/>
    <hyperlink ref="F231" r:id="rId880" location="page=308" tooltip="Abrir la especificación del ítem 8.5.16 (pág. 308 del PDF)" xr:uid="{00000000-0004-0000-0000-00006F030000}"/>
    <hyperlink ref="F232" r:id="rId881" location="page=309" tooltip="Abrir la especificación del ítem 8.5.17 (pág. 309 del PDF)" xr:uid="{00000000-0004-0000-0000-000070030000}"/>
    <hyperlink ref="F233" r:id="rId882" location="page=310" tooltip="Abrir la especificación del ítem 8.5.18 (pág. 310 del PDF)" xr:uid="{00000000-0004-0000-0000-000071030000}"/>
    <hyperlink ref="F234" r:id="rId883" location="page=311" tooltip="Abrir la especificación del ítem 8.5.19 (pág. 311 del PDF)" xr:uid="{00000000-0004-0000-0000-000072030000}"/>
    <hyperlink ref="F235" r:id="rId884" location="page=312" tooltip="Abrir la especificación del ítem 8.5.20 (pág. 312 del PDF)" xr:uid="{00000000-0004-0000-0000-000073030000}"/>
    <hyperlink ref="F236" r:id="rId885" location="page=313" tooltip="Abrir la especificación del ítem 8.5.21 (pág. 313 del PDF)" xr:uid="{00000000-0004-0000-0000-000074030000}"/>
    <hyperlink ref="F237" r:id="rId886" location="page=315" tooltip="Abrir la especificación del ítem 8.5.22 (pág. 315 del PDF)" xr:uid="{00000000-0004-0000-0000-000075030000}"/>
    <hyperlink ref="F238" r:id="rId887" location="page=316" tooltip="Abrir la especificación del ítem 8.5.23 (pág. 316 del PDF)" xr:uid="{00000000-0004-0000-0000-000076030000}"/>
    <hyperlink ref="F239" r:id="rId888" location="page=317" tooltip="Abrir la especificación del ítem 8.5.24 (pág. 317 del PDF)" xr:uid="{00000000-0004-0000-0000-000077030000}"/>
    <hyperlink ref="F240" r:id="rId889" location="page=318" tooltip="Abrir la especificación del ítem 8.5.25 (pág. 318 del PDF)" xr:uid="{00000000-0004-0000-0000-000078030000}"/>
    <hyperlink ref="F241" r:id="rId890" location="page=319" tooltip="Abrir la especificación del ítem 8.5.26 (pág. 319 del PDF)" xr:uid="{00000000-0004-0000-0000-000079030000}"/>
    <hyperlink ref="F242" r:id="rId891" location="page=320" tooltip="Abrir la especificación del ítem 8.5.27 (pág. 320 del PDF)" xr:uid="{00000000-0004-0000-0000-00007A030000}"/>
    <hyperlink ref="F243" r:id="rId892" location="page=322" tooltip="Abrir la especificación del ítem 8.5.28 (pág. 322 del PDF)" xr:uid="{00000000-0004-0000-0000-00007B030000}"/>
    <hyperlink ref="F244" r:id="rId893" location="page=323" tooltip="Abrir la especificación del ítem 8.5.29 (pág. 323 del PDF)" xr:uid="{00000000-0004-0000-0000-00007C030000}"/>
    <hyperlink ref="F245" r:id="rId894" location="page=324" tooltip="Abrir la especificación del ítem 8.5.30 (pág. 324 del PDF)" xr:uid="{00000000-0004-0000-0000-00007D030000}"/>
    <hyperlink ref="F246" r:id="rId895" location="page=325" tooltip="Abrir la especificación del ítem 8.5.31 (pág. 325 del PDF)" xr:uid="{00000000-0004-0000-0000-00007E030000}"/>
    <hyperlink ref="F247" r:id="rId896" location="page=326" tooltip="Abrir la especificación del ítem 8.5.32 (pág. 326 del PDF)" xr:uid="{00000000-0004-0000-0000-00007F030000}"/>
    <hyperlink ref="F248" r:id="rId897" location="page=327" tooltip="Abrir la especificación del ítem 8.5.33 (pág. 327 del PDF)" xr:uid="{00000000-0004-0000-0000-000080030000}"/>
    <hyperlink ref="F249" r:id="rId898" location="page=329" tooltip="Abrir la especificación del ítem 8.5.34 (pág. 329 del PDF)" xr:uid="{00000000-0004-0000-0000-000081030000}"/>
    <hyperlink ref="F250" r:id="rId899" location="page=330" tooltip="Abrir la especificación del ítem 8.5.35 (pág. 330 del PDF)" xr:uid="{00000000-0004-0000-0000-000082030000}"/>
    <hyperlink ref="F251" r:id="rId900" location="page=331" tooltip="Abrir la especificación del ítem 8.5.36 (pág. 331 del PDF)" xr:uid="{00000000-0004-0000-0000-000083030000}"/>
    <hyperlink ref="F252" r:id="rId901" location="page=332" tooltip="Abrir la especificación del ítem 8.5.37 (pág. 332 del PDF)" xr:uid="{00000000-0004-0000-0000-000084030000}"/>
    <hyperlink ref="F253" r:id="rId902" location="page=333" tooltip="Abrir la especificación del ítem 8.5.38 (pág. 333 del PDF)" xr:uid="{00000000-0004-0000-0000-000085030000}"/>
    <hyperlink ref="F254" r:id="rId903" location="page=334" tooltip="Abrir la especificación del ítem 8.5.39 (pág. 334 del PDF)" xr:uid="{00000000-0004-0000-0000-000086030000}"/>
    <hyperlink ref="F255" r:id="rId904" location="page=336" tooltip="Abrir la especificación del ítem 8.5.40 (pág. 336 del PDF)" xr:uid="{00000000-0004-0000-0000-000087030000}"/>
    <hyperlink ref="F256" r:id="rId905" location="page=337" tooltip="Abrir la especificación del ítem 8.5.41 (pág. 337 del PDF)" xr:uid="{00000000-0004-0000-0000-000088030000}"/>
    <hyperlink ref="F257" r:id="rId906" location="page=338" tooltip="Abrir la especificación del ítem 8.5.42 (pág. 338 del PDF)" xr:uid="{00000000-0004-0000-0000-000089030000}"/>
    <hyperlink ref="F258" r:id="rId907" location="page=339" tooltip="Abrir la especificación del ítem 8.5.43 (pág. 339 del PDF)" xr:uid="{00000000-0004-0000-0000-00008A030000}"/>
    <hyperlink ref="F259" r:id="rId908" location="page=340" tooltip="Abrir la especificación del ítem 8.5.44 (pág. 340 del PDF)" xr:uid="{00000000-0004-0000-0000-00008B030000}"/>
    <hyperlink ref="F260" r:id="rId909" location="page=341" tooltip="Abrir la especificación del ítem 8.5.45 (pág. 341 del PDF)" xr:uid="{00000000-0004-0000-0000-00008C030000}"/>
    <hyperlink ref="F261" r:id="rId910" location="page=342" tooltip="Abrir la especificación del ítem 8.5.46 (pág. 342 del PDF)" xr:uid="{00000000-0004-0000-0000-00008D030000}"/>
    <hyperlink ref="F262" r:id="rId911" location="page=344" tooltip="Abrir la especificación del ítem 8.5.47 (pág. 344 del PDF)" xr:uid="{00000000-0004-0000-0000-00008E030000}"/>
    <hyperlink ref="F263" r:id="rId912" location="page=345" tooltip="Abrir la especificación del ítem 8.5.48 (pág. 345 del PDF)" xr:uid="{00000000-0004-0000-0000-00008F030000}"/>
    <hyperlink ref="F264" r:id="rId913" location="page=346" tooltip="Abrir la especificación del ítem 8.5.49 (pág. 346 del PDF)" xr:uid="{00000000-0004-0000-0000-000090030000}"/>
    <hyperlink ref="F265" r:id="rId914" location="page=347" tooltip="Abrir la especificación del ítem 8.5.50 (pág. 347 del PDF)" xr:uid="{00000000-0004-0000-0000-000091030000}"/>
    <hyperlink ref="F266" r:id="rId915" location="page=348" tooltip="Abrir la especificación del ítem 8.5.51 (pág. 348 del PDF)" xr:uid="{00000000-0004-0000-0000-000092030000}"/>
    <hyperlink ref="F267" r:id="rId916" location="page=350" tooltip="Abrir la especificación del ítem 8.5.52 (pág. 350 del PDF)" xr:uid="{00000000-0004-0000-0000-000093030000}"/>
    <hyperlink ref="F268" r:id="rId917" location="page=351" tooltip="Abrir la especificación del ítem 8.5.53 (pág. 351 del PDF)" xr:uid="{00000000-0004-0000-0000-000094030000}"/>
    <hyperlink ref="F269" r:id="rId918" location="page=352" tooltip="Abrir la especificación del ítem 8.5.54 (pág. 352 del PDF)" xr:uid="{00000000-0004-0000-0000-000095030000}"/>
    <hyperlink ref="F270" r:id="rId919" location="page=353" tooltip="Abrir la especificación del ítem 8.5.55 (pág. 353 del PDF)" xr:uid="{00000000-0004-0000-0000-000096030000}"/>
    <hyperlink ref="F271" r:id="rId920" location="page=354" tooltip="Abrir la especificación del ítem 8.5.56 (pág. 354 del PDF)" xr:uid="{00000000-0004-0000-0000-000097030000}"/>
    <hyperlink ref="F272" r:id="rId921" location="page=356" tooltip="Abrir la especificación del ítem 8.5.57 (pág. 356 del PDF)" xr:uid="{00000000-0004-0000-0000-000098030000}"/>
    <hyperlink ref="F273" r:id="rId922" location="page=357" tooltip="Abrir la especificación del ítem 8.5.58 (pág. 357 del PDF)" xr:uid="{00000000-0004-0000-0000-000099030000}"/>
    <hyperlink ref="F274" r:id="rId923" location="page=358" tooltip="Abrir la especificación del ítem 8.5.59 (pág. 358 del PDF)" xr:uid="{00000000-0004-0000-0000-00009A030000}"/>
    <hyperlink ref="F277" r:id="rId924" location="page=361" tooltip="Abrir la especificación del ítem 8.6.1 (pág. 361 del PDF)" xr:uid="{00000000-0004-0000-0000-00009B030000}"/>
    <hyperlink ref="F278" r:id="rId925" location="page=362" tooltip="Abrir la especificación del ítem 8.6.2 (pág. 362 del PDF)" xr:uid="{00000000-0004-0000-0000-00009C030000}"/>
    <hyperlink ref="F281" r:id="rId926" location="page=365" tooltip="Abrir la especificación del ítem 8.7.1 (pág. 365 del PDF)" xr:uid="{00000000-0004-0000-0000-00009D030000}"/>
    <hyperlink ref="F282" r:id="rId927" location="page=366" tooltip="Abrir la especificación del ítem 8.7.2 (pág. 366 del PDF)" xr:uid="{00000000-0004-0000-0000-00009E030000}"/>
    <hyperlink ref="F283" r:id="rId928" location="page=367" tooltip="Abrir la especificación del ítem 8.7.3 (pág. 367 del PDF)" xr:uid="{00000000-0004-0000-0000-00009F030000}"/>
    <hyperlink ref="F284" r:id="rId929" location="page=369" tooltip="Abrir la especificación del ítem 8.7.4 (pág. 369 del PDF)" xr:uid="{00000000-0004-0000-0000-0000A0030000}"/>
    <hyperlink ref="F285" r:id="rId930" location="page=370" tooltip="Abrir la especificación del ítem 8.7.5 (pág. 370 del PDF)" xr:uid="{00000000-0004-0000-0000-0000A1030000}"/>
    <hyperlink ref="F286" r:id="rId931" location="page=371" tooltip="Abrir la especificación del ítem 8.7.6 (pág. 371 del PDF)" xr:uid="{00000000-0004-0000-0000-0000A2030000}"/>
    <hyperlink ref="F287" r:id="rId932" location="page=372" tooltip="Abrir la especificación del ítem 8.7.7 (pág. 372 del PDF)" xr:uid="{00000000-0004-0000-0000-0000A3030000}"/>
    <hyperlink ref="F288" r:id="rId933" location="page=374" tooltip="Abrir la especificación del ítem 8.7.8 (pág. 374 del PDF)" xr:uid="{00000000-0004-0000-0000-0000A4030000}"/>
    <hyperlink ref="F289" r:id="rId934" location="page=375" tooltip="Abrir la especificación del ítem 8.7.9 (pág. 375 del PDF)" xr:uid="{00000000-0004-0000-0000-0000A5030000}"/>
    <hyperlink ref="F290" r:id="rId935" location="page=376" tooltip="Abrir la especificación del ítem 8.7.10 (pág. 376 del PDF)" xr:uid="{00000000-0004-0000-0000-0000A6030000}"/>
    <hyperlink ref="F291" r:id="rId936" location="page=377" tooltip="Abrir la especificación del ítem 8.7.11 (pág. 377 del PDF)" xr:uid="{00000000-0004-0000-0000-0000A7030000}"/>
    <hyperlink ref="F292" r:id="rId937" location="page=378" tooltip="Abrir la especificación del ítem 8.7.12 (pág. 378 del PDF)" xr:uid="{00000000-0004-0000-0000-0000A8030000}"/>
    <hyperlink ref="F293" r:id="rId938" location="page=380" tooltip="Abrir la especificación del ítem 8.7.13 (pág. 380 del PDF)" xr:uid="{00000000-0004-0000-0000-0000A9030000}"/>
    <hyperlink ref="F294" r:id="rId939" location="page=381" tooltip="Abrir la especificación del ítem 8.7.14 (pág. 381 del PDF)" xr:uid="{00000000-0004-0000-0000-0000AA030000}"/>
    <hyperlink ref="F295" r:id="rId940" location="page=382" tooltip="Abrir la especificación del ítem 8.7.15 (pág. 382 del PDF)" xr:uid="{00000000-0004-0000-0000-0000AB030000}"/>
    <hyperlink ref="F296" r:id="rId941" location="page=383" tooltip="Abrir la especificación del ítem 8.7.16 (pág. 383 del PDF)" xr:uid="{00000000-0004-0000-0000-0000AC030000}"/>
    <hyperlink ref="F297" r:id="rId942" location="page=384" tooltip="Abrir la especificación del ítem 8.7.17 (pág. 384 del PDF)" xr:uid="{00000000-0004-0000-0000-0000AD030000}"/>
    <hyperlink ref="F298" r:id="rId943" location="page=386" tooltip="Abrir la especificación del ítem 8.7.18 (pág. 386 del PDF)" xr:uid="{00000000-0004-0000-0000-0000AE030000}"/>
    <hyperlink ref="F299" r:id="rId944" location="page=387" tooltip="Abrir la especificación del ítem 8.7.19 (pág. 387 del PDF)" xr:uid="{00000000-0004-0000-0000-0000AF030000}"/>
    <hyperlink ref="F300" r:id="rId945" location="page=388" tooltip="Abrir la especificación del ítem 8.7.20 (pág. 388 del PDF)" xr:uid="{00000000-0004-0000-0000-0000B0030000}"/>
    <hyperlink ref="F301" r:id="rId946" location="page=389" tooltip="Abrir la especificación del ítem 8.7.21 (pág. 389 del PDF)" xr:uid="{00000000-0004-0000-0000-0000B1030000}"/>
    <hyperlink ref="F302" r:id="rId947" location="page=390" tooltip="Abrir la especificación del ítem 8.7.22 (pág. 390 del PDF)" xr:uid="{00000000-0004-0000-0000-0000B2030000}"/>
    <hyperlink ref="F303" r:id="rId948" location="page=391" tooltip="Abrir la especificación del ítem 8.7.23 (pág. 391 del PDF)" xr:uid="{00000000-0004-0000-0000-0000B3030000}"/>
    <hyperlink ref="F304" r:id="rId949" location="page=393" tooltip="Abrir la especificación del ítem 8.7.24 (pág. 393 del PDF)" xr:uid="{00000000-0004-0000-0000-0000B4030000}"/>
    <hyperlink ref="F306" r:id="rId950" location="page=394" tooltip="Abrir la especificación del ítem 8.8 (pág. 394 del PDF)" xr:uid="{00000000-0004-0000-0000-0000B5030000}"/>
    <hyperlink ref="F312" r:id="rId951" location="page=396" tooltip="Abrir la especificación del ítem 9.1.1.1 (pág. 396 del PDF)" xr:uid="{00000000-0004-0000-0000-0000B6030000}"/>
    <hyperlink ref="F313" r:id="rId952" location="page=398" tooltip="Abrir la especificación del ítem 9.1.1.2 (pág. 398 del PDF)" xr:uid="{00000000-0004-0000-0000-0000B7030000}"/>
    <hyperlink ref="F314" r:id="rId953" location="page=400" tooltip="Abrir la especificación del ítem 9.1.1.3 (pág. 400 del PDF)" xr:uid="{00000000-0004-0000-0000-0000B8030000}"/>
    <hyperlink ref="F315" r:id="rId954" location="page=402" tooltip="Abrir la especificación del ítem 9.1.1.4 (pág. 402 del PDF)" xr:uid="{00000000-0004-0000-0000-0000B9030000}"/>
    <hyperlink ref="F316" r:id="rId955" location="page=404" tooltip="Abrir la especificación del ítem 9.1.1.5 (pág. 404 del PDF)" xr:uid="{00000000-0004-0000-0000-0000BA030000}"/>
    <hyperlink ref="F317" r:id="rId956" location="page=406" tooltip="Abrir la especificación del ítem 9.1.1.6 (pág. 406 del PDF)" xr:uid="{00000000-0004-0000-0000-0000BB030000}"/>
    <hyperlink ref="F318" r:id="rId957" location="page=408" tooltip="Abrir la especificación del ítem 9.1.1.7 (pág. 408 del PDF)" xr:uid="{00000000-0004-0000-0000-0000BC030000}"/>
    <hyperlink ref="F319" r:id="rId958" location="page=410" tooltip="Abrir la especificación del ítem 9.1.1.8 (pág. 410 del PDF)" xr:uid="{00000000-0004-0000-0000-0000BD030000}"/>
    <hyperlink ref="F320" r:id="rId959" location="page=412" tooltip="Abrir la especificación del ítem 9.1.1.9 (pág. 412 del PDF)" xr:uid="{00000000-0004-0000-0000-0000BE030000}"/>
    <hyperlink ref="F321" r:id="rId960" location="page=414" tooltip="Abrir la especificación del ítem 9.1.1.10 (pág. 414 del PDF)" xr:uid="{00000000-0004-0000-0000-0000BF030000}"/>
    <hyperlink ref="F322" r:id="rId961" location="page=416" tooltip="Abrir la especificación del ítem 9.1.1.11 (pág. 416 del PDF)" xr:uid="{00000000-0004-0000-0000-0000C0030000}"/>
    <hyperlink ref="F323" r:id="rId962" location="page=418" tooltip="Abrir la especificación del ítem 9.1.1.12 (pág. 418 del PDF)" xr:uid="{00000000-0004-0000-0000-0000C1030000}"/>
    <hyperlink ref="F324" r:id="rId963" location="page=420" tooltip="Abrir la especificación del ítem 9.1.1.13 (pág. 420 del PDF)" xr:uid="{00000000-0004-0000-0000-0000C2030000}"/>
    <hyperlink ref="F325" r:id="rId964" location="page=422" tooltip="Abrir la especificación del ítem 9.1.1.14 (pág. 422 del PDF)" xr:uid="{00000000-0004-0000-0000-0000C3030000}"/>
    <hyperlink ref="F326" r:id="rId965" location="page=424" tooltip="Abrir la especificación del ítem 9.1.1.15 (pág. 424 del PDF)" xr:uid="{00000000-0004-0000-0000-0000C4030000}"/>
    <hyperlink ref="F327" r:id="rId966" location="page=426" tooltip="Abrir la especificación del ítem 9.1.1.16 (pág. 426 del PDF)" xr:uid="{00000000-0004-0000-0000-0000C5030000}"/>
    <hyperlink ref="F328" r:id="rId967" location="page=428" tooltip="Abrir la especificación del ítem 9.1.1.17 (pág. 428 del PDF)" xr:uid="{00000000-0004-0000-0000-0000C6030000}"/>
    <hyperlink ref="F329" r:id="rId968" location="page=430" tooltip="Abrir la especificación del ítem 9.1.1.18 (pág. 430 del PDF)" xr:uid="{00000000-0004-0000-0000-0000C7030000}"/>
    <hyperlink ref="F330" r:id="rId969" location="page=432" tooltip="Abrir la especificación del ítem 9.1.1.19 (pág. 432 del PDF)" xr:uid="{00000000-0004-0000-0000-0000C8030000}"/>
    <hyperlink ref="F331" r:id="rId970" location="page=434" tooltip="Abrir la especificación del ítem 9.1.1.20 (pág. 434 del PDF)" xr:uid="{00000000-0004-0000-0000-0000C9030000}"/>
    <hyperlink ref="F332" r:id="rId971" location="page=436" tooltip="Abrir la especificación del ítem 9.1.1.21 (pág. 436 del PDF)" xr:uid="{00000000-0004-0000-0000-0000CA030000}"/>
    <hyperlink ref="F333" r:id="rId972" location="page=438" tooltip="Abrir la especificación del ítem 9.1.1.22 (pág. 438 del PDF)" xr:uid="{00000000-0004-0000-0000-0000CB030000}"/>
    <hyperlink ref="F334" r:id="rId973" location="page=440" tooltip="Abrir la especificación del ítem 9.1.1.23 (pág. 440 del PDF)" xr:uid="{00000000-0004-0000-0000-0000CC030000}"/>
    <hyperlink ref="F335" r:id="rId974" location="page=442" tooltip="Abrir la especificación del ítem 9.1.1.24 (pág. 442 del PDF)" xr:uid="{00000000-0004-0000-0000-0000CD030000}"/>
    <hyperlink ref="F336" r:id="rId975" location="page=444" tooltip="Abrir la especificación del ítem 9.1.1.25 (pág. 444 del PDF)" xr:uid="{00000000-0004-0000-0000-0000CE030000}"/>
    <hyperlink ref="F337" r:id="rId976" location="page=446" tooltip="Abrir la especificación del ítem 9.1.1.26 (pág. 446 del PDF)" xr:uid="{00000000-0004-0000-0000-0000CF030000}"/>
    <hyperlink ref="F340" r:id="rId977" location="page=448" tooltip="Abrir la especificación del ítem 9.1.2.1 (pág. 448 del PDF)" xr:uid="{00000000-0004-0000-0000-0000D0030000}"/>
    <hyperlink ref="F341" r:id="rId978" location="page=451" tooltip="Abrir la especificación del ítem 9.1.2.2 (pág. 451 del PDF)" xr:uid="{00000000-0004-0000-0000-0000D1030000}"/>
    <hyperlink ref="F342" r:id="rId979" location="page=454" tooltip="Abrir la especificación del ítem 9.1.2.3 (pág. 454 del PDF)" xr:uid="{00000000-0004-0000-0000-0000D2030000}"/>
    <hyperlink ref="F343" r:id="rId980" location="page=457" tooltip="Abrir la especificación del ítem 9.1.2.4 (pág. 457 del PDF)" xr:uid="{00000000-0004-0000-0000-0000D3030000}"/>
    <hyperlink ref="F344" r:id="rId981" location="page=460" tooltip="Abrir la especificación del ítem 9.1.2.5 (pág. 460 del PDF)" xr:uid="{00000000-0004-0000-0000-0000D4030000}"/>
    <hyperlink ref="F345" r:id="rId982" location="page=463" tooltip="Abrir la especificación del ítem 9.1.2.6 (pág. 463 del PDF)" xr:uid="{00000000-0004-0000-0000-0000D5030000}"/>
    <hyperlink ref="F346" r:id="rId983" location="page=466" tooltip="Abrir la especificación del ítem 9.1.2.7 (pág. 466 del PDF)" xr:uid="{00000000-0004-0000-0000-0000D6030000}"/>
    <hyperlink ref="F347" r:id="rId984" location="page=469" tooltip="Abrir la especificación del ítem 9.1.2.8 (pág. 469 del PDF)" xr:uid="{00000000-0004-0000-0000-0000D7030000}"/>
    <hyperlink ref="F348" r:id="rId985" location="page=472" tooltip="Abrir la especificación del ítem 9.1.2.9 (pág. 472 del PDF)" xr:uid="{00000000-0004-0000-0000-0000D8030000}"/>
    <hyperlink ref="F349" r:id="rId986" location="page=475" tooltip="Abrir la especificación del ítem 9.1.2.10 (pág. 475 del PDF)" xr:uid="{00000000-0004-0000-0000-0000D9030000}"/>
    <hyperlink ref="F350" r:id="rId987" location="page=478" tooltip="Abrir la especificación del ítem 9.1.2.11 (pág. 478 del PDF)" xr:uid="{00000000-0004-0000-0000-0000DA030000}"/>
    <hyperlink ref="F351" r:id="rId988" location="page=481" tooltip="Abrir la especificación del ítem 9.1.2.12 (pág. 481 del PDF)" xr:uid="{00000000-0004-0000-0000-0000DB030000}"/>
    <hyperlink ref="F352" r:id="rId989" location="page=484" tooltip="Abrir la especificación del ítem 9.1.2.13 (pág. 484 del PDF)" xr:uid="{00000000-0004-0000-0000-0000DC030000}"/>
    <hyperlink ref="F356" r:id="rId990" location="page=487" tooltip="Abrir la especificación del ítem 9.1.3.1 (pág. 487 del PDF)" xr:uid="{00000000-0004-0000-0000-0000DD030000}"/>
    <hyperlink ref="F357" r:id="rId991" location="page=490" tooltip="Abrir la especificación del ítem 9.1.3.2 (pág. 490 del PDF)" xr:uid="{00000000-0004-0000-0000-0000DE030000}"/>
    <hyperlink ref="F358" r:id="rId992" location="page=493" tooltip="Abrir la especificación del ítem 9.1.3.3 (pág. 493 del PDF)" xr:uid="{00000000-0004-0000-0000-0000DF030000}"/>
    <hyperlink ref="F361" r:id="rId993" location="page=496" tooltip="Abrir la especificación del ítem 9.1.4.1 (pág. 496 del PDF)" xr:uid="{00000000-0004-0000-0000-0000E0030000}"/>
    <hyperlink ref="F362" r:id="rId994" location="page=498" tooltip="Abrir la especificación del ítem 9.1.4.2 (pág. 498 del PDF)" xr:uid="{00000000-0004-0000-0000-0000E1030000}"/>
    <hyperlink ref="F365" r:id="rId995" location="page=500" tooltip="Abrir la especificación del ítem 9.1.5.1 (pág. 500 del PDF)" xr:uid="{00000000-0004-0000-0000-0000E2030000}"/>
    <hyperlink ref="F366" r:id="rId996" location="page=503" tooltip="Abrir la especificación del ítem 9.1.5.2 (pág. 503 del PDF)" xr:uid="{00000000-0004-0000-0000-0000E3030000}"/>
    <hyperlink ref="F367" r:id="rId997" location="page=506" tooltip="Abrir la especificación del ítem 9.1.5.3 (pág. 506 del PDF)" xr:uid="{00000000-0004-0000-0000-0000E4030000}"/>
    <hyperlink ref="F368" r:id="rId998" location="page=509" tooltip="Abrir la especificación del ítem 9.1.5.4 (pág. 509 del PDF)" xr:uid="{00000000-0004-0000-0000-0000E5030000}"/>
    <hyperlink ref="F369" r:id="rId999" location="page=512" tooltip="Abrir la especificación del ítem 9.1.5.5 (pág. 512 del PDF)" xr:uid="{00000000-0004-0000-0000-0000E6030000}"/>
    <hyperlink ref="F370" r:id="rId1000" location="page=515" tooltip="Abrir la especificación del ítem 9.1.5.6 (pág. 515 del PDF)" xr:uid="{00000000-0004-0000-0000-0000E7030000}"/>
    <hyperlink ref="F371" r:id="rId1001" location="page=518" tooltip="Abrir la especificación del ítem 9.1.5.7 (pág. 518 del PDF)" xr:uid="{00000000-0004-0000-0000-0000E8030000}"/>
    <hyperlink ref="F372" r:id="rId1002" location="page=521" tooltip="Abrir la especificación del ítem 9.1.5.8 (pág. 521 del PDF)" xr:uid="{00000000-0004-0000-0000-0000E9030000}"/>
    <hyperlink ref="F376" r:id="rId1003" location="page=524" tooltip="Abrir la especificación del ítem 9.1.6.1 (pág. 524 del PDF)" xr:uid="{00000000-0004-0000-0000-0000EA030000}"/>
    <hyperlink ref="F377" r:id="rId1004" location="page=527" tooltip="Abrir la especificación del ítem 9.1.6.2 (pág. 527 del PDF)" xr:uid="{00000000-0004-0000-0000-0000EB030000}"/>
    <hyperlink ref="F378" r:id="rId1005" location="page=531" tooltip="Abrir la especificación del ítem 9.1.6.3 (pág. 531 del PDF)" xr:uid="{00000000-0004-0000-0000-0000EC030000}"/>
    <hyperlink ref="F379" r:id="rId1006" location="page=534" tooltip="Abrir la especificación del ítem 9.1.6.4 (pág. 534 del PDF)" xr:uid="{00000000-0004-0000-0000-0000ED030000}"/>
    <hyperlink ref="F380" r:id="rId1007" location="page=537" tooltip="Abrir la especificación del ítem 9.1.6.5 (pág. 537 del PDF)" xr:uid="{00000000-0004-0000-0000-0000EE030000}"/>
    <hyperlink ref="F381" r:id="rId1008" location="page=540" tooltip="Abrir la especificación del ítem 9.1.6.6 (pág. 540 del PDF)" xr:uid="{00000000-0004-0000-0000-0000EF030000}"/>
    <hyperlink ref="F382" r:id="rId1009" location="page=542" tooltip="Abrir la especificación del ítem 9.1.6.7 (pág. 542 del PDF)" xr:uid="{00000000-0004-0000-0000-0000F0030000}"/>
    <hyperlink ref="F383" r:id="rId1010" location="page=545" tooltip="Abrir la especificación del ítem 9.1.6.8 (pág. 545 del PDF)" xr:uid="{00000000-0004-0000-0000-0000F1030000}"/>
    <hyperlink ref="F384" r:id="rId1011" location="page=548" tooltip="Abrir la especificación del ítem 9.1.6.9 (pág. 548 del PDF)" xr:uid="{00000000-0004-0000-0000-0000F2030000}"/>
    <hyperlink ref="F385" r:id="rId1012" location="page=551" tooltip="Abrir la especificación del ítem 9.1.6.10 (pág. 551 del PDF)" xr:uid="{00000000-0004-0000-0000-0000F3030000}"/>
    <hyperlink ref="F386" r:id="rId1013" location="page=554" tooltip="Abrir la especificación del ítem 9.1.6.11 (pág. 554 del PDF)" xr:uid="{00000000-0004-0000-0000-0000F4030000}"/>
    <hyperlink ref="F387" r:id="rId1014" location="page=557" tooltip="Abrir la especificación del ítem 9.1.6.12 (pág. 557 del PDF)" xr:uid="{00000000-0004-0000-0000-0000F5030000}"/>
    <hyperlink ref="F388" r:id="rId1015" location="page=560" tooltip="Abrir la especificación del ítem 9.1.6.13 (pág. 560 del PDF)" xr:uid="{00000000-0004-0000-0000-0000F6030000}"/>
    <hyperlink ref="F389" r:id="rId1016" location="page=563" tooltip="Abrir la especificación del ítem 9.1.6.14 (pág. 563 del PDF)" xr:uid="{00000000-0004-0000-0000-0000F7030000}"/>
    <hyperlink ref="F390" r:id="rId1017" location="page=566" tooltip="Abrir la especificación del ítem 9.1.6.15 (pág. 566 del PDF)" xr:uid="{00000000-0004-0000-0000-0000F8030000}"/>
    <hyperlink ref="F391" r:id="rId1018" location="page=569" tooltip="Abrir la especificación del ítem 9.1.6.16 (pág. 569 del PDF)" xr:uid="{00000000-0004-0000-0000-0000F9030000}"/>
    <hyperlink ref="F392" r:id="rId1019" location="page=572" tooltip="Abrir la especificación del ítem 9.1.6.17 (pág. 572 del PDF)" xr:uid="{00000000-0004-0000-0000-0000FA030000}"/>
    <hyperlink ref="F393" r:id="rId1020" location="page=575" tooltip="Abrir la especificación del ítem 9.1.6.18 (pág. 575 del PDF)" xr:uid="{00000000-0004-0000-0000-0000FB030000}"/>
    <hyperlink ref="F394" r:id="rId1021" location="page=578" tooltip="Abrir la especificación del ítem 9.1.6.19 (pág. 578 del PDF)" xr:uid="{00000000-0004-0000-0000-0000FC030000}"/>
    <hyperlink ref="F398" r:id="rId1022" location="page=581" tooltip="Abrir la especificación del ítem 9.1.7.1 (pág. 581 del PDF)" xr:uid="{00000000-0004-0000-0000-0000FD030000}"/>
    <hyperlink ref="F399" r:id="rId1023" location="page=584" tooltip="Abrir la especificación del ítem 9.1.7.2 (pág. 584 del PDF)" xr:uid="{00000000-0004-0000-0000-0000FE030000}"/>
    <hyperlink ref="F400" r:id="rId1024" location="page=587" tooltip="Abrir la especificación del ítem 9.1.7.3 (pág. 587 del PDF)" xr:uid="{00000000-0004-0000-0000-0000FF030000}"/>
    <hyperlink ref="F401" r:id="rId1025" location="page=590" tooltip="Abrir la especificación del ítem 9.1.7.4 (pág. 590 del PDF)" xr:uid="{00000000-0004-0000-0000-000000040000}"/>
    <hyperlink ref="F402" r:id="rId1026" location="page=593" tooltip="Abrir la especificación del ítem 9.1.7.5 (pág. 593 del PDF)" xr:uid="{00000000-0004-0000-0000-000001040000}"/>
    <hyperlink ref="F403" r:id="rId1027" location="page=595" tooltip="Abrir la especificación del ítem 9.1.7.6 (pág. 595 del PDF)" xr:uid="{00000000-0004-0000-0000-000002040000}"/>
    <hyperlink ref="F407" r:id="rId1028" location="page=597" tooltip="Abrir la especificación del ítem 9.1.8.1 (pág. 597 del PDF)" xr:uid="{00000000-0004-0000-0000-000003040000}"/>
    <hyperlink ref="F408" r:id="rId1029" location="page=599" tooltip="Abrir la especificación del ítem 9.1.8.2 (pág. 599 del PDF)" xr:uid="{00000000-0004-0000-0000-000004040000}"/>
    <hyperlink ref="F409" r:id="rId1030" location="page=601" tooltip="Abrir la especificación del ítem 9.1.8.3 (pág. 601 del PDF)" xr:uid="{00000000-0004-0000-0000-000005040000}"/>
    <hyperlink ref="F410" r:id="rId1031" location="page=603" tooltip="Abrir la especificación del ítem 9.1.8.4 (pág. 603 del PDF)" xr:uid="{00000000-0004-0000-0000-000006040000}"/>
    <hyperlink ref="F411" r:id="rId1032" location="page=605" tooltip="Abrir la especificación del ítem 9.1.8.5 (pág. 605 del PDF)" xr:uid="{00000000-0004-0000-0000-000007040000}"/>
    <hyperlink ref="F412" r:id="rId1033" location="page=607" tooltip="Abrir la especificación del ítem 9.1.8.6 (pág. 607 del PDF)" xr:uid="{00000000-0004-0000-0000-000008040000}"/>
    <hyperlink ref="F413" r:id="rId1034" location="page=609" tooltip="Abrir la especificación del ítem 9.1.8.7 (pág. 609 del PDF)" xr:uid="{00000000-0004-0000-0000-000009040000}"/>
    <hyperlink ref="F414" r:id="rId1035" location="page=611" tooltip="Abrir la especificación del ítem 9.1.8.8 (pág. 611 del PDF)" xr:uid="{00000000-0004-0000-0000-00000A040000}"/>
    <hyperlink ref="F415" r:id="rId1036" location="page=613" tooltip="Abrir la especificación del ítem 9.1.8.9 (pág. 613 del PDF)" xr:uid="{00000000-0004-0000-0000-00000B040000}"/>
    <hyperlink ref="F416" r:id="rId1037" location="page=615" tooltip="Abrir la especificación del ítem 9.1.8.10 (pág. 615 del PDF)" xr:uid="{00000000-0004-0000-0000-00000C040000}"/>
    <hyperlink ref="F419" r:id="rId1038" location="page=617" tooltip="Abrir la especificación del ítem 9.1.9.1 (pág. 617 del PDF)" xr:uid="{00000000-0004-0000-0000-00000D040000}"/>
    <hyperlink ref="F420" r:id="rId1039" location="page=619" tooltip="Abrir la especificación del ítem 9.1.9.2 (pág. 619 del PDF)" xr:uid="{00000000-0004-0000-0000-00000E040000}"/>
    <hyperlink ref="F421" r:id="rId1040" location="page=621" tooltip="Abrir la especificación del ítem 9.1.9.3 (pág. 621 del PDF)" xr:uid="{00000000-0004-0000-0000-00000F040000}"/>
    <hyperlink ref="F424" r:id="rId1041" location="page=623" tooltip="Abrir la especificación del ítem 9.1.10.1 (pág. 623 del PDF)" xr:uid="{00000000-0004-0000-0000-000010040000}"/>
    <hyperlink ref="F427" r:id="rId1042" location="page=625" tooltip="Abrir la especificación del ítem 9.1.11.1 (pág. 625 del PDF)" xr:uid="{00000000-0004-0000-0000-000011040000}"/>
    <hyperlink ref="F428" r:id="rId1043" location="page=627" tooltip="Abrir la especificación del ítem 9.1.11.2 (pág. 627 del PDF)" xr:uid="{00000000-0004-0000-0000-000012040000}"/>
    <hyperlink ref="F429" r:id="rId1044" location="page=629" tooltip="Abrir la especificación del ítem 9.1.11.3 (pág. 629 del PDF)" xr:uid="{00000000-0004-0000-0000-000013040000}"/>
    <hyperlink ref="F430" r:id="rId1045" location="page=631" tooltip="Abrir la especificación del ítem 9.1.11.4 (pág. 631 del PDF)" xr:uid="{00000000-0004-0000-0000-000014040000}"/>
    <hyperlink ref="F431" r:id="rId1046" location="page=633" tooltip="Abrir la especificación del ítem 9.1.11.5 (pág. 633 del PDF)" xr:uid="{00000000-0004-0000-0000-000015040000}"/>
    <hyperlink ref="F432" r:id="rId1047" location="page=635" tooltip="Abrir la especificación del ítem 9.1.11.6 (pág. 635 del PDF)" xr:uid="{00000000-0004-0000-0000-000016040000}"/>
    <hyperlink ref="F433" r:id="rId1048" location="page=637" tooltip="Abrir la especificación del ítem 9.1.11.7 (pág. 637 del PDF)" xr:uid="{00000000-0004-0000-0000-000017040000}"/>
    <hyperlink ref="F434" r:id="rId1049" location="page=639" tooltip="Abrir la especificación del ítem 9.1.11.8 (pág. 639 del PDF)" xr:uid="{00000000-0004-0000-0000-000018040000}"/>
    <hyperlink ref="F435" r:id="rId1050" location="page=641" tooltip="Abrir la especificación del ítem 9.1.11.9 (pág. 641 del PDF)" xr:uid="{00000000-0004-0000-0000-000019040000}"/>
    <hyperlink ref="F436" r:id="rId1051" location="page=643" tooltip="Abrir la especificación del ítem 9.1.11.10 (pág. 643 del PDF)" xr:uid="{00000000-0004-0000-0000-00001A040000}"/>
    <hyperlink ref="F440" r:id="rId1052" location="page=645" tooltip="Abrir la especificación del ítem 9.1.12.1 (pág. 645 del PDF)" xr:uid="{00000000-0004-0000-0000-00001B040000}"/>
    <hyperlink ref="F441" r:id="rId1053" location="page=647" tooltip="Abrir la especificación del ítem 9.1.12.2 (pág. 647 del PDF)" xr:uid="{00000000-0004-0000-0000-00001C040000}"/>
    <hyperlink ref="F442" r:id="rId1054" location="page=649" tooltip="Abrir la especificación del ítem 9.1.12.3 (pág. 649 del PDF)" xr:uid="{00000000-0004-0000-0000-00001D040000}"/>
    <hyperlink ref="F443" r:id="rId1055" location="page=651" tooltip="Abrir la especificación del ítem 9.1.12.4 (pág. 651 del PDF)" xr:uid="{00000000-0004-0000-0000-00001E040000}"/>
    <hyperlink ref="F444" r:id="rId1056" location="page=653" tooltip="Abrir la especificación del ítem 9.1.12.5 (pág. 653 del PDF)" xr:uid="{00000000-0004-0000-0000-00001F040000}"/>
    <hyperlink ref="F445" r:id="rId1057" location="page=655" tooltip="Abrir la especificación del ítem 9.1.12.6 (pág. 655 del PDF)" xr:uid="{00000000-0004-0000-0000-000020040000}"/>
    <hyperlink ref="F446" r:id="rId1058" location="page=657" tooltip="Abrir la especificación del ítem 9.1.12.7 (pág. 657 del PDF)" xr:uid="{00000000-0004-0000-0000-000021040000}"/>
    <hyperlink ref="F447" r:id="rId1059" location="page=659" tooltip="Abrir la especificación del ítem 9.1.12.8 (pág. 659 del PDF)" xr:uid="{00000000-0004-0000-0000-000022040000}"/>
    <hyperlink ref="F448" r:id="rId1060" location="page=661" tooltip="Abrir la especificación del ítem 9.1.12.9 (pág. 661 del PDF)" xr:uid="{00000000-0004-0000-0000-000023040000}"/>
    <hyperlink ref="F449" r:id="rId1061" location="page=663" tooltip="Abrir la especificación del ítem 9.1.12.10 (pág. 663 del PDF)" xr:uid="{00000000-0004-0000-0000-000024040000}"/>
    <hyperlink ref="F450" r:id="rId1062" location="page=664" tooltip="Abrir la especificación del ítem 9.1.12.11 (pág. 664 del PDF)" xr:uid="{00000000-0004-0000-0000-000025040000}"/>
    <hyperlink ref="F451" r:id="rId1063" location="page=666" tooltip="Abrir la especificación del ítem 9.1.12.12 (pág. 666 del PDF)" xr:uid="{00000000-0004-0000-0000-000026040000}"/>
    <hyperlink ref="F452" r:id="rId1064" location="page=668" tooltip="Abrir la especificación del ítem 9.1.12.13 (pág. 668 del PDF)" xr:uid="{00000000-0004-0000-0000-000027040000}"/>
    <hyperlink ref="F453" r:id="rId1065" location="page=670" tooltip="Abrir la especificación del ítem 9.1.12.14 (pág. 670 del PDF)" xr:uid="{00000000-0004-0000-0000-000028040000}"/>
    <hyperlink ref="F454" r:id="rId1066" location="page=672" tooltip="Abrir la especificación del ítem 9.1.12.15 (pág. 672 del PDF)" xr:uid="{00000000-0004-0000-0000-000029040000}"/>
    <hyperlink ref="F455" r:id="rId1067" location="page=674" tooltip="Abrir la especificación del ítem 9.1.12.16 (pág. 674 del PDF)" xr:uid="{00000000-0004-0000-0000-00002A040000}"/>
    <hyperlink ref="F456" r:id="rId1068" location="page=676" tooltip="Abrir la especificación del ítem 9.1.12.17 (pág. 676 del PDF)" xr:uid="{00000000-0004-0000-0000-00002B040000}"/>
    <hyperlink ref="F457" r:id="rId1069" location="page=678" tooltip="Abrir la especificación del ítem 9.1.12.18 (pág. 678 del PDF)" xr:uid="{00000000-0004-0000-0000-00002C040000}"/>
    <hyperlink ref="F458" r:id="rId1070" location="page=680" tooltip="Abrir la especificación del ítem 9.1.12.19 (pág. 680 del PDF)" xr:uid="{00000000-0004-0000-0000-00002D040000}"/>
    <hyperlink ref="F459" r:id="rId1071" location="page=682" tooltip="Abrir la especificación del ítem 9.1.12.20 (pág. 682 del PDF)" xr:uid="{00000000-0004-0000-0000-00002E040000}"/>
    <hyperlink ref="F460" r:id="rId1072" location="page=684" tooltip="Abrir la especificación del ítem 9.1.12.21 (pág. 684 del PDF)" xr:uid="{00000000-0004-0000-0000-00002F040000}"/>
    <hyperlink ref="F463" r:id="rId1073" location="page=687" tooltip="Abrir la especificación del ítem 9.1.13.1 (pág. 687 del PDF)" xr:uid="{00000000-0004-0000-0000-000030040000}"/>
    <hyperlink ref="F464" r:id="rId1074" location="page=689" tooltip="Abrir la especificación del ítem 9.1.13.2 (pág. 689 del PDF)" xr:uid="{00000000-0004-0000-0000-000031040000}"/>
    <hyperlink ref="F468" r:id="rId1075" location="page=691" tooltip="Abrir la especificación del ítem 9.1.14.1 (pág. 691 del PDF)" xr:uid="{00000000-0004-0000-0000-000032040000}"/>
    <hyperlink ref="F471" r:id="rId1076" location="page=693" tooltip="Abrir la especificación del ítem 9.1.15.1 (pág. 693 del PDF)" xr:uid="{00000000-0004-0000-0000-000033040000}"/>
    <hyperlink ref="F472" r:id="rId1077" location="page=694" tooltip="Abrir la especificación del ítem 9.1.15.2 (pág. 694 del PDF)" xr:uid="{00000000-0004-0000-0000-000034040000}"/>
    <hyperlink ref="F473" r:id="rId1078" location="page=695" tooltip="Abrir la especificación del ítem 9.1.15.3 (pág. 695 del PDF)" xr:uid="{00000000-0004-0000-0000-000035040000}"/>
    <hyperlink ref="F474" r:id="rId1079" location="page=696" tooltip="Abrir la especificación del ítem 9.1.15.4 (pág. 696 del PDF)" xr:uid="{00000000-0004-0000-0000-000036040000}"/>
    <hyperlink ref="F475" r:id="rId1080" location="page=698" tooltip="Abrir la especificación del ítem 9.1.15.5 (pág. 698 del PDF)" xr:uid="{00000000-0004-0000-0000-000037040000}"/>
    <hyperlink ref="F479" r:id="rId1081" location="page=699" tooltip="Abrir la especificación del ítem 9.2.1 (pág. 699 del PDF)" xr:uid="{00000000-0004-0000-0000-000038040000}"/>
    <hyperlink ref="F481" r:id="rId1082" location="page=701" tooltip="Abrir la especificación del ítem 9.2.2 (pág. 701 del PDF)" xr:uid="{00000000-0004-0000-0000-000039040000}"/>
    <hyperlink ref="F482" r:id="rId1083" location="page=703" tooltip="Abrir la especificación del ítem 9.2.3 (pág. 703 del PDF)" xr:uid="{00000000-0004-0000-0000-00003A040000}"/>
    <hyperlink ref="F483" r:id="rId1084" location="page=705" tooltip="Abrir la especificación del ítem 9.2.4 (pág. 705 del PDF)" xr:uid="{00000000-0004-0000-0000-00003B040000}"/>
    <hyperlink ref="F484" r:id="rId1085" location="page=707" tooltip="Abrir la especificación del ítem 9.2.5 (pág. 707 del PDF)" xr:uid="{00000000-0004-0000-0000-00003C040000}"/>
    <hyperlink ref="F485" r:id="rId1086" location="page=709" tooltip="Abrir la especificación del ítem 9.2.6 (pág. 709 del PDF)" xr:uid="{00000000-0004-0000-0000-00003D040000}"/>
    <hyperlink ref="F486" r:id="rId1087" location="page=711" tooltip="Abrir la especificación del ítem 9.2.7 (pág. 711 del PDF)" xr:uid="{00000000-0004-0000-0000-00003E040000}"/>
    <hyperlink ref="F487" r:id="rId1088" location="page=713" tooltip="Abrir la especificación del ítem 9.2.8 (pág. 713 del PDF)" xr:uid="{00000000-0004-0000-0000-00003F040000}"/>
    <hyperlink ref="F488" r:id="rId1089" location="page=715" tooltip="Abrir la especificación del ítem 9.2.9 (pág. 715 del PDF)" xr:uid="{00000000-0004-0000-0000-000040040000}"/>
    <hyperlink ref="F489" r:id="rId1090" location="page=717" tooltip="Abrir la especificación del ítem 9.2.10 (pág. 717 del PDF)" xr:uid="{00000000-0004-0000-0000-000041040000}"/>
    <hyperlink ref="F490" r:id="rId1091" location="page=719" tooltip="Abrir la especificación del ítem 9.2.11 (pág. 719 del PDF)" xr:uid="{00000000-0004-0000-0000-000042040000}"/>
    <hyperlink ref="F491" r:id="rId1092" location="page=721" tooltip="Abrir la especificación del ítem 9.2.12 (pág. 721 del PDF)" xr:uid="{00000000-0004-0000-0000-000043040000}"/>
    <hyperlink ref="F492" r:id="rId1093" location="page=723" tooltip="Abrir la especificación del ítem 9.2.13 (pág. 723 del PDF)" xr:uid="{00000000-0004-0000-0000-000044040000}"/>
    <hyperlink ref="F493" r:id="rId1094" location="page=725" tooltip="Abrir la especificación del ítem 9.2.14 (pág. 725 del PDF)" xr:uid="{00000000-0004-0000-0000-000045040000}"/>
    <hyperlink ref="F495" r:id="rId1095" location="page=729" tooltip="Abrir la especificación del ítem 9.2.15 (pág. 729 del PDF)" xr:uid="{00000000-0004-0000-0000-000046040000}"/>
    <hyperlink ref="F496" r:id="rId1096" location="page=732" tooltip="Abrir la especificación del ítem 9.2.16 (pág. 732 del PDF)" xr:uid="{00000000-0004-0000-0000-000047040000}"/>
    <hyperlink ref="F498" r:id="rId1097" location="page=734" tooltip="Abrir la especificación del ítem 9.2.17 (pág. 734 del PDF)" xr:uid="{00000000-0004-0000-0000-000048040000}"/>
    <hyperlink ref="F499" r:id="rId1098" location="page=736" tooltip="Abrir la especificación del ítem 9.2.18 (pág. 736 del PDF)" xr:uid="{00000000-0004-0000-0000-000049040000}"/>
    <hyperlink ref="F500" r:id="rId1099" location="page=738" tooltip="Abrir la especificación del ítem 9.2.19 (pág. 738 del PDF)" xr:uid="{00000000-0004-0000-0000-00004A040000}"/>
    <hyperlink ref="F502" r:id="rId1100" location="page=740" tooltip="Abrir la especificación del ítem 9.2.20 (pág. 740 del PDF)" xr:uid="{00000000-0004-0000-0000-00004B040000}"/>
    <hyperlink ref="F503" r:id="rId1101" location="page=743" tooltip="Abrir la especificación del ítem 9.2.21 (pág. 743 del PDF)" xr:uid="{00000000-0004-0000-0000-00004C040000}"/>
    <hyperlink ref="F504" r:id="rId1102" location="page=746" tooltip="Abrir la especificación del ítem 9.2.22 (pág. 746 del PDF)" xr:uid="{00000000-0004-0000-0000-00004D040000}"/>
    <hyperlink ref="F505" r:id="rId1103" location="page=749" tooltip="Abrir la especificación del ítem 9.2.23 (pág. 749 del PDF)" xr:uid="{00000000-0004-0000-0000-00004E040000}"/>
    <hyperlink ref="F506" r:id="rId1104" location="page=752" tooltip="Abrir la especificación del ítem 9.2.24 (pág. 752 del PDF)" xr:uid="{00000000-0004-0000-0000-00004F040000}"/>
    <hyperlink ref="F507" r:id="rId1105" location="page=755" tooltip="Abrir la especificación del ítem 9.2.25 (pág. 755 del PDF)" xr:uid="{00000000-0004-0000-0000-000050040000}"/>
    <hyperlink ref="F508" r:id="rId1106" location="page=757" tooltip="Abrir la especificación del ítem 9.2.26 (pág. 757 del PDF)" xr:uid="{00000000-0004-0000-0000-000051040000}"/>
    <hyperlink ref="F512" r:id="rId1107" location="page=759" tooltip="Abrir la especificación del ítem 9.3.1 (pág. 759 del PDF)" xr:uid="{00000000-0004-0000-0000-000052040000}"/>
    <hyperlink ref="F513" r:id="rId1108" location="page=761" tooltip="Abrir la especificación del ítem 9.3.2 (pág. 761 del PDF)" xr:uid="{00000000-0004-0000-0000-000053040000}"/>
    <hyperlink ref="F514" r:id="rId1109" location="page=763" tooltip="Abrir la especificación del ítem 9.3.3 (pág. 763 del PDF)" xr:uid="{00000000-0004-0000-0000-000054040000}"/>
    <hyperlink ref="F515" r:id="rId1110" location="page=765" tooltip="Abrir la especificación del ítem 9.3.4 (pág. 765 del PDF)" xr:uid="{00000000-0004-0000-0000-000055040000}"/>
    <hyperlink ref="F516" r:id="rId1111" location="page=767" tooltip="Abrir la especificación del ítem 9.3.5 (pág. 767 del PDF)" xr:uid="{00000000-0004-0000-0000-000056040000}"/>
    <hyperlink ref="F517" r:id="rId1112" location="page=769" tooltip="Abrir la especificación del ítem 9.3.6 (pág. 769 del PDF)" xr:uid="{00000000-0004-0000-0000-000057040000}"/>
    <hyperlink ref="F518" r:id="rId1113" location="page=771" tooltip="Abrir la especificación del ítem 9.3.7 (pág. 771 del PDF)" xr:uid="{00000000-0004-0000-0000-000058040000}"/>
    <hyperlink ref="F519" r:id="rId1114" location="page=773" tooltip="Abrir la especificación del ítem 9.3.8 (pág. 773 del PDF)" xr:uid="{00000000-0004-0000-0000-000059040000}"/>
    <hyperlink ref="F521" r:id="rId1115" location="page=775" tooltip="Abrir la especificación del ítem 9.3.9 (pág. 775 del PDF)" xr:uid="{00000000-0004-0000-0000-00005A040000}"/>
    <hyperlink ref="F522" r:id="rId1116" location="page=777" tooltip="Abrir la especificación del ítem 9.3.10 (pág. 777 del PDF)" xr:uid="{00000000-0004-0000-0000-00005B040000}"/>
    <hyperlink ref="F523" r:id="rId1117" location="page=779" tooltip="Abrir la especificación del ítem 9.3.11 (pág. 779 del PDF)" xr:uid="{00000000-0004-0000-0000-00005C040000}"/>
    <hyperlink ref="F524" r:id="rId1118" location="page=781" tooltip="Abrir la especificación del ítem 9.3.12 (pág. 781 del PDF)" xr:uid="{00000000-0004-0000-0000-00005D040000}"/>
    <hyperlink ref="F525" r:id="rId1119" location="page=783" tooltip="Abrir la especificación del ítem 9.3.13 (pág. 783 del PDF)" xr:uid="{00000000-0004-0000-0000-00005E040000}"/>
    <hyperlink ref="F526" r:id="rId1120" location="page=785" tooltip="Abrir la especificación del ítem 9.3.14 (pág. 785 del PDF)" xr:uid="{00000000-0004-0000-0000-00005F040000}"/>
    <hyperlink ref="F528" r:id="rId1121" location="page=787" tooltip="Abrir la especificación del ítem 9.3.15 (pág. 787 del PDF)" xr:uid="{00000000-0004-0000-0000-000060040000}"/>
    <hyperlink ref="F529" r:id="rId1122" location="page=789" tooltip="Abrir la especificación del ítem 9.3.16 (pág. 789 del PDF)" xr:uid="{00000000-0004-0000-0000-000061040000}"/>
    <hyperlink ref="F530" r:id="rId1123" location="page=791" tooltip="Abrir la especificación del ítem 9.3.17 (pág. 791 del PDF)" xr:uid="{00000000-0004-0000-0000-000062040000}"/>
    <hyperlink ref="F531" r:id="rId1124" location="page=793" tooltip="Abrir la especificación del ítem 9.3.18 (pág. 793 del PDF)" xr:uid="{00000000-0004-0000-0000-000063040000}"/>
    <hyperlink ref="F532" r:id="rId1125" location="page=795" tooltip="Abrir la especificación del ítem 9.3.19 (pág. 795 del PDF)" xr:uid="{00000000-0004-0000-0000-000064040000}"/>
    <hyperlink ref="F534" r:id="rId1126" location="page=797" tooltip="Abrir la especificación del ítem 9.3.20 (pág. 797 del PDF)" xr:uid="{00000000-0004-0000-0000-000065040000}"/>
    <hyperlink ref="F535" r:id="rId1127" location="page=799" tooltip="Abrir la especificación del ítem 9.3.21 (pág. 799 del PDF)" xr:uid="{00000000-0004-0000-0000-000066040000}"/>
    <hyperlink ref="F540" r:id="rId1128" location="page=801" tooltip="Abrir la especificación del ítem 9.4.1 (pág. 801 del PDF)" xr:uid="{00000000-0004-0000-0000-000067040000}"/>
    <hyperlink ref="F541" r:id="rId1129" location="page=803" tooltip="Abrir la especificación del ítem 9.4.2 (pág. 803 del PDF)" xr:uid="{00000000-0004-0000-0000-000068040000}"/>
    <hyperlink ref="F543" r:id="rId1130" location="page=805" tooltip="Abrir la especificación del ítem 9.4.3 (pág. 805 del PDF)" xr:uid="{00000000-0004-0000-0000-000069040000}"/>
    <hyperlink ref="F545" r:id="rId1131" location="page=807" tooltip="Abrir la especificación del ítem 9.4.4 (pág. 807 del PDF)" xr:uid="{00000000-0004-0000-0000-00006A040000}"/>
    <hyperlink ref="F548" r:id="rId1132" location="page=810" tooltip="Abrir la especificación del ítem 9.4.5 (pág. 810 del PDF)" xr:uid="{00000000-0004-0000-0000-00006B040000}"/>
    <hyperlink ref="F549" r:id="rId1133" location="page=812" tooltip="Abrir la especificación del ítem 9.4.6 (pág. 812 del PDF)" xr:uid="{00000000-0004-0000-0000-00006C040000}"/>
    <hyperlink ref="F551" r:id="rId1134" location="page=814" tooltip="Abrir la especificación del ítem 9.4.7 (pág. 814 del PDF)" xr:uid="{00000000-0004-0000-0000-00006D040000}"/>
    <hyperlink ref="F553" r:id="rId1135" location="page=816" tooltip="Abrir la especificación del ítem 9.4.8 (pág. 816 del PDF)" xr:uid="{00000000-0004-0000-0000-00006E040000}"/>
    <hyperlink ref="F558" r:id="rId1136" location="page=819" tooltip="Abrir la especificación del ítem 9.4.9 (pág. 819 del PDF)" xr:uid="{00000000-0004-0000-0000-00006F040000}"/>
    <hyperlink ref="F559" r:id="rId1137" location="page=821" tooltip="Abrir la especificación del ítem 9.4.10 (pág. 821 del PDF)" xr:uid="{00000000-0004-0000-0000-000070040000}"/>
    <hyperlink ref="F561" r:id="rId1138" location="page=823" tooltip="Abrir la especificación del ítem 9.4.11 (pág. 823 del PDF)" xr:uid="{00000000-0004-0000-0000-000071040000}"/>
    <hyperlink ref="F562" r:id="rId1139" location="page=825" tooltip="Abrir la especificación del ítem 9.4.12 (pág. 825 del PDF)" xr:uid="{00000000-0004-0000-0000-000072040000}"/>
    <hyperlink ref="F566" r:id="rId1140" location="page=828" tooltip="Abrir la especificación del ítem 9.4.13 (pág. 828 del PDF)" xr:uid="{00000000-0004-0000-0000-000073040000}"/>
    <hyperlink ref="F567" r:id="rId1141" location="page=830" tooltip="Abrir la especificación del ítem 9.4.14 (pág. 830 del PDF)" xr:uid="{00000000-0004-0000-0000-000074040000}"/>
    <hyperlink ref="F569" r:id="rId1142" location="page=832" tooltip="Abrir la especificación del ítem 9.4.15 (pág. 832 del PDF)" xr:uid="{00000000-0004-0000-0000-000075040000}"/>
    <hyperlink ref="F571" r:id="rId1143" location="page=834" tooltip="Abrir la especificación del ítem 9.4.16 (pág. 834 del PDF)" xr:uid="{00000000-0004-0000-0000-000076040000}"/>
    <hyperlink ref="F575" r:id="rId1144" location="page=837" tooltip="Abrir la especificación del ítem 9.4.17 (pág. 837 del PDF)" xr:uid="{00000000-0004-0000-0000-000077040000}"/>
    <hyperlink ref="F576" r:id="rId1145" location="page=839" tooltip="Abrir la especificación del ítem 9.4.18 (pág. 839 del PDF)" xr:uid="{00000000-0004-0000-0000-000078040000}"/>
    <hyperlink ref="F578" r:id="rId1146" location="page=841" tooltip="Abrir la especificación del ítem 9.4.19 (pág. 841 del PDF)" xr:uid="{00000000-0004-0000-0000-000079040000}"/>
    <hyperlink ref="F580" r:id="rId1147" location="page=843" tooltip="Abrir la especificación del ítem 9.4.20 (pág. 843 del PDF)" xr:uid="{00000000-0004-0000-0000-00007A040000}"/>
    <hyperlink ref="F584" r:id="rId1148" location="page=846" tooltip="Abrir la especificación del ítem 9.4.21 (pág. 846 del PDF)" xr:uid="{00000000-0004-0000-0000-00007B040000}"/>
    <hyperlink ref="F585" r:id="rId1149" location="page=848" tooltip="Abrir la especificación del ítem 9.4.22 (pág. 848 del PDF)" xr:uid="{00000000-0004-0000-0000-00007C040000}"/>
    <hyperlink ref="F587" r:id="rId1150" location="page=850" tooltip="Abrir la especificación del ítem 9.4.23 (pág. 850 del PDF)" xr:uid="{00000000-0004-0000-0000-00007D040000}"/>
    <hyperlink ref="F588" r:id="rId1151" location="page=852" tooltip="Abrir la especificación del ítem 9.4.24 (pág. 852 del PDF)" xr:uid="{00000000-0004-0000-0000-00007E040000}"/>
    <hyperlink ref="F592" r:id="rId1152" location="page=855" tooltip="Abrir la especificación del ítem 9.4.25 (pág. 855 del PDF)" xr:uid="{00000000-0004-0000-0000-00007F040000}"/>
    <hyperlink ref="F593" r:id="rId1153" location="page=857" tooltip="Abrir la especificación del ítem 9.4.26 (pág. 857 del PDF)" xr:uid="{00000000-0004-0000-0000-000080040000}"/>
    <hyperlink ref="F595" r:id="rId1154" location="page=859" tooltip="Abrir la especificación del ítem 9.4.27 (pág. 859 del PDF)" xr:uid="{00000000-0004-0000-0000-000081040000}"/>
    <hyperlink ref="F597" r:id="rId1155" location="page=861" tooltip="Abrir la especificación del ítem 9.4.28 (pág. 861 del PDF)" xr:uid="{00000000-0004-0000-0000-000082040000}"/>
    <hyperlink ref="F599" r:id="rId1156" location="page=864" tooltip="Abrir la especificación del ítem 9.4.29 (pág. 864 del PDF)" xr:uid="{00000000-0004-0000-0000-000083040000}"/>
    <hyperlink ref="F600" r:id="rId1157" location="page=866" tooltip="Abrir la especificación del ítem 9.4.30 (pág. 866 del PDF)" xr:uid="{00000000-0004-0000-0000-000084040000}"/>
    <hyperlink ref="F601" r:id="rId1158" location="page=868" tooltip="Abrir la especificación del ítem 9.4.31 (pág. 868 del PDF)" xr:uid="{00000000-0004-0000-0000-000085040000}"/>
    <hyperlink ref="F602" r:id="rId1159" location="page=870" tooltip="Abrir la especificación del ítem 9.4.32 (pág. 870 del PDF)" xr:uid="{00000000-0004-0000-0000-000086040000}"/>
    <hyperlink ref="F603" r:id="rId1160" location="page=872" tooltip="Abrir la especificación del ítem 9.4.33 (pág. 872 del PDF)" xr:uid="{00000000-0004-0000-0000-000087040000}"/>
    <hyperlink ref="F604" r:id="rId1161" location="page=874" tooltip="Abrir la especificación del ítem 9.4.34 (pág. 874 del PDF)" xr:uid="{00000000-0004-0000-0000-000088040000}"/>
    <hyperlink ref="F605" r:id="rId1162" location="page=876" tooltip="Abrir la especificación del ítem 9.4.35 (pág. 876 del PDF)" xr:uid="{00000000-0004-0000-0000-000089040000}"/>
    <hyperlink ref="F607" r:id="rId1163" location="page=878" tooltip="Abrir la especificación del ítem 9.4.36 (pág. 878 del PDF)" xr:uid="{00000000-0004-0000-0000-00008A040000}"/>
    <hyperlink ref="F608" r:id="rId1164" location="page=880" tooltip="Abrir la especificación del ítem 9.4.37 (pág. 880 del PDF)" xr:uid="{00000000-0004-0000-0000-00008B040000}"/>
    <hyperlink ref="F609" r:id="rId1165" location="page=882" tooltip="Abrir la especificación del ítem 9.4.38 (pág. 882 del PDF)" xr:uid="{00000000-0004-0000-0000-00008C040000}"/>
    <hyperlink ref="F610" r:id="rId1166" location="page=884" tooltip="Abrir la especificación del ítem 9.4.39 (pág. 884 del PDF)" xr:uid="{00000000-0004-0000-0000-00008D040000}"/>
    <hyperlink ref="F611" r:id="rId1167" location="page=886" tooltip="Abrir la especificación del ítem 9.4.40 (pág. 886 del PDF)" xr:uid="{00000000-0004-0000-0000-00008E040000}"/>
    <hyperlink ref="F615" r:id="rId1168" location="page=888" tooltip="Abrir la especificación del ítem 9.4.41 (pág. 888 del PDF)" xr:uid="{00000000-0004-0000-0000-00008F040000}"/>
    <hyperlink ref="F617" r:id="rId1169" location="page=890" tooltip="Abrir la especificación del ítem 9.4.42 (pág. 890 del PDF)" xr:uid="{00000000-0004-0000-0000-000090040000}"/>
    <hyperlink ref="F619" r:id="rId1170" location="page=892" tooltip="Abrir la especificación del ítem 9.4.43 (pág. 892 del PDF)" xr:uid="{00000000-0004-0000-0000-000091040000}"/>
    <hyperlink ref="F621" r:id="rId1171" location="page=894" tooltip="Abrir la especificación del ítem 9.4.44 (pág. 894 del PDF)" xr:uid="{00000000-0004-0000-0000-000092040000}"/>
    <hyperlink ref="F623" r:id="rId1172" location="page=896" tooltip="Abrir la especificación del ítem 9.4.45 (pág. 896 del PDF)" xr:uid="{00000000-0004-0000-0000-000093040000}"/>
    <hyperlink ref="F627" r:id="rId1173" location="page=898" tooltip="Abrir la especificación del ítem 9.4.46 (pág. 898 del PDF)" xr:uid="{00000000-0004-0000-0000-000094040000}"/>
    <hyperlink ref="F629" r:id="rId1174" location="page=900" tooltip="Abrir la especificación del ítem 9.4.47 (pág. 900 del PDF)" xr:uid="{00000000-0004-0000-0000-000095040000}"/>
    <hyperlink ref="F631" r:id="rId1175" location="page=902" tooltip="Abrir la especificación del ítem 9.4.48 (pág. 902 del PDF)" xr:uid="{00000000-0004-0000-0000-000096040000}"/>
    <hyperlink ref="F634" r:id="rId1176" location="page=904" tooltip="Abrir la especificación del ítem 9.4.49 (pág. 904 del PDF)" xr:uid="{00000000-0004-0000-0000-000097040000}"/>
    <hyperlink ref="F637" r:id="rId1177" location="page=906" tooltip="Abrir la especificación del ítem 9.4.50 (pág. 906 del PDF)" xr:uid="{00000000-0004-0000-0000-000098040000}"/>
    <hyperlink ref="F640" r:id="rId1178" location="page=908" tooltip="Abrir la especificación del ítem 9.4.51 (pág. 908 del PDF)" xr:uid="{00000000-0004-0000-0000-000099040000}"/>
    <hyperlink ref="F642" r:id="rId1179" location="page=911" tooltip="Abrir la especificación del ítem 9.4.52 (pág. 911 del PDF)" xr:uid="{00000000-0004-0000-0000-00009A040000}"/>
    <hyperlink ref="F644" r:id="rId1180" location="page=915" tooltip="Abrir la especificación del ítem 9.4.53 (pág. 915 del PDF)" xr:uid="{00000000-0004-0000-0000-00009B040000}"/>
    <hyperlink ref="F646" r:id="rId1181" location="page=917" tooltip="Abrir la especificación del ítem 9.4.54 (pág. 917 del PDF)" xr:uid="{00000000-0004-0000-0000-00009C040000}"/>
    <hyperlink ref="F649" r:id="rId1182" location="page=920" tooltip="Abrir la especificación del ítem 9.4.55 (pág. 920 del PDF)" xr:uid="{00000000-0004-0000-0000-00009D040000}"/>
    <hyperlink ref="F651" r:id="rId1183" location="page=922" tooltip="Abrir la especificación del ítem 9.4.56 (pág. 922 del PDF)" xr:uid="{00000000-0004-0000-0000-00009E040000}"/>
    <hyperlink ref="F654" r:id="rId1184" location="page=924" tooltip="Abrir la especificación del ítem 9.4.57 (pág. 924 del PDF)" xr:uid="{00000000-0004-0000-0000-00009F040000}"/>
    <hyperlink ref="F657" r:id="rId1185" location="page=927" tooltip="Abrir la especificación del ítem 9.4.58 (pág. 927 del PDF)" xr:uid="{00000000-0004-0000-0000-0000A0040000}"/>
    <hyperlink ref="F662" r:id="rId1186" location="page=929" tooltip="Abrir la especificación del ítem 9.5.1 (pág. 929 del PDF)" xr:uid="{00000000-0004-0000-0000-0000A1040000}"/>
    <hyperlink ref="F666" r:id="rId1187" location="page=931" tooltip="Abrir la especificación del ítem 9.6.1 (pág. 931 del PDF)" xr:uid="{00000000-0004-0000-0000-0000A2040000}"/>
    <hyperlink ref="F668" r:id="rId1188" location="page=933" tooltip="Abrir la especificación del ítem 9.6.2 (pág. 933 del PDF)" xr:uid="{00000000-0004-0000-0000-0000A3040000}"/>
    <hyperlink ref="F669" r:id="rId1189" location="page=935" tooltip="Abrir la especificación del ítem 9.6.3 (pág. 935 del PDF)" xr:uid="{00000000-0004-0000-0000-0000A4040000}"/>
    <hyperlink ref="F670" r:id="rId1190" location="page=937" tooltip="Abrir la especificación del ítem 9.6.4 (pág. 937 del PDF)" xr:uid="{00000000-0004-0000-0000-0000A5040000}"/>
    <hyperlink ref="F671" r:id="rId1191" location="page=939" tooltip="Abrir la especificación del ítem 9.6.5 (pág. 939 del PDF)" xr:uid="{00000000-0004-0000-0000-0000A6040000}"/>
    <hyperlink ref="F672" r:id="rId1192" location="page=943" tooltip="Abrir la especificación del ítem 9.6.6 (pág. 943 del PDF)" xr:uid="{00000000-0004-0000-0000-0000A7040000}"/>
    <hyperlink ref="F673" r:id="rId1193" location="page=946" tooltip="Abrir la especificación del ítem 9.6.7 (pág. 946 del PDF)" xr:uid="{00000000-0004-0000-0000-0000A8040000}"/>
    <hyperlink ref="F674" r:id="rId1194" location="page=948" tooltip="Abrir la especificación del ítem 9.6.8 (pág. 948 del PDF)" xr:uid="{00000000-0004-0000-0000-0000A9040000}"/>
    <hyperlink ref="F675" r:id="rId1195" location="page=950" tooltip="Abrir la especificación del ítem 9.6.9 (pág. 950 del PDF)" xr:uid="{00000000-0004-0000-0000-0000AA040000}"/>
    <hyperlink ref="F676" r:id="rId1196" location="page=952" tooltip="Abrir la especificación del ítem 9.6.10 (pág. 952 del PDF)" xr:uid="{00000000-0004-0000-0000-0000AB040000}"/>
    <hyperlink ref="F677" r:id="rId1197" location="page=954" tooltip="Abrir la especificación del ítem 9.6.11 (pág. 954 del PDF)" xr:uid="{00000000-0004-0000-0000-0000AC040000}"/>
    <hyperlink ref="F678" r:id="rId1198" location="page=956" tooltip="Abrir la especificación del ítem 9.6.12 (pág. 956 del PDF)" xr:uid="{00000000-0004-0000-0000-0000AD040000}"/>
    <hyperlink ref="F679" r:id="rId1199" location="page=958" tooltip="Abrir la especificación del ítem 9.6.13 (pág. 958 del PDF)" xr:uid="{00000000-0004-0000-0000-0000AE040000}"/>
    <hyperlink ref="F680" r:id="rId1200" location="page=960" tooltip="Abrir la especificación del ítem 9.6.14 (pág. 960 del PDF)" xr:uid="{00000000-0004-0000-0000-0000AF040000}"/>
    <hyperlink ref="F681" r:id="rId1201" location="page=962" tooltip="Abrir la especificación del ítem 9.6.15 (pág. 962 del PDF)" xr:uid="{00000000-0004-0000-0000-0000B0040000}"/>
    <hyperlink ref="F682" r:id="rId1202" location="page=964" tooltip="Abrir la especificación del ítem 9.6.16 (pág. 964 del PDF)" xr:uid="{00000000-0004-0000-0000-0000B1040000}"/>
    <hyperlink ref="F684" r:id="rId1203" location="page=966" tooltip="Abrir la especificación del ítem 9.6.17 (pág. 966 del PDF)" xr:uid="{00000000-0004-0000-0000-0000B2040000}"/>
    <hyperlink ref="F685" r:id="rId1204" location="page=968" tooltip="Abrir la especificación del ítem 9.6.18 (pág. 968 del PDF)" xr:uid="{00000000-0004-0000-0000-0000B3040000}"/>
    <hyperlink ref="F690" r:id="rId1205" location="page=970" tooltip="Abrir la especificación del ítem 9.7.1 (pág. 970 del PDF)" xr:uid="{00000000-0004-0000-0000-0000B4040000}"/>
    <hyperlink ref="F691" r:id="rId1206" location="page=972" tooltip="Abrir la especificación del ítem 9.7.2 (pág. 972 del PDF)" xr:uid="{00000000-0004-0000-0000-0000B5040000}"/>
    <hyperlink ref="F693" r:id="rId1207" location="page=974" tooltip="Abrir la especificación del ítem 9.7.3 (pág. 974 del PDF)" xr:uid="{00000000-0004-0000-0000-0000B6040000}"/>
    <hyperlink ref="F694" r:id="rId1208" location="page=976" tooltip="Abrir la especificación del ítem 9.7.4 (pág. 976 del PDF)" xr:uid="{00000000-0004-0000-0000-0000B7040000}"/>
    <hyperlink ref="F696" r:id="rId1209" location="page=978" tooltip="Abrir la especificación del ítem 9.7.5 (pág. 978 del PDF)" xr:uid="{00000000-0004-0000-0000-0000B8040000}"/>
    <hyperlink ref="F697" r:id="rId1210" location="page=980" tooltip="Abrir la especificación del ítem 9.7.6 (pág. 980 del PDF)" xr:uid="{00000000-0004-0000-0000-0000B9040000}"/>
    <hyperlink ref="F699" r:id="rId1211" location="page=982" tooltip="Abrir la especificación del ítem 9.7.7 (pág. 982 del PDF)" xr:uid="{00000000-0004-0000-0000-0000BA040000}"/>
    <hyperlink ref="F700" r:id="rId1212" location="page=985" tooltip="Abrir la especificación del ítem 9.7.8 (pág. 985 del PDF)" xr:uid="{00000000-0004-0000-0000-0000BB040000}"/>
    <hyperlink ref="F702" r:id="rId1213" location="page=987" tooltip="Abrir la especificación del ítem 9.7.9 (pág. 987 del PDF)" xr:uid="{00000000-0004-0000-0000-0000BC040000}"/>
    <hyperlink ref="F704" r:id="rId1214" location="page=990" tooltip="Abrir la especificación del ítem 9.7.10 (pág. 990 del PDF)" xr:uid="{00000000-0004-0000-0000-0000BD040000}"/>
    <hyperlink ref="F708" r:id="rId1215" location="page=992" tooltip="Abrir la especificación del ítem 9.7.11 (pág. 992 del PDF)" xr:uid="{00000000-0004-0000-0000-0000BE040000}"/>
    <hyperlink ref="F709" r:id="rId1216" location="page=994" tooltip="Abrir la especificación del ítem 9.7.12 (pág. 994 del PDF)" xr:uid="{00000000-0004-0000-0000-0000BF040000}"/>
    <hyperlink ref="F711" r:id="rId1217" location="page=996" tooltip="Abrir la especificación del ítem 9.7.13 (pág. 996 del PDF)" xr:uid="{00000000-0004-0000-0000-0000C0040000}"/>
    <hyperlink ref="F712" r:id="rId1218" location="page=998" tooltip="Abrir la especificación del ítem 9.7.14 (pág. 998 del PDF)" xr:uid="{00000000-0004-0000-0000-0000C1040000}"/>
    <hyperlink ref="F713" r:id="rId1219" location="page=1000" tooltip="Abrir la especificación del ítem 9.7.15 (pág. 1000 del PDF)" xr:uid="{00000000-0004-0000-0000-0000C2040000}"/>
    <hyperlink ref="F714" r:id="rId1220" location="page=1002" tooltip="Abrir la especificación del ítem 9.7.16 (pág. 1002 del PDF)" xr:uid="{00000000-0004-0000-0000-0000C3040000}"/>
    <hyperlink ref="F715" r:id="rId1221" location="page=1004" tooltip="Abrir la especificación del ítem 9.7.17 (pág. 1004 del PDF)" xr:uid="{00000000-0004-0000-0000-0000C4040000}"/>
    <hyperlink ref="F716" r:id="rId1222" location="page=1006" tooltip="Abrir la especificación del ítem 9.7.18 (pág. 1006 del PDF)" xr:uid="{00000000-0004-0000-0000-0000C5040000}"/>
    <hyperlink ref="F717" r:id="rId1223" location="page=1008" tooltip="Abrir la especificación del ítem 9.7.19 (pág. 1008 del PDF)" xr:uid="{00000000-0004-0000-0000-0000C6040000}"/>
    <hyperlink ref="F718" r:id="rId1224" location="page=1010" tooltip="Abrir la especificación del ítem 9.7.20 (pág. 1010 del PDF)" xr:uid="{00000000-0004-0000-0000-0000C7040000}"/>
    <hyperlink ref="F720" r:id="rId1225" location="page=1012" tooltip="Abrir la especificación del ítem 9.7.21 (pág. 1012 del PDF)" xr:uid="{00000000-0004-0000-0000-0000C8040000}"/>
    <hyperlink ref="F721" r:id="rId1226" location="page=1014" tooltip="Abrir la especificación del ítem 9.7.22 (pág. 1014 del PDF)" xr:uid="{00000000-0004-0000-0000-0000C9040000}"/>
    <hyperlink ref="F726" r:id="rId1227" location="page=1016" tooltip="Abrir la especificación del ítem 10.1.1 (pág. 1016 del PDF)" xr:uid="{00000000-0004-0000-0000-0000CA040000}"/>
    <hyperlink ref="F727" r:id="rId1228" location="page=1022" tooltip="Abrir la especificación del ítem 10.1.2 (pág. 1022 del PDF)" xr:uid="{00000000-0004-0000-0000-0000CB040000}"/>
    <hyperlink ref="F730" r:id="rId1229" location="page=1026" tooltip="Abrir la especificación del ítem 10.2.1 (pág. 1026 del PDF)" xr:uid="{00000000-0004-0000-0000-0000CC040000}"/>
    <hyperlink ref="F731" r:id="rId1230" location="page=1032" tooltip="Abrir la especificación del ítem 10.2.2 (pág. 1032 del PDF)" xr:uid="{00000000-0004-0000-0000-0000CD040000}"/>
    <hyperlink ref="F732" r:id="rId1231" location="page=1038" tooltip="Abrir la especificación del ítem 10.2.3 (pág. 1038 del PDF)" xr:uid="{00000000-0004-0000-0000-0000CE040000}"/>
    <hyperlink ref="F733" r:id="rId1232" location="page=1044" tooltip="Abrir la especificación del ítem 10.2.4 (pág. 1044 del PDF)" xr:uid="{00000000-0004-0000-0000-0000CF040000}"/>
    <hyperlink ref="F734" r:id="rId1233" location="page=1050" tooltip="Abrir la especificación del ítem 10.2.5 (pág. 1050 del PDF)" xr:uid="{00000000-0004-0000-0000-0000D0040000}"/>
    <hyperlink ref="F735" r:id="rId1234" location="page=1056" tooltip="Abrir la especificación del ítem 10.2.6 (pág. 1056 del PDF)" xr:uid="{00000000-0004-0000-0000-0000D1040000}"/>
    <hyperlink ref="F738" r:id="rId1235" location="page=1062" tooltip="Abrir la especificación del ítem 10.3.1 (pág. 1062 del PDF)" xr:uid="{00000000-0004-0000-0000-0000D2040000}"/>
    <hyperlink ref="F739" r:id="rId1236" location="page=1067" tooltip="Abrir la especificación del ítem 10.3.2 (pág. 1067 del PDF)" xr:uid="{00000000-0004-0000-0000-0000D3040000}"/>
    <hyperlink ref="F740" r:id="rId1237" location="page=1072" tooltip="Abrir la especificación del ítem 10.3.3 (pág. 1072 del PDF)" xr:uid="{00000000-0004-0000-0000-0000D4040000}"/>
    <hyperlink ref="F741" r:id="rId1238" location="page=1078" tooltip="Abrir la especificación del ítem 10.3.4 (pág. 1078 del PDF)" xr:uid="{00000000-0004-0000-0000-0000D5040000}"/>
    <hyperlink ref="F742" r:id="rId1239" location="page=1084" tooltip="Abrir la especificación del ítem 10.3.5 (pág. 1084 del PDF)" xr:uid="{00000000-0004-0000-0000-0000D6040000}"/>
    <hyperlink ref="F743" r:id="rId1240" location="page=1090" tooltip="Abrir la especificación del ítem 10.3.6 (pág. 1090 del PDF)" xr:uid="{00000000-0004-0000-0000-0000D7040000}"/>
    <hyperlink ref="F744" r:id="rId1241" location="page=1096" tooltip="Abrir la especificación del ítem 10.3.7 (pág. 1096 del PDF)" xr:uid="{00000000-0004-0000-0000-0000D8040000}"/>
    <hyperlink ref="F745" r:id="rId1242" location="page=1102" tooltip="Abrir la especificación del ítem 10.3.8 (pág. 1102 del PDF)" xr:uid="{00000000-0004-0000-0000-0000D9040000}"/>
    <hyperlink ref="F746" r:id="rId1243" location="page=1108" tooltip="Abrir la especificación del ítem 10.3.9 (pág. 1108 del PDF)" xr:uid="{00000000-0004-0000-0000-0000DA040000}"/>
    <hyperlink ref="F747" r:id="rId1244" location="page=1114" tooltip="Abrir la especificación del ítem 10.3.10 (pág. 1114 del PDF)" xr:uid="{00000000-0004-0000-0000-0000DB040000}"/>
    <hyperlink ref="F748" r:id="rId1245" location="page=1120" tooltip="Abrir la especificación del ítem 10.3.11 (pág. 1120 del PDF)" xr:uid="{00000000-0004-0000-0000-0000DC040000}"/>
    <hyperlink ref="F749" r:id="rId1246" location="page=1126" tooltip="Abrir la especificación del ítem 10.3.12 (pág. 1126 del PDF)" xr:uid="{00000000-0004-0000-0000-0000DD040000}"/>
    <hyperlink ref="F752" r:id="rId1247" location="page=1132" tooltip="Abrir la especificación del ítem 10.4.1 (pág. 1132 del PDF)" xr:uid="{00000000-0004-0000-0000-0000DE040000}"/>
    <hyperlink ref="F753" r:id="rId1248" location="page=1138" tooltip="Abrir la especificación del ítem 10.4.2 (pág. 1138 del PDF)" xr:uid="{00000000-0004-0000-0000-0000DF040000}"/>
    <hyperlink ref="F754" r:id="rId1249" location="page=1144" tooltip="Abrir la especificación del ítem 10.4.3 (pág. 1144 del PDF)" xr:uid="{00000000-0004-0000-0000-0000E0040000}"/>
    <hyperlink ref="F755" r:id="rId1250" location="page=1150" tooltip="Abrir la especificación del ítem 10.4.4 (pág. 1150 del PDF)" xr:uid="{00000000-0004-0000-0000-0000E1040000}"/>
    <hyperlink ref="F756" r:id="rId1251" location="page=1156" tooltip="Abrir la especificación del ítem 10.4.5 (pág. 1156 del PDF)" xr:uid="{00000000-0004-0000-0000-0000E2040000}"/>
    <hyperlink ref="F757" r:id="rId1252" location="page=1162" tooltip="Abrir la especificación del ítem 10.4.6 (pág. 1162 del PDF)" xr:uid="{00000000-0004-0000-0000-0000E3040000}"/>
    <hyperlink ref="F758" r:id="rId1253" location="page=1168" tooltip="Abrir la especificación del ítem 10.4.7 (pág. 1168 del PDF)" xr:uid="{00000000-0004-0000-0000-0000E4040000}"/>
    <hyperlink ref="F759" r:id="rId1254" location="page=1174" tooltip="Abrir la especificación del ítem 10.4.8 (pág. 1174 del PDF)" xr:uid="{00000000-0004-0000-0000-0000E5040000}"/>
    <hyperlink ref="F760" r:id="rId1255" location="page=1180" tooltip="Abrir la especificación del ítem 10.4.9 (pág. 1180 del PDF)" xr:uid="{00000000-0004-0000-0000-0000E6040000}"/>
    <hyperlink ref="F761" r:id="rId1256" location="page=1186" tooltip="Abrir la especificación del ítem 10.4.10 (pág. 1186 del PDF)" xr:uid="{00000000-0004-0000-0000-0000E7040000}"/>
    <hyperlink ref="F762" r:id="rId1257" location="page=1192" tooltip="Abrir la especificación del ítem 10.4.11 (pág. 1192 del PDF)" xr:uid="{00000000-0004-0000-0000-0000E8040000}"/>
    <hyperlink ref="F763" r:id="rId1258" location="page=1198" tooltip="Abrir la especificación del ítem 10.4.12 (pág. 1198 del PDF)" xr:uid="{00000000-0004-0000-0000-0000E9040000}"/>
    <hyperlink ref="F764" r:id="rId1259" location="page=1204" tooltip="Abrir la especificación del ítem 10.4.13 (pág. 1204 del PDF)" xr:uid="{00000000-0004-0000-0000-0000EA040000}"/>
    <hyperlink ref="F765" r:id="rId1260" location="page=1210" tooltip="Abrir la especificación del ítem 10.4.14 (pág. 1210 del PDF)" xr:uid="{00000000-0004-0000-0000-0000EB040000}"/>
    <hyperlink ref="F766" r:id="rId1261" location="page=1216" tooltip="Abrir la especificación del ítem 10.4.15 (pág. 1216 del PDF)" xr:uid="{00000000-0004-0000-0000-0000EC040000}"/>
    <hyperlink ref="F767" r:id="rId1262" location="page=1222" tooltip="Abrir la especificación del ítem 10.4.16 (pág. 1222 del PDF)" xr:uid="{00000000-0004-0000-0000-0000ED040000}"/>
    <hyperlink ref="F768" r:id="rId1263" location="page=1228" tooltip="Abrir la especificación del ítem 10.4.17 (pág. 1228 del PDF)" xr:uid="{00000000-0004-0000-0000-0000EE040000}"/>
    <hyperlink ref="F769" r:id="rId1264" location="page=1234" tooltip="Abrir la especificación del ítem 10.4.18 (pág. 1234 del PDF)" xr:uid="{00000000-0004-0000-0000-0000EF040000}"/>
    <hyperlink ref="F770" r:id="rId1265" location="page=1240" tooltip="Abrir la especificación del ítem 10.4.19 (pág. 1240 del PDF)" xr:uid="{00000000-0004-0000-0000-0000F0040000}"/>
    <hyperlink ref="F771" r:id="rId1266" location="page=1246" tooltip="Abrir la especificación del ítem 10.4.20 (pág. 1246 del PDF)" xr:uid="{00000000-0004-0000-0000-0000F1040000}"/>
    <hyperlink ref="F772" r:id="rId1267" location="page=1252" tooltip="Abrir la especificación del ítem 10.4.21 (pág. 1252 del PDF)" xr:uid="{00000000-0004-0000-0000-0000F2040000}"/>
    <hyperlink ref="F773" r:id="rId1268" location="page=1258" tooltip="Abrir la especificación del ítem 10.4.22 (pág. 1258 del PDF)" xr:uid="{00000000-0004-0000-0000-0000F3040000}"/>
    <hyperlink ref="F774" r:id="rId1269" location="page=1264" tooltip="Abrir la especificación del ítem 10.4.23 (pág. 1264 del PDF)" xr:uid="{00000000-0004-0000-0000-0000F4040000}"/>
    <hyperlink ref="F775" r:id="rId1270" location="page=1271" tooltip="Abrir la especificación del ítem 10.4.24 (pág. 1271 del PDF)" xr:uid="{00000000-0004-0000-0000-0000F5040000}"/>
    <hyperlink ref="F776" r:id="rId1271" location="page=1278" tooltip="Abrir la especificación del ítem 10.4.25 (pág. 1278 del PDF)" xr:uid="{00000000-0004-0000-0000-0000F6040000}"/>
    <hyperlink ref="F777" r:id="rId1272" location="page=1285" tooltip="Abrir la especificación del ítem 10.4.26 (pág. 1285 del PDF)" xr:uid="{00000000-0004-0000-0000-0000F7040000}"/>
    <hyperlink ref="F778" r:id="rId1273" location="page=1292" tooltip="Abrir la especificación del ítem 10.4.27 (pág. 1292 del PDF)" xr:uid="{00000000-0004-0000-0000-0000F8040000}"/>
    <hyperlink ref="F779" r:id="rId1274" location="page=1299" tooltip="Abrir la especificación del ítem 10.4.28 (pág. 1299 del PDF)" xr:uid="{00000000-0004-0000-0000-0000F9040000}"/>
    <hyperlink ref="F780" r:id="rId1275" location="page=1306" tooltip="Abrir la especificación del ítem 10.4.29 (pág. 1306 del PDF)" xr:uid="{00000000-0004-0000-0000-0000FA040000}"/>
    <hyperlink ref="F781" r:id="rId1276" location="page=1313" tooltip="Abrir la especificación del ítem 10.4.30 (pág. 1313 del PDF)" xr:uid="{00000000-0004-0000-0000-0000FB040000}"/>
    <hyperlink ref="F782" r:id="rId1277" location="page=1320" tooltip="Abrir la especificación del ítem 10.4.31 (pág. 1320 del PDF)" xr:uid="{00000000-0004-0000-0000-0000FC040000}"/>
    <hyperlink ref="F783" r:id="rId1278" location="page=1327" tooltip="Abrir la especificación del ítem 10.4.32 (pág. 1327 del PDF)" xr:uid="{00000000-0004-0000-0000-0000FD040000}"/>
    <hyperlink ref="F784" r:id="rId1279" location="page=1334" tooltip="Abrir la especificación del ítem 10.4.33 (pág. 1334 del PDF)" xr:uid="{00000000-0004-0000-0000-0000FE040000}"/>
    <hyperlink ref="F785" r:id="rId1280" location="page=1341" tooltip="Abrir la especificación del ítem 10.4.34 (pág. 1341 del PDF)" xr:uid="{00000000-0004-0000-0000-0000FF040000}"/>
    <hyperlink ref="F786" r:id="rId1281" location="page=1348" tooltip="Abrir la especificación del ítem 10.4.35 (pág. 1348 del PDF)" xr:uid="{00000000-0004-0000-0000-000000050000}"/>
    <hyperlink ref="F787" r:id="rId1282" location="page=1355" tooltip="Abrir la especificación del ítem 10.4.36 (pág. 1355 del PDF)" xr:uid="{00000000-0004-0000-0000-000001050000}"/>
    <hyperlink ref="F788" r:id="rId1283" location="page=1362" tooltip="Abrir la especificación del ítem 10.4.37 (pág. 1362 del PDF)" xr:uid="{00000000-0004-0000-0000-000002050000}"/>
    <hyperlink ref="F789" r:id="rId1284" location="page=1369" tooltip="Abrir la especificación del ítem 10.4.38 (pág. 1369 del PDF)" xr:uid="{00000000-0004-0000-0000-000003050000}"/>
    <hyperlink ref="F790" r:id="rId1285" location="page=1376" tooltip="Abrir la especificación del ítem 10.4.39 (pág. 1376 del PDF)" xr:uid="{00000000-0004-0000-0000-000004050000}"/>
    <hyperlink ref="F791" r:id="rId1286" location="page=1383" tooltip="Abrir la especificación del ítem 10.4.40 (pág. 1383 del PDF)" xr:uid="{00000000-0004-0000-0000-000005050000}"/>
    <hyperlink ref="F794" r:id="rId1287" location="page=1390" tooltip="Abrir la especificación del ítem 10.5.1 (pág. 1390 del PDF)" xr:uid="{00000000-0004-0000-0000-000006050000}"/>
    <hyperlink ref="F795" r:id="rId1288" location="page=1397" tooltip="Abrir la especificación del ítem 10.5.2 (pág. 1397 del PDF)" xr:uid="{00000000-0004-0000-0000-000007050000}"/>
    <hyperlink ref="F796" r:id="rId1289" location="page=1404" tooltip="Abrir la especificación del ítem 10.5.3 (pág. 1404 del PDF)" xr:uid="{00000000-0004-0000-0000-000008050000}"/>
    <hyperlink ref="F797" r:id="rId1290" location="page=1411" tooltip="Abrir la especificación del ítem 10.5.4 (pág. 1411 del PDF)" xr:uid="{00000000-0004-0000-0000-000009050000}"/>
    <hyperlink ref="F798" r:id="rId1291" location="page=1418" tooltip="Abrir la especificación del ítem 10.5.5 (pág. 1418 del PDF)" xr:uid="{00000000-0004-0000-0000-00000A050000}"/>
    <hyperlink ref="F799" r:id="rId1292" location="page=1425" tooltip="Abrir la especificación del ítem 10.5.6 (pág. 1425 del PDF)" xr:uid="{00000000-0004-0000-0000-00000B050000}"/>
    <hyperlink ref="F800" r:id="rId1293" location="page=1432" tooltip="Abrir la especificación del ítem 10.5.7 (pág. 1432 del PDF)" xr:uid="{00000000-0004-0000-0000-00000C050000}"/>
    <hyperlink ref="F801" r:id="rId1294" location="page=1439" tooltip="Abrir la especificación del ítem 10.5.8 (pág. 1439 del PDF)" xr:uid="{00000000-0004-0000-0000-00000D050000}"/>
    <hyperlink ref="F802" r:id="rId1295" location="page=1446" tooltip="Abrir la especificación del ítem 10.5.9 (pág. 1446 del PDF)" xr:uid="{00000000-0004-0000-0000-00000E050000}"/>
    <hyperlink ref="F803" r:id="rId1296" location="page=1453" tooltip="Abrir la especificación del ítem 10.5.10 (pág. 1453 del PDF)" xr:uid="{00000000-0004-0000-0000-00000F050000}"/>
    <hyperlink ref="F804" r:id="rId1297" location="page=1460" tooltip="Abrir la especificación del ítem 10.5.11 (pág. 1460 del PDF)" xr:uid="{00000000-0004-0000-0000-000010050000}"/>
    <hyperlink ref="F805" r:id="rId1298" location="page=1467" tooltip="Abrir la especificación del ítem 10.5.12 (pág. 1467 del PDF)" xr:uid="{00000000-0004-0000-0000-000011050000}"/>
    <hyperlink ref="F806" r:id="rId1299" location="page=1474" tooltip="Abrir la especificación del ítem 10.5.13 (pág. 1474 del PDF)" xr:uid="{00000000-0004-0000-0000-000012050000}"/>
    <hyperlink ref="F807" r:id="rId1300" location="page=1481" tooltip="Abrir la especificación del ítem 10.5.14 (pág. 1481 del PDF)" xr:uid="{00000000-0004-0000-0000-000013050000}"/>
    <hyperlink ref="F808" r:id="rId1301" location="page=1488" tooltip="Abrir la especificación del ítem 10.5.15 (pág. 1488 del PDF)" xr:uid="{00000000-0004-0000-0000-000014050000}"/>
    <hyperlink ref="F809" r:id="rId1302" location="page=1495" tooltip="Abrir la especificación del ítem 10.5.16 (pág. 1495 del PDF)" xr:uid="{00000000-0004-0000-0000-000015050000}"/>
    <hyperlink ref="F810" r:id="rId1303" location="page=1502" tooltip="Abrir la especificación del ítem 10.5.17 (pág. 1502 del PDF)" xr:uid="{00000000-0004-0000-0000-000016050000}"/>
    <hyperlink ref="F811" r:id="rId1304" location="page=1509" tooltip="Abrir la especificación del ítem 10.5.18 (pág. 1509 del PDF)" xr:uid="{00000000-0004-0000-0000-000017050000}"/>
    <hyperlink ref="F812" r:id="rId1305" location="page=1516" tooltip="Abrir la especificación del ítem 10.5.19 (pág. 1516 del PDF)" xr:uid="{00000000-0004-0000-0000-000018050000}"/>
    <hyperlink ref="F813" r:id="rId1306" location="page=1523" tooltip="Abrir la especificación del ítem 10.5.20 (pág. 1523 del PDF)" xr:uid="{00000000-0004-0000-0000-000019050000}"/>
    <hyperlink ref="F814" r:id="rId1307" location="page=1530" tooltip="Abrir la especificación del ítem 10.5.21 (pág. 1530 del PDF)" xr:uid="{00000000-0004-0000-0000-00001A050000}"/>
    <hyperlink ref="F815" r:id="rId1308" location="page=1537" tooltip="Abrir la especificación del ítem 10.5.22 (pág. 1537 del PDF)" xr:uid="{00000000-0004-0000-0000-00001B050000}"/>
    <hyperlink ref="F816" r:id="rId1309" location="page=1544" tooltip="Abrir la especificación del ítem 10.5.23 (pág. 1544 del PDF)" xr:uid="{00000000-0004-0000-0000-00001C050000}"/>
    <hyperlink ref="F817" r:id="rId1310" location="page=1551" tooltip="Abrir la especificación del ítem 10.5.24 (pág. 1551 del PDF)" xr:uid="{00000000-0004-0000-0000-00001D050000}"/>
    <hyperlink ref="F822" r:id="rId1311" location="page=1558" tooltip="Abrir la especificación del ítem 11.1.1.1 (pág. 1558 del PDF)" xr:uid="{00000000-0004-0000-0000-00001E050000}"/>
    <hyperlink ref="F823" r:id="rId1312" location="page=1559" tooltip="Abrir la especificación del ítem 11.1.1.2 (pág. 1559 del PDF)" xr:uid="{00000000-0004-0000-0000-00001F050000}"/>
    <hyperlink ref="F824" r:id="rId1313" location="page=1560" tooltip="Abrir la especificación del ítem 11.1.1.3 (pág. 1560 del PDF)" xr:uid="{00000000-0004-0000-0000-000020050000}"/>
    <hyperlink ref="F825" r:id="rId1314" location="page=1561" tooltip="Abrir la especificación del ítem 11.1.1.4 (pág. 1561 del PDF)" xr:uid="{00000000-0004-0000-0000-000021050000}"/>
    <hyperlink ref="F826" r:id="rId1315" location="page=1562" tooltip="Abrir la especificación del ítem 11.1.1.5 (pág. 1562 del PDF)" xr:uid="{00000000-0004-0000-0000-000022050000}"/>
    <hyperlink ref="F827" r:id="rId1316" location="page=1563" tooltip="Abrir la especificación del ítem 11.1.1.6 (pág. 1563 del PDF)" xr:uid="{00000000-0004-0000-0000-000023050000}"/>
    <hyperlink ref="F828" r:id="rId1317" location="page=1564" tooltip="Abrir la especificación del ítem 11.1.1.7 (pág. 1564 del PDF)" xr:uid="{00000000-0004-0000-0000-000024050000}"/>
    <hyperlink ref="F829" r:id="rId1318" location="page=1565" tooltip="Abrir la especificación del ítem 11.1.1.8 (pág. 1565 del PDF)" xr:uid="{00000000-0004-0000-0000-000025050000}"/>
    <hyperlink ref="F830" r:id="rId1319" location="page=1566" tooltip="Abrir la especificación del ítem 11.1.1.9 (pág. 1566 del PDF)" xr:uid="{00000000-0004-0000-0000-000026050000}"/>
    <hyperlink ref="F831" r:id="rId1320" location="page=1567" tooltip="Abrir la especificación del ítem 11.1.1.10 (pág. 1567 del PDF)" xr:uid="{00000000-0004-0000-0000-000027050000}"/>
    <hyperlink ref="F832" r:id="rId1321" location="page=1568" tooltip="Abrir la especificación del ítem 11.1.1.11 (pág. 1568 del PDF)" xr:uid="{00000000-0004-0000-0000-000028050000}"/>
    <hyperlink ref="F833" r:id="rId1322" location="page=1569" tooltip="Abrir la especificación del ítem 11.1.1.12 (pág. 1569 del PDF)" xr:uid="{00000000-0004-0000-0000-000029050000}"/>
    <hyperlink ref="F834" r:id="rId1323" location="page=1570" tooltip="Abrir la especificación del ítem 11.1.1.13 (pág. 1570 del PDF)" xr:uid="{00000000-0004-0000-0000-00002A050000}"/>
    <hyperlink ref="F835" r:id="rId1324" location="page=1571" tooltip="Abrir la especificación del ítem 11.1.1.14 (pág. 1571 del PDF)" xr:uid="{00000000-0004-0000-0000-00002B050000}"/>
    <hyperlink ref="F836" r:id="rId1325" location="page=1572" tooltip="Abrir la especificación del ítem 11.1.1.15 (pág. 1572 del PDF)" xr:uid="{00000000-0004-0000-0000-00002C050000}"/>
    <hyperlink ref="F837" r:id="rId1326" location="page=1573" tooltip="Abrir la especificación del ítem 11.1.1.16 (pág. 1573 del PDF)" xr:uid="{00000000-0004-0000-0000-00002D050000}"/>
    <hyperlink ref="F838" r:id="rId1327" location="page=1574" tooltip="Abrir la especificación del ítem 11.1.1.17 (pág. 1574 del PDF)" xr:uid="{00000000-0004-0000-0000-00002E050000}"/>
    <hyperlink ref="F839" r:id="rId1328" location="page=1575" tooltip="Abrir la especificación del ítem 11.1.1.18 (pág. 1575 del PDF)" xr:uid="{00000000-0004-0000-0000-00002F050000}"/>
    <hyperlink ref="F840" r:id="rId1329" location="page=1576" tooltip="Abrir la especificación del ítem 11.1.1.19 (pág. 1576 del PDF)" xr:uid="{00000000-0004-0000-0000-000030050000}"/>
    <hyperlink ref="F843" r:id="rId1330" location="page=1577" tooltip="Abrir la especificación del ítem 11.1.2.1 (pág. 1577 del PDF)" xr:uid="{00000000-0004-0000-0000-000031050000}"/>
    <hyperlink ref="F844" r:id="rId1331" location="page=1578" tooltip="Abrir la especificación del ítem 11.1.2.2 (pág. 1578 del PDF)" xr:uid="{00000000-0004-0000-0000-000032050000}"/>
    <hyperlink ref="F845" r:id="rId1332" location="page=1579" tooltip="Abrir la especificación del ítem 11.1.2.3 (pág. 1579 del PDF)" xr:uid="{00000000-0004-0000-0000-000033050000}"/>
    <hyperlink ref="F846" r:id="rId1333" location="page=1580" tooltip="Abrir la especificación del ítem 11.1.2.4 (pág. 1580 del PDF)" xr:uid="{00000000-0004-0000-0000-000034050000}"/>
    <hyperlink ref="F849" r:id="rId1334" location="page=1581" tooltip="Abrir la especificación del ítem 11.1.3.1 (pág. 1581 del PDF)" xr:uid="{00000000-0004-0000-0000-000035050000}"/>
    <hyperlink ref="F850" r:id="rId1335" location="page=1582" tooltip="Abrir la especificación del ítem 11.1.3.2 (pág. 1582 del PDF)" xr:uid="{00000000-0004-0000-0000-000036050000}"/>
    <hyperlink ref="F851" r:id="rId1336" location="page=1583" tooltip="Abrir la especificación del ítem 11.1.3.3 (pág. 1583 del PDF)" xr:uid="{00000000-0004-0000-0000-000037050000}"/>
    <hyperlink ref="F852" r:id="rId1337" location="page=1584" tooltip="Abrir la especificación del ítem 11.1.3.4 (pág. 1584 del PDF)" xr:uid="{00000000-0004-0000-0000-000038050000}"/>
    <hyperlink ref="F853" r:id="rId1338" location="page=1585" tooltip="Abrir la especificación del ítem 11.1.3.5 (pág. 1585 del PDF)" xr:uid="{00000000-0004-0000-0000-000039050000}"/>
    <hyperlink ref="F854" r:id="rId1339" location="page=1586" tooltip="Abrir la especificación del ítem 11.1.3.6 (pág. 1586 del PDF)" xr:uid="{00000000-0004-0000-0000-00003A050000}"/>
    <hyperlink ref="F855" r:id="rId1340" location="page=1587" tooltip="Abrir la especificación del ítem 11.1.3.7 (pág. 1587 del PDF)" xr:uid="{00000000-0004-0000-0000-00003B050000}"/>
    <hyperlink ref="F856" r:id="rId1341" location="page=1588" tooltip="Abrir la especificación del ítem 11.1.3.8 (pág. 1588 del PDF)" xr:uid="{00000000-0004-0000-0000-00003C050000}"/>
    <hyperlink ref="F857" r:id="rId1342" location="page=1589" tooltip="Abrir la especificación del ítem 11.1.3.9 (pág. 1589 del PDF)" xr:uid="{00000000-0004-0000-0000-00003D050000}"/>
    <hyperlink ref="F858" r:id="rId1343" location="page=1590" tooltip="Abrir la especificación del ítem 11.1.3.10 (pág. 1590 del PDF)" xr:uid="{00000000-0004-0000-0000-00003E050000}"/>
    <hyperlink ref="F859" r:id="rId1344" location="page=1591" tooltip="Abrir la especificación del ítem 11.1.3.11 (pág. 1591 del PDF)" xr:uid="{00000000-0004-0000-0000-00003F050000}"/>
    <hyperlink ref="F860" r:id="rId1345" location="page=1592" tooltip="Abrir la especificación del ítem 11.1.3.12 (pág. 1592 del PDF)" xr:uid="{00000000-0004-0000-0000-000040050000}"/>
    <hyperlink ref="F861" r:id="rId1346" location="page=1593" tooltip="Abrir la especificación del ítem 11.1.3.13 (pág. 1593 del PDF)" xr:uid="{00000000-0004-0000-0000-000041050000}"/>
    <hyperlink ref="F864" r:id="rId1347" location="page=1594" tooltip="Abrir la especificación del ítem 11.1.4.1 (pág. 1594 del PDF)" xr:uid="{00000000-0004-0000-0000-000042050000}"/>
    <hyperlink ref="F865" r:id="rId1348" location="page=1595" tooltip="Abrir la especificación del ítem 11.1.4.2 (pág. 1595 del PDF)" xr:uid="{00000000-0004-0000-0000-000043050000}"/>
    <hyperlink ref="F866" r:id="rId1349" location="page=1596" tooltip="Abrir la especificación del ítem 11.1.4.3 (pág. 1596 del PDF)" xr:uid="{00000000-0004-0000-0000-000044050000}"/>
    <hyperlink ref="F867" r:id="rId1350" location="page=1597" tooltip="Abrir la especificación del ítem 11.1.4.4 (pág. 1597 del PDF)" xr:uid="{00000000-0004-0000-0000-000045050000}"/>
    <hyperlink ref="F868" r:id="rId1351" location="page=1598" tooltip="Abrir la especificación del ítem 11.1.4.5 (pág. 1598 del PDF)" xr:uid="{00000000-0004-0000-0000-000046050000}"/>
    <hyperlink ref="F871" r:id="rId1352" location="page=1599" tooltip="Abrir la especificación del ítem 11.1.5.1 (pág. 1599 del PDF)" xr:uid="{00000000-0004-0000-0000-000047050000}"/>
    <hyperlink ref="F872" r:id="rId1353" location="page=1600" tooltip="Abrir la especificación del ítem 11.1.5.2 (pág. 1600 del PDF)" xr:uid="{00000000-0004-0000-0000-000048050000}"/>
    <hyperlink ref="F873" r:id="rId1354" location="page=1601" tooltip="Abrir la especificación del ítem 11.1.5.3 (pág. 1601 del PDF)" xr:uid="{00000000-0004-0000-0000-000049050000}"/>
    <hyperlink ref="F874" r:id="rId1355" location="page=1602" tooltip="Abrir la especificación del ítem 11.1.5.4 (pág. 1602 del PDF)" xr:uid="{00000000-0004-0000-0000-00004A050000}"/>
    <hyperlink ref="F877" r:id="rId1356" location="page=1603" tooltip="Abrir la especificación del ítem 11.1.6.1 (pág. 1603 del PDF)" xr:uid="{00000000-0004-0000-0000-00004B050000}"/>
    <hyperlink ref="F878" r:id="rId1357" location="page=1604" tooltip="Abrir la especificación del ítem 11.1.6.2 (pág. 1604 del PDF)" xr:uid="{00000000-0004-0000-0000-00004C050000}"/>
    <hyperlink ref="F879" r:id="rId1358" location="page=1605" tooltip="Abrir la especificación del ítem 11.1.6.3 (pág. 1605 del PDF)" xr:uid="{00000000-0004-0000-0000-00004D050000}"/>
    <hyperlink ref="F880" r:id="rId1359" location="page=1606" tooltip="Abrir la especificación del ítem 11.1.6.4 (pág. 1606 del PDF)" xr:uid="{00000000-0004-0000-0000-00004E050000}"/>
    <hyperlink ref="F884" r:id="rId1360" location="page=1607" tooltip="Abrir la especificación del ítem 12.1 (pág. 1607 del PDF)" xr:uid="{00000000-0004-0000-0000-00004F050000}"/>
    <hyperlink ref="F885" r:id="rId1361" location="page=1609" tooltip="Abrir la especificación del ítem 12.2 (pág. 1609 del PDF)" xr:uid="{00000000-0004-0000-0000-000050050000}"/>
    <hyperlink ref="F886" r:id="rId1362" location="page=1611" tooltip="Abrir la especificación del ítem 12.3 (pág. 1611 del PDF)" xr:uid="{00000000-0004-0000-0000-000051050000}"/>
    <hyperlink ref="F887" r:id="rId1363" location="page=1613" tooltip="Abrir la especificación del ítem 12.4 (pág. 1613 del PDF)" xr:uid="{00000000-0004-0000-0000-000052050000}"/>
    <hyperlink ref="F888" r:id="rId1364" location="page=1616" tooltip="Abrir la especificación del ítem 12.5 (pág. 1616 del PDF)" xr:uid="{00000000-0004-0000-0000-000053050000}"/>
    <hyperlink ref="F889" r:id="rId1365" location="page=1618" tooltip="Abrir la especificación del ítem 12.6 (pág. 1618 del PDF)" xr:uid="{00000000-0004-0000-0000-000054050000}"/>
    <hyperlink ref="F890" r:id="rId1366" location="page=1620" tooltip="Abrir la especificación del ítem 12.7 (pág. 1620 del PDF)" xr:uid="{00000000-0004-0000-0000-000055050000}"/>
    <hyperlink ref="F891" r:id="rId1367" location="page=1622" tooltip="Abrir la especificación del ítem 12.8 (pág. 1622 del PDF)" xr:uid="{00000000-0004-0000-0000-000056050000}"/>
    <hyperlink ref="F892" r:id="rId1368" location="page=1624" tooltip="Abrir la especificación del ítem 12.9 (pág. 1624 del PDF)" xr:uid="{00000000-0004-0000-0000-000057050000}"/>
    <hyperlink ref="F893" r:id="rId1369" location="page=1626" tooltip="Abrir la especificación del ítem 12.10 (pág. 1626 del PDF)" xr:uid="{00000000-0004-0000-0000-000058050000}"/>
    <hyperlink ref="F894" r:id="rId1370" location="page=1628" tooltip="Abrir la especificación del ítem 12.11 (pág. 1628 del PDF)" xr:uid="{00000000-0004-0000-0000-000059050000}"/>
    <hyperlink ref="F895" r:id="rId1371" location="page=1630" tooltip="Abrir la especificación del ítem 12.12 (pág. 1630 del PDF)" xr:uid="{00000000-0004-0000-0000-00005A050000}"/>
    <hyperlink ref="F896" r:id="rId1372" location="page=1632" tooltip="Abrir la especificación del ítem 12.13 (pág. 1632 del PDF)" xr:uid="{00000000-0004-0000-0000-00005B050000}"/>
    <hyperlink ref="F897" r:id="rId1373" location="page=1634" tooltip="Abrir la especificación del ítem 12.14 (pág. 1634 del PDF)" xr:uid="{00000000-0004-0000-0000-00005C050000}"/>
    <hyperlink ref="F898" r:id="rId1374" location="page=1636" tooltip="Abrir la especificación del ítem 12.15 (pág. 1636 del PDF)" xr:uid="{00000000-0004-0000-0000-00005D050000}"/>
    <hyperlink ref="F899" r:id="rId1375" location="page=1638" tooltip="Abrir la especificación del ítem 12.16 (pág. 1638 del PDF)" xr:uid="{00000000-0004-0000-0000-00005E050000}"/>
    <hyperlink ref="F900" r:id="rId1376" location="page=1640" tooltip="Abrir la especificación del ítem 12.17 (pág. 1640 del PDF)" xr:uid="{00000000-0004-0000-0000-00005F050000}"/>
    <hyperlink ref="F903" r:id="rId1377" location="page=1642" tooltip="Abrir la especificación del ítem 13.1 (pág. 1642 del PDF)" xr:uid="{00000000-0004-0000-0000-000060050000}"/>
    <hyperlink ref="F904" r:id="rId1378" location="page=1644" tooltip="Abrir la especificación del ítem 13.2 (pág. 1644 del PDF)" xr:uid="{00000000-0004-0000-0000-000061050000}"/>
    <hyperlink ref="F905" r:id="rId1379" location="page=1646" tooltip="Abrir la especificación del ítem 13.3 (pág. 1646 del PDF)" xr:uid="{00000000-0004-0000-0000-000062050000}"/>
    <hyperlink ref="F906" r:id="rId1380" location="page=1648" tooltip="Abrir la especificación del ítem 13.4 (pág. 1648 del PDF)" xr:uid="{00000000-0004-0000-0000-000063050000}"/>
    <hyperlink ref="F907" r:id="rId1381" location="page=1650" tooltip="Abrir la especificación del ítem 13.5 (pág. 1650 del PDF)" xr:uid="{00000000-0004-0000-0000-000064050000}"/>
    <hyperlink ref="F908" r:id="rId1382" location="page=1652" tooltip="Abrir la especificación del ítem 13.6 (pág. 1652 del PDF)" xr:uid="{00000000-0004-0000-0000-000065050000}"/>
    <hyperlink ref="F909" r:id="rId1383" location="page=1654" tooltip="Abrir la especificación del ítem 13.7 (pág. 1654 del PDF)" xr:uid="{00000000-0004-0000-0000-000066050000}"/>
    <hyperlink ref="F910" r:id="rId1384" location="page=1660" tooltip="Abrir la especificación del ítem 13.8 (pág. 1660 del PDF)" xr:uid="{00000000-0004-0000-0000-000067050000}"/>
    <hyperlink ref="F911" r:id="rId1385" location="page=1662" tooltip="Abrir la especificación del ítem 13.9 (pág. 1662 del PDF)" xr:uid="{00000000-0004-0000-0000-000068050000}"/>
    <hyperlink ref="F912" r:id="rId1386" location="page=1663" tooltip="Abrir la especificación del ítem 13.10 (pág. 1663 del PDF)" xr:uid="{00000000-0004-0000-0000-000069050000}"/>
    <hyperlink ref="F915" r:id="rId1387" location="page=1665" tooltip="Abrir la especificación del ítem 14.1 (pág. 1665 del PDF)" xr:uid="{00000000-0004-0000-0000-00006A050000}"/>
    <hyperlink ref="F916" r:id="rId1388" location="page=1667" tooltip="Abrir la especificación del ítem 14.2 (pág. 1667 del PDF)" xr:uid="{00000000-0004-0000-0000-00006B050000}"/>
    <hyperlink ref="F917" r:id="rId1389" location="page=1669" tooltip="Abrir la especificación del ítem 14.3 (pág. 1669 del PDF)" xr:uid="{00000000-0004-0000-0000-00006C050000}"/>
    <hyperlink ref="F918" r:id="rId1390" location="page=1671" tooltip="Abrir la especificación del ítem 14.4 (pág. 1671 del PDF)" xr:uid="{00000000-0004-0000-0000-00006D050000}"/>
    <hyperlink ref="F919" r:id="rId1391" location="page=1673" tooltip="Abrir la especificación del ítem 14.5 (pág. 1673 del PDF)" xr:uid="{00000000-0004-0000-0000-00006E050000}"/>
    <hyperlink ref="F920" r:id="rId1392" location="page=1675" tooltip="Abrir la especificación del ítem 14.6 (pág. 1675 del PDF)" xr:uid="{00000000-0004-0000-0000-00006F050000}"/>
    <hyperlink ref="F921" r:id="rId1393" location="page=1677" tooltip="Abrir la especificación del ítem 14.7 (pág. 1677 del PDF)" xr:uid="{00000000-0004-0000-0000-000070050000}"/>
    <hyperlink ref="F922" r:id="rId1394" location="page=1679" tooltip="Abrir la especificación del ítem 14.8 (pág. 1679 del PDF)" xr:uid="{00000000-0004-0000-0000-000071050000}"/>
    <hyperlink ref="F923" r:id="rId1395" location="page=1681" tooltip="Abrir la especificación del ítem 14.9 (pág. 1681 del PDF)" xr:uid="{00000000-0004-0000-0000-000072050000}"/>
    <hyperlink ref="F924" r:id="rId1396" location="page=1683" tooltip="Abrir la especificación del ítem 14.10 (pág. 1683 del PDF)" xr:uid="{00000000-0004-0000-0000-000073050000}"/>
    <hyperlink ref="F927" r:id="rId1397" location="page=1685" tooltip="Abrir la especificación del ítem 15.1 (pág. 1685 del PDF)" xr:uid="{00000000-0004-0000-0000-000074050000}"/>
    <hyperlink ref="D33" r:id="rId1398" location="'01 PRELIMINARES'!Q667" tooltip="Ir a la cantidad total del ítem 1.19" xr:uid="{00000000-0004-0000-0000-000075050000}"/>
  </hyperlinks>
  <pageMargins left="0.11811023622047245" right="0.11811023622047245" top="0.15748031496062992" bottom="0.15748031496062992" header="0.31496062992125984" footer="0.31496062992125984"/>
  <pageSetup fitToHeight="0" orientation="portrait" horizontalDpi="1200" verticalDpi="1200" r:id="rId13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 (Entidad)</vt:lpstr>
      <vt:lpstr>'PRESUPUESTO OFICIAL (Entidad)'!Área_de_impresión</vt:lpstr>
      <vt:lpstr>'PRESUPUESTO OFICIAL (Entidad)'!Títulos_a_imprimir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YEFFERSON ANDREY MAHECHA HERNANDEZ.E -55</cp:lastModifiedBy>
  <dcterms:created xsi:type="dcterms:W3CDTF">2026-10-09T20:10:36Z</dcterms:created>
  <dcterms:modified xsi:type="dcterms:W3CDTF">2026-10-15T14:49:52Z</dcterms:modified>
</cp:coreProperties>
</file>