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E:\INSTITUTO MUNICIPAL DE CULTURA Y TURISMO\ELABORACIÓN DE ESTUDIOS PENDIENTES\26. CAMARAS DE VIGILANCIA\"/>
    </mc:Choice>
  </mc:AlternateContent>
  <xr:revisionPtr revIDLastSave="0" documentId="13_ncr:1_{9BA2EE19-5FED-4A74-A6D2-879231A010D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Anexo No. 5" sheetId="3" r:id="rId1"/>
  </sheets>
  <calcPr calcId="191029"/>
  <extLst>
    <ext uri="GoogleSheetsCustomDataVersion2">
      <go:sheetsCustomData xmlns:go="http://customooxmlschemas.google.com/" r:id="rId6" roundtripDataChecksum="JNKe+ndysI++msfMtK/Rn3kXWrjZf3rBPTXaNXtysEQ="/>
    </ext>
  </extLst>
</workbook>
</file>

<file path=xl/calcChain.xml><?xml version="1.0" encoding="utf-8"?>
<calcChain xmlns="http://schemas.openxmlformats.org/spreadsheetml/2006/main">
  <c r="L26" i="3" l="1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10" i="3"/>
  <c r="J26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10" i="3"/>
</calcChain>
</file>

<file path=xl/sharedStrings.xml><?xml version="1.0" encoding="utf-8"?>
<sst xmlns="http://schemas.openxmlformats.org/spreadsheetml/2006/main" count="54" uniqueCount="39">
  <si>
    <t>ALCALDÍA DE BUCARAMANGA</t>
  </si>
  <si>
    <t xml:space="preserve">PROYECTO: </t>
  </si>
  <si>
    <t>INSTITUTO MUNICICPAL DE CULTUTA Y TURISMO</t>
  </si>
  <si>
    <t>UNIDAD DE MEDIDA</t>
  </si>
  <si>
    <t>OBSERVACIONES:</t>
  </si>
  <si>
    <t>El IMCT se permite aclarar que ya se incluyó el IVA de 19% para cada item, así como todos los gastos ordenanzales e impuestos a que haya lugar.</t>
  </si>
  <si>
    <t>ÍTEM</t>
  </si>
  <si>
    <t>INSTITUTO DESCENTRALIZADO</t>
  </si>
  <si>
    <t>Valor Total</t>
  </si>
  <si>
    <t>Valor unitario</t>
  </si>
  <si>
    <t>Valor Unitario</t>
  </si>
  <si>
    <t>VALOR TOTAL IVA IMPUESTOS INCLUIDOS</t>
  </si>
  <si>
    <t xml:space="preserve">INVERSIÓN </t>
  </si>
  <si>
    <t>SERVICIO</t>
  </si>
  <si>
    <t xml:space="preserve">CANTIDAD TOTAL </t>
  </si>
  <si>
    <t>CANTIDAD SEDE BIBLIOTECA GABRIEL TURBAY</t>
  </si>
  <si>
    <t>CANTIDAD SEDE CAMPO MADRID</t>
  </si>
  <si>
    <t>CANTIDAD SEDE CAFE MADRID</t>
  </si>
  <si>
    <t xml:space="preserve">Unidad </t>
  </si>
  <si>
    <r>
      <rPr>
        <b/>
        <sz val="8.5"/>
        <color theme="1"/>
        <rFont val="Arial Narrow"/>
        <family val="2"/>
      </rPr>
      <t xml:space="preserve">CÁMARA DOMO PTZ incluye tarjeta MicroSD 128G + adaptador POE 90W
</t>
    </r>
    <r>
      <rPr>
        <sz val="8.5"/>
        <color theme="1"/>
        <rFont val="Arial Narrow"/>
        <family val="2"/>
      </rPr>
      <t>• Resolución de imagen: 4 Megapíxeles (2560 × 1440) para captura detallada.
• Zoom óptico: Alcance de hasta 32x para monitoreo a largas distancias.
• Visión nocturna: Iluminación infrarroja de gran alcance (hasta 200 metros).
• Tecnología de iluminación dual: Apoyo con luz blanca e infrarrojo para imágenes a color de noche.
• Analítica de video inteligente: Clasificación de objetivos basada en aprendizaje profundo (detección de personas y vehículos).
• Funciones de disuasión: Alarma con luz estroboscópica y advertencia audible integradas.
• Protección exterior: Clasificación IP66 resistente a la intemperie y protección antivandálica IK10.
• Alimentación y conectividad: Soporte para alimentación PoE+ (Power over Ethernet) y protocolo de red IP.                                                                                                                                              
• Almacenamiento local: Tarjeta MicroSD de 128 GB
• Incluye adaptador POE de 90W</t>
    </r>
  </si>
  <si>
    <r>
      <rPr>
        <b/>
        <sz val="8.5"/>
        <color theme="1"/>
        <rFont val="Arial Narrow"/>
        <family val="2"/>
      </rPr>
      <t>MATERIALES E INSTALACION DE CÁMARA DOMO PTZ</t>
    </r>
    <r>
      <rPr>
        <sz val="8.5"/>
        <color theme="1"/>
        <rFont val="Arial Narrow"/>
        <family val="2"/>
      </rPr>
      <t xml:space="preserve">
• Personal certificado en trabajo en altura, usar escaleras extensibles, arnés de seguridad 
• Configuración: parámetros de visualización, parámetros de almacenamiento, recorridos automáticos (Tours), detección de movimiento, alarmas.
• Capacitación de Operadores: Transferencia de conocimiento al personal asignado por el cliente para el control manual del PTZ (Pan/Tilt/Zoom), reproducción de grabaciones y gestión de alertas.
• Cable de red UTP: Categoría 6 (100% cobre para exteriores si va a la intemperie).
• Rj45 con protección.
• Gabinete metálico tipo interperie para alojar conexiones datos
• Incluye brazo soporte para cámara PTZ                                                                                                                                              
• Accesorios de sujeción reforzados: Tornillería de acero inoxidable o chazos metálicos de expansión aptos para la superficie de fijación.</t>
    </r>
  </si>
  <si>
    <r>
      <rPr>
        <b/>
        <sz val="8.5"/>
        <color theme="1"/>
        <rFont val="Arial Narrow"/>
        <family val="2"/>
      </rPr>
      <t>CÁMARAS MINIDOMO INTERIOR incluye tarjeta MicroSD 128G</t>
    </r>
    <r>
      <rPr>
        <sz val="8.5"/>
        <color theme="1"/>
        <rFont val="Arial Narrow"/>
        <family val="2"/>
      </rPr>
      <t xml:space="preserve">
• Resolución de video: 8 Megapíxeles (4K Ultra HD) para máxima claridad visual.
• Lente fijo: Opción de gran angular (generalmente 2.8 mm o 4 mm).
• Compresión de video: Formatos H.265+ / H.264+ para optimizar ancho de banda y almacenamiento.
• Rango dinámico amplio (WDR): WDR real de 120 dB para compensar contraluces intensos.
• Visión nocturna IR: Alcance infrarrojo integrado de hasta 30 metros.
• Detección inteligente: Filtro de falsas alarmas enfocado en humanos y vehículos.
• Diseño robusto: Cubierta tipo domo antivandálica (IK10) y resistente al agua/polvo (IP67).
• Almacenamiento local: Tarjeta MicroSD de 128 GB</t>
    </r>
  </si>
  <si>
    <r>
      <rPr>
        <b/>
        <sz val="8.5"/>
        <color theme="1"/>
        <rFont val="Arial Narrow"/>
        <family val="2"/>
      </rPr>
      <t>MATERIALES E INSTALACION DE CÁMARAS MINIDOMO INTERIOR</t>
    </r>
    <r>
      <rPr>
        <sz val="8.5"/>
        <color theme="1"/>
        <rFont val="Arial Narrow"/>
        <family val="2"/>
      </rPr>
      <t xml:space="preserve">
• Personal certificado en trabajo en altura, usar escaleras extensibles, arnés de seguridad 
• Configuración: parámetros de visualización, parámetros de almacenamiento, detección de movimiento, alarmas.
• Capacitación de Operadores: Transferencia de conocimiento al personal asignado por el cliente para el control, reproducción de grabaciones y gestión de alertas.
• Cable de red UTP: Categoría 6 (100% cobre para exteriores si va a la intemperie).
• Rj45 con protección.
• Caja metálico tipo interperie para alojar conexiones datos
• Incluye brazo soporte para cámara                                                                                                                                              
• Accesorios de sujeción reforzados: Tornillería de acero inoxidable o chazos metálicos de expansión aptos para la superficie de fijación.</t>
    </r>
  </si>
  <si>
    <r>
      <rPr>
        <b/>
        <sz val="8.5"/>
        <color theme="1"/>
        <rFont val="Arial Narrow"/>
        <family val="2"/>
      </rPr>
      <t>CÁMARAS BULLET INTERIOR incluye tarjeta MicroSD 128G</t>
    </r>
    <r>
      <rPr>
        <sz val="8.5"/>
        <color theme="1"/>
        <rFont val="Arial Narrow"/>
        <family val="2"/>
      </rPr>
      <t xml:space="preserve">
• Resolución de imagen: 8 Megapíxeles (4K Ultra HD).
• Lente varifocal motorizado: Ajuste remoto de zoom y enfoque (ej. 2.8 mm a 12 mm).
• Iluminación híbrida/inteligente: Combinación de luz infrarroja y luz blanca visible según el evento.
• Interfaces de audio y alarma: Entrada/salida de audio para micrófono/altavoz y puertos de alarma integrados.
• Compresión eficiente: Formatos de codificación avanzada para ahorro de espacio en disco.
• Grado de protección exterior: Carcasa metálica resistente con certificación IP67.
• Sostenibilidad ambiental: Operación en un amplio rango de temperaturas extremas.
• Alimentación flexible: Opción de alimentación mediante 12 VDC o PoE (802.3af).
• Almacenamiento local: Tarjeta MicroSD de 128 GB</t>
    </r>
  </si>
  <si>
    <r>
      <rPr>
        <b/>
        <sz val="8.5"/>
        <color theme="1"/>
        <rFont val="Arial Narrow"/>
        <family val="2"/>
      </rPr>
      <t>MATERIALES E INSTALACION DE CÁMARAS BULLET INTERIOR</t>
    </r>
    <r>
      <rPr>
        <sz val="8.5"/>
        <color theme="1"/>
        <rFont val="Arial Narrow"/>
        <family val="2"/>
      </rPr>
      <t xml:space="preserve">
• Personal certificado en trabajo en altura, usar escaleras extensibles, arnés de seguridad 
• Configuración: parámetros de visualización, parámetros de almacenamiento, detección de movimiento, alarmas.
• Capacitación de Operadores: Transferencia de conocimiento al personal asignado por el cliente para el control, reproducción de grabaciones y gestión de alertas.
• Cable de red UTP: Categoría 6 (100% cobre para exteriores si va a la intemperie).
• Rj45 con protección.
• Caja metálico tipo interperie para alojar conexiones datos
• Incluye brazo soporte para cámara                                                                                                                                              
• Accesorios de sujeción reforzados: Tornillería de acero inoxidable o chazos metálicos de expansión aptos para la superficie de fijación.</t>
    </r>
  </si>
  <si>
    <r>
      <rPr>
        <b/>
        <sz val="8.5"/>
        <color theme="1"/>
        <rFont val="Arial Narrow"/>
        <family val="2"/>
      </rPr>
      <t>DISCO DE 10 TERAS</t>
    </r>
    <r>
      <rPr>
        <sz val="8.5"/>
        <color theme="1"/>
        <rFont val="Arial Narrow"/>
        <family val="2"/>
      </rPr>
      <t xml:space="preserve">
• Capacidad de almacenamiento: 10 Terabytes (TB).
• Diseño para videovigilancia: Soporte para operación continua 24/7.
• Interfaz de conexión: SATA 6 Gb/s.
• Velocidad de rotación y caché: Mínimo 5200 RPM y 256MB tamaño del búfer de memoria (MB).
• Tasa de transferencia / Carga de trabajo: Carga de trabajo anual soportada (TB/año).
• Soporte multicámara: Capacidad para escribir flujos simultáneos HD.
• Resistencia a vibración: Sensores de vibración rotacional (RV) integrados.
• Bajo consumo energético: Optimización de temperatura y energía.</t>
    </r>
  </si>
  <si>
    <r>
      <rPr>
        <b/>
        <sz val="8.5"/>
        <color theme="1"/>
        <rFont val="Arial Narrow"/>
        <family val="2"/>
      </rPr>
      <t xml:space="preserve">SISTEMA DE ALMACENAMIENTO </t>
    </r>
    <r>
      <rPr>
        <sz val="8.5"/>
        <color theme="1"/>
        <rFont val="Arial Narrow"/>
        <family val="2"/>
      </rPr>
      <t xml:space="preserve">
• Grabador NVR de 32 Canales
• Capacidad de canales IP: Admite la conexión de hasta 32 cámaras IP independientes de alta resolución.
• Capacidad de almacenamiento interno: Soporta 4 bahías de discos duros SATA de alta capacidad (hasta 14 TB o 16 TB por disco).
• Switch PoE+ integrado: Incorpora 16 puertos PoE (Power over Ethernet) independientes para alimentación directa de cámaras (hasta 200W totales).
• Ultra alta definición (Resolución 8K/32MP): Capacidad de decodificación y salida de video en ultra alta resolución (hasta 8K mediante salidas HDMI dedicadas).
• Rendimiento y ancho de banda: Elevado flujo de procesamiento de red (hasta 320 Mbps de entrada y 400 Mbps de salida).
• Eficiencia de compresión: Formato de codificación avanzado de video H.265+ / H.265 / H.264+ para optimización del almacenamiento.
• Compatibilidad con analíticas inteligentes: Soporte para reconocimiento facial, lectura de placas (ANPR), conteo de personas y filtros de falsas alarmas.
• Interfaces de integración: Múltiples entradas/salidas de alarma (16 in / 9 out), entradas de audio bidireccional y puertos de red Gigabit.</t>
    </r>
  </si>
  <si>
    <r>
      <rPr>
        <b/>
        <sz val="8.5"/>
        <color theme="1"/>
        <rFont val="Arial Narrow"/>
        <family val="2"/>
      </rPr>
      <t>UPS 2KVA ONLINE</t>
    </r>
    <r>
      <rPr>
        <sz val="8.5"/>
        <color theme="1"/>
        <rFont val="Arial Narrow"/>
        <family val="2"/>
      </rPr>
      <t xml:space="preserve">
• Capacidad de potencia: 2000 VA / 1800W a 2000W.
• Tecnología de doble conversión (Online): Proporciona energía continua de onda senoidal pura sin tiempo de transferencia (0 ms).
• Factor de forma: Montaje en torre para alojar en gabinetes de comunicaciones.
• Regulación de voltaje: Corrección activa del factor de potencia de entrada y voltaje de salida estable.
• Protección integral: Filtro contra picos de voltaje, sobrecargas, cortocircuitos y ruidos eléctricos.
• Autonomía extendida: Posibilidad de conectar bancos de baterías externos para mayor tiempo de respaldo.
• Pantalla de control: Pantalla LCD intuitiva para monitorear estado de carga, baterías y voltaje.</t>
    </r>
  </si>
  <si>
    <r>
      <rPr>
        <b/>
        <sz val="8.5"/>
        <color theme="1"/>
        <rFont val="Arial Narrow"/>
        <family val="2"/>
      </rPr>
      <t>CANALIZACIÓN ELÉCTRICA DE CÁMARAS Y NODOS</t>
    </r>
    <r>
      <rPr>
        <sz val="8.5"/>
        <color theme="1"/>
        <rFont val="Arial Narrow"/>
        <family val="2"/>
      </rPr>
      <t xml:space="preserve">
• Tubería EMT: Suministro e Instalación de 7 metros de Tubería metálica EMT a la vista por punto
• Protección mecánica: Resistencia a impactos, vibraciones y aplastamiento para proteger los cables.
• Capacidad de llenado: Dimensionado según normas para permitir disipación de calor y futuro cableado.
• Accesorios de montaje: Cajas de paso, condulets, abrazaderas y conectores certificados.
• Puesta a tierra continua: Continuidad eléctrica en la tubería metálica para seguridad.
• Criterio de instalación: Cumplimiento de retardo de llama y normativas eléctricas locales.
• Canalizaciones subterráneas en terreno natural o concreto, donde aplique.
• Caja de 40x40 cm prefabricada para comunicación de canalizaciones subterráneas, donde aplique.</t>
    </r>
  </si>
  <si>
    <r>
      <rPr>
        <b/>
        <sz val="8.5"/>
        <color theme="1"/>
        <rFont val="Arial Narrow"/>
        <family val="2"/>
      </rPr>
      <t>SISTEMAS DE PUESTA A TIERRA TIPO 1</t>
    </r>
    <r>
      <rPr>
        <sz val="8.5"/>
        <color theme="1"/>
        <rFont val="Arial Narrow"/>
        <family val="2"/>
      </rPr>
      <t xml:space="preserve">
• Electrodos de alta calidad: Una varilla de puesta a tierra de cobre-cobre con longitud de 2.40 metros y diámetro de 5/8 de pulgada.
• Tratamiento del terreno: Dosis de 25 kg de compuesto acondicionador en gel por cada electrodo instalado para reducir la resistividad del suelo (no se aceptan polvos ni aditivos no aprobados).
• Conductor principal: Cable de cobre desnudo de calibre 2/0 AWG (construcción de 7 hilos) para la interconexión del sistema.
• Profundidad de enterrado: Puntas de las varillas y conductores tendidos a una profundidad estándar de 0.75 metros respecto al nivel del suelo.
• Instalación sin tensión: Cableado de puesta a tierra tendido de forma holgada, libre de tensión o esfuerzos mecánicos.
• Empalmes por soldadura exotérmica: Uniones e interconexiones ejecutadas mediante soldadura exotérmica para garantizar máxima continuidad eléctrica y durabilidad.
• Límite de resistencia eléctrica: Resistencia del sistema de puesta a tierra terminada e instalada con un valor máximo de 10 ohmios.
• Infraestructura de inspección: Incluye caja o anillo de inspección para facilitar las pruebas de medición y mantenimiento periódico del pozo a tierra.</t>
    </r>
  </si>
  <si>
    <r>
      <rPr>
        <b/>
        <sz val="8.5"/>
        <color theme="1"/>
        <rFont val="Arial Narrow"/>
        <family val="2"/>
      </rPr>
      <t>MANTENIMIENTO PREVENTIVO CÁMARAS</t>
    </r>
    <r>
      <rPr>
        <sz val="8.5"/>
        <color theme="1"/>
        <rFont val="Arial Narrow"/>
        <family val="2"/>
      </rPr>
      <t xml:space="preserve">
• Inspección física: Limpieza de lentes, domos de cristal y revisión del estado de la carcasa.
• Ajuste mecánico: Verificación de soporte, fijación, alineación y enfoque del ángulo de visión.
• Mantenimiento eléctrico: Medición del voltaje de entrada, consumo y estado del PoE/fuente.
• Verificación de conectividad: Pruebas de latencia, pérdida de paquetes y rendimiento en la red IP.
• Pruebas de visión nocturna: Verificación del encendido y alcance de los iluminadores IR/Luz blanca.
• Actualización de firmware: Aplicación de parches de seguridad y mejoras de software del fabricante.
• Revisión de analítica: Calibración de reglas de detección de movimiento y cruce de línea.
• Sellado e impermeabilidad: Inspección de empaques de goma y prensaestopas contra filtraciones.</t>
    </r>
  </si>
  <si>
    <r>
      <rPr>
        <b/>
        <sz val="8.5"/>
        <color theme="1"/>
        <rFont val="Arial Narrow"/>
        <family val="2"/>
      </rPr>
      <t>MANTENIMIENTO CORRECTIVO CÁMARAS</t>
    </r>
    <r>
      <rPr>
        <sz val="8.5"/>
        <color theme="1"/>
        <rFont val="Arial Narrow"/>
        <family val="2"/>
      </rPr>
      <t xml:space="preserve">
• Desinstalación segura: Desconexión eléctrica, de red y retiro del equipo sin daños.
• Tubería EMT: Suministro e Instalación de 6 metros de Tubería metálica EMT a la vista por punto
• Reubicación de cableado: Trazado y tendido de nuevos tramos de cableado de red/energía hacia el nuevo punto.
• Instalación de soporte: Montaje de herrajes o cajas de paso en la nueva ubicación.
• Reorientación y enfoque: Calibración del ángulo visual y campo de cobertura deseado.
• Reconfiguración lógica: Actualización de parámetros de red (IP), nombre en el NVR y mapa de monitoreo.
• Pruebas de funcionamiento: Verificación de transmisión de video, grabación y analíticos en el nuevo nodo.
• Sellado final: Protección de conectores y fijación final contra vibraciones e intemperie.</t>
    </r>
  </si>
  <si>
    <r>
      <rPr>
        <b/>
        <sz val="8.5"/>
        <color theme="1"/>
        <rFont val="Arial Narrow"/>
        <family val="2"/>
      </rPr>
      <t>CONTROL DE ACCESO BIOMÉTRICO (RECONOCIMIENTO FACIAL)</t>
    </r>
    <r>
      <rPr>
        <sz val="8.5"/>
        <color theme="1"/>
        <rFont val="Arial Narrow"/>
        <family val="2"/>
      </rPr>
      <t xml:space="preserve">
• Pantalla táctil compacta: Pantalla LCD táctil de 4.3 pulgadas (resolución de 272 × 480 px).
• Capacidad de rostros y plantillas: Permite registrar hasta 1,500 rostros, 3,000 huellas dactilares y 3,000 tarjetas/claves.
• Autenticación múltiple: Reconocimiento por rostro, huella dactilar, tarjeta de proximidad (13.56 MHz), contraseña/PIN y lectura de códigos QR por software.
• Módulos de comunicación e integración: Conectividad de red por cable (Ethernet RJ-45), Wi-Fi (2.4 GHz), salida RS-485 y puerto Wiegand.
• Alimentación y salida de energía: Soporta alimentación por fuente externa de 12 VCC o por estándar PoE, permitiendo energizar la cerradura eléctrica directamente (12 VDC / 1A) cuando opera bajo PoE.
• Intercomunicación y audio: Audio bidireccional integrado con supresión de ruido y cancelación de eco, compatible con protocolos de telefonía IP/SIP.
• Protección física para exteriores: Carcasa diseñada para uso en intemperie con nivel de protección IP65 y rango de temperatura de -30 °C a 60 °C.
• Cámara de alta definición y velocidad: Doble lente de 2 MP con luz infrarroja (IR), tiempo de reconocimiento menor a 0.2 s por usuario y efectividad &gt;99%.</t>
    </r>
  </si>
  <si>
    <r>
      <rPr>
        <b/>
        <sz val="8.5"/>
        <color theme="1"/>
        <rFont val="Arial Narrow"/>
        <family val="2"/>
      </rPr>
      <t>MONITOR DE OPERADOR 32"</t>
    </r>
    <r>
      <rPr>
        <sz val="8.5"/>
        <color theme="1"/>
        <rFont val="Arial Narrow"/>
        <family val="2"/>
      </rPr>
      <t xml:space="preserve">
• Tamaño y formato de pantalla: Panel LED de 32 pulgadas en formato widescreen (16:9) diseñado para operación continua.
• Resolución de imagen: Pantalla Full HD (1920 × 1080 píxeles) para una visualización clara y detallada de señales de video.
• Operación de grado industrial (24/7): Componentes de alta durabilidad diseñados para trabajo continúo ininterrumpido en centros de control o salas de monitoreo.
• Ángulos de visión amplios: Cobertura visual ultra ancha (178° horizontal y 178° vertical) para evitar distorsión de color desde diferentes posiciones.
• Tiempo de respuesta rápido: Procesamiento de imagen ágil (alrededor de 8 ms) para eliminar el efecto fantasma o estelas en escenas con movimiento rápido.
• Entradas de video multiformato: Equipado con múltiples interfaces de entrada que incluyen HDMI, VGA y conectores de video compuesto (BNC/AV).
• Audio integrado: Altavoces incorporados para la reproducción directa de audio de las cámaras o grabadores sin requerir parlantes externos.
• Montaje flexible: Compatible con soporte de montaje en pared o brazo articulado bajo estándar VESA y base para mesa.
SOPORTE MONITOR DE OPERADOR 32"
• Soporte de montaje en pared o brazo articulado bajo estándar VESA y base para mesa.
• Capacidad de carga certificada: hasta 10 kg o 12 kg 
• Material de alta resistencia: Fabricado en acero laminado en frío o aleación de aluminio inyectado de alta densidad.</t>
    </r>
  </si>
  <si>
    <r>
      <rPr>
        <b/>
        <sz val="8.5"/>
        <color theme="1"/>
        <rFont val="Arial Narrow"/>
        <family val="2"/>
      </rPr>
      <t>GABINETE PARA EQUIPOS DE RED TIPO PARED/PISO 16 RU</t>
    </r>
    <r>
      <rPr>
        <sz val="8.5"/>
        <color theme="1"/>
        <rFont val="Arial Narrow"/>
        <family val="2"/>
      </rPr>
      <t xml:space="preserve">
• Capacidad útil: Diseñado para albergar equipos estándar en un espacio de 16 Unidades de Rack (16 RU / 16U).
• Estructura y diseño abatible: Cuerpo con marco posterior abatible que permite pivotar el gabinete para un acceso cómodo a la parte trasera de los equipos sin retirarlo de la pared.
• Formato de montaje estándar: Parales o rieles de montaje de 19 pulgadas ajustables.
• Dimensiones físicas: Altura externa de aproximadamente 773 mm (30"), ancho de 525 mm (20.5") y profundidad total de 590 mm (23").
• Capacidad de carga estática: Estructura soldada de alta resistencia que soporta cargas estáticas de hasta 54 kg a 59 kg (120 - 130 lbs).
• Puerta y accesos de seguridad: Puerta frontal con marco metálico, cristal templado de seguridad (4 mm) y cerradura con llave para restricción de acceso no autorizado.
• Gestión de cableado y ventilación: Pasacables con perfiles de protección para evitar cortes y perforaciones/rejillas integradas en la estructura para el ingreso de aire o la instalación opcional de ventiladores.
• Estándares y certificaciones: Fabricación bajo norma IP20 y cumplimiento de estándares internacionales de gabinetes/racks de telecomunicaciones y cableado estructurado.</t>
    </r>
  </si>
  <si>
    <t>ANEXO No. 5</t>
  </si>
  <si>
    <t xml:space="preserve">PRESUPUESTO </t>
  </si>
  <si>
    <t>OFERTADO</t>
  </si>
  <si>
    <t xml:space="preserve">Valor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</si>
</sst>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_-;\-* #,##0_-;_-* &quot;-&quot;_-;_-@_-"/>
  </numFmts>
  <fonts count="8" x14ac:knownFonts="1">
    <font>
      <sz val="10"/>
      <color rgb="FF000000"/>
      <name val="Times New Roman"/>
      <scheme val="minor"/>
    </font>
    <font>
      <sz val="10"/>
      <color rgb="FF000000"/>
      <name val="Times New Roman"/>
      <family val="1"/>
      <scheme val="minor"/>
    </font>
    <font>
      <sz val="8.5"/>
      <color rgb="FF000000"/>
      <name val="Arial Narrow"/>
      <family val="2"/>
    </font>
    <font>
      <b/>
      <sz val="8.5"/>
      <color rgb="FF000000"/>
      <name val="Arial Narrow"/>
      <family val="2"/>
    </font>
    <font>
      <b/>
      <sz val="8.5"/>
      <color theme="1"/>
      <name val="Arial Narrow"/>
      <family val="2"/>
    </font>
    <font>
      <sz val="8.5"/>
      <color theme="1"/>
      <name val="Arial Narrow"/>
      <family val="2"/>
    </font>
    <font>
      <b/>
      <sz val="8.5"/>
      <name val="Arial Narrow"/>
      <family val="2"/>
    </font>
    <font>
      <sz val="10"/>
      <color rgb="FF000000"/>
      <name val="Times New Roman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DCF9"/>
        <bgColor rgb="FFFADCF9"/>
      </patternFill>
    </fill>
    <fill>
      <patternFill patternType="solid">
        <fgColor theme="0"/>
        <bgColor theme="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ashDotDot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43" fontId="7" fillId="0" borderId="0" applyFont="0" applyFill="0" applyBorder="0" applyAlignment="0" applyProtection="0"/>
  </cellStyleXfs>
  <cellXfs count="63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164" fontId="2" fillId="0" borderId="0" xfId="1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center" vertical="center"/>
    </xf>
    <xf numFmtId="0" fontId="4" fillId="0" borderId="20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1" fontId="3" fillId="0" borderId="10" xfId="0" applyNumberFormat="1" applyFont="1" applyBorder="1" applyAlignment="1">
      <alignment horizontal="center" vertical="center" shrinkToFit="1"/>
    </xf>
    <xf numFmtId="0" fontId="5" fillId="0" borderId="6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left" vertical="center"/>
    </xf>
    <xf numFmtId="0" fontId="6" fillId="0" borderId="0" xfId="0" applyFont="1" applyAlignment="1">
      <alignment horizontal="right" vertical="center" wrapText="1"/>
    </xf>
    <xf numFmtId="0" fontId="4" fillId="0" borderId="6" xfId="0" applyFont="1" applyBorder="1" applyAlignment="1">
      <alignment horizontal="left" vertical="center"/>
    </xf>
    <xf numFmtId="43" fontId="2" fillId="0" borderId="0" xfId="2" applyFont="1" applyAlignment="1">
      <alignment horizontal="center" vertical="center"/>
    </xf>
    <xf numFmtId="43" fontId="6" fillId="0" borderId="0" xfId="2" applyFont="1" applyBorder="1" applyAlignment="1">
      <alignment horizontal="center" vertical="center" wrapText="1"/>
    </xf>
    <xf numFmtId="1" fontId="3" fillId="0" borderId="21" xfId="0" applyNumberFormat="1" applyFont="1" applyBorder="1" applyAlignment="1">
      <alignment horizontal="center" vertical="center" shrinkToFit="1"/>
    </xf>
    <xf numFmtId="0" fontId="5" fillId="0" borderId="14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/>
    </xf>
    <xf numFmtId="164" fontId="5" fillId="3" borderId="6" xfId="1" applyFont="1" applyFill="1" applyBorder="1" applyAlignment="1">
      <alignment horizontal="center" vertical="center" wrapText="1"/>
    </xf>
    <xf numFmtId="43" fontId="6" fillId="0" borderId="13" xfId="2" applyFont="1" applyBorder="1" applyAlignment="1">
      <alignment horizontal="center" vertical="center" wrapText="1"/>
    </xf>
    <xf numFmtId="164" fontId="2" fillId="0" borderId="13" xfId="0" applyNumberFormat="1" applyFont="1" applyBorder="1" applyAlignment="1">
      <alignment horizontal="left" vertical="center"/>
    </xf>
    <xf numFmtId="0" fontId="2" fillId="5" borderId="14" xfId="0" applyFont="1" applyFill="1" applyBorder="1" applyAlignment="1">
      <alignment horizontal="center" vertical="center"/>
    </xf>
    <xf numFmtId="164" fontId="5" fillId="3" borderId="14" xfId="1" applyFont="1" applyFill="1" applyBorder="1" applyAlignment="1">
      <alignment horizontal="center" vertical="center" wrapText="1"/>
    </xf>
    <xf numFmtId="164" fontId="4" fillId="2" borderId="13" xfId="1" applyFont="1" applyFill="1" applyBorder="1" applyAlignment="1">
      <alignment horizontal="center" vertical="center" wrapText="1"/>
    </xf>
    <xf numFmtId="43" fontId="4" fillId="2" borderId="13" xfId="2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43" fontId="5" fillId="3" borderId="22" xfId="2" applyFont="1" applyFill="1" applyBorder="1" applyAlignment="1">
      <alignment horizontal="center" vertical="center" wrapText="1"/>
    </xf>
    <xf numFmtId="43" fontId="5" fillId="3" borderId="15" xfId="2" applyFont="1" applyFill="1" applyBorder="1" applyAlignment="1">
      <alignment horizontal="center" vertical="center" wrapText="1"/>
    </xf>
    <xf numFmtId="164" fontId="2" fillId="0" borderId="24" xfId="1" applyFont="1" applyFill="1" applyBorder="1" applyAlignment="1">
      <alignment horizontal="left" vertical="center" wrapText="1"/>
    </xf>
    <xf numFmtId="164" fontId="2" fillId="0" borderId="25" xfId="1" applyFont="1" applyFill="1" applyBorder="1" applyAlignment="1">
      <alignment horizontal="left" vertical="center" wrapText="1"/>
    </xf>
    <xf numFmtId="164" fontId="2" fillId="0" borderId="25" xfId="1" applyFont="1" applyFill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164" fontId="4" fillId="2" borderId="8" xfId="1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right" vertical="center" wrapText="1"/>
    </xf>
    <xf numFmtId="0" fontId="6" fillId="0" borderId="13" xfId="0" applyFont="1" applyBorder="1" applyAlignment="1">
      <alignment horizontal="right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</cellXfs>
  <cellStyles count="3">
    <cellStyle name="Millares" xfId="2" builtinId="3"/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118381</xdr:colOff>
      <xdr:row>1</xdr:row>
      <xdr:rowOff>97970</xdr:rowOff>
    </xdr:from>
    <xdr:ext cx="1089933" cy="609601"/>
    <xdr:pic>
      <xdr:nvPicPr>
        <xdr:cNvPr id="2" name="image1.jpg" descr="escudo">
          <a:extLst>
            <a:ext uri="{FF2B5EF4-FFF2-40B4-BE49-F238E27FC236}">
              <a16:creationId xmlns:a16="http://schemas.microsoft.com/office/drawing/2014/main" id="{045FA288-BA35-4F9F-BECA-A66FBBFF39E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36095" y="293913"/>
          <a:ext cx="1089933" cy="609601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4A3E6-19B2-4D07-88B4-AD7F17D4C18E}">
  <dimension ref="B1:L29"/>
  <sheetViews>
    <sheetView tabSelected="1" zoomScale="70" zoomScaleNormal="70" workbookViewId="0">
      <selection activeCell="E43" sqref="E43"/>
    </sheetView>
  </sheetViews>
  <sheetFormatPr baseColWidth="10" defaultColWidth="14.44140625" defaultRowHeight="15" customHeight="1" x14ac:dyDescent="0.25"/>
  <cols>
    <col min="1" max="1" width="3.21875" style="1" customWidth="1"/>
    <col min="2" max="2" width="19" style="2" customWidth="1"/>
    <col min="3" max="3" width="83.33203125" style="1" customWidth="1"/>
    <col min="4" max="4" width="14.109375" style="1" customWidth="1"/>
    <col min="5" max="5" width="18.33203125" style="1" customWidth="1"/>
    <col min="6" max="6" width="14.77734375" style="1" customWidth="1"/>
    <col min="7" max="7" width="12.77734375" style="1" customWidth="1"/>
    <col min="8" max="8" width="14" style="1" customWidth="1"/>
    <col min="9" max="9" width="15" style="3" customWidth="1"/>
    <col min="10" max="10" width="17.6640625" style="17" customWidth="1"/>
    <col min="11" max="11" width="17.77734375" style="1" customWidth="1"/>
    <col min="12" max="16384" width="14.44140625" style="1"/>
  </cols>
  <sheetData>
    <row r="1" spans="2:12" ht="15" customHeight="1" thickBot="1" x14ac:dyDescent="0.3"/>
    <row r="2" spans="2:12" ht="19.5" customHeight="1" x14ac:dyDescent="0.25">
      <c r="B2" s="4"/>
      <c r="C2" s="42" t="s">
        <v>0</v>
      </c>
      <c r="D2" s="43"/>
      <c r="E2" s="43"/>
      <c r="F2" s="43"/>
      <c r="G2" s="43"/>
      <c r="H2" s="43"/>
      <c r="I2" s="43"/>
      <c r="J2" s="43"/>
      <c r="K2" s="43"/>
      <c r="L2" s="44"/>
    </row>
    <row r="3" spans="2:12" ht="19.5" customHeight="1" thickBot="1" x14ac:dyDescent="0.3">
      <c r="B3" s="5"/>
      <c r="C3" s="45"/>
      <c r="D3" s="46"/>
      <c r="E3" s="46"/>
      <c r="F3" s="46"/>
      <c r="G3" s="46"/>
      <c r="H3" s="46"/>
      <c r="I3" s="46"/>
      <c r="J3" s="46"/>
      <c r="K3" s="46"/>
      <c r="L3" s="47"/>
    </row>
    <row r="4" spans="2:12" ht="39" customHeight="1" thickBot="1" x14ac:dyDescent="0.3">
      <c r="B4" s="6"/>
      <c r="C4" s="48" t="s">
        <v>35</v>
      </c>
      <c r="D4" s="49"/>
      <c r="E4" s="49"/>
      <c r="F4" s="49"/>
      <c r="G4" s="49"/>
      <c r="H4" s="49"/>
      <c r="I4" s="49"/>
      <c r="J4" s="49"/>
      <c r="K4" s="49"/>
      <c r="L4" s="50"/>
    </row>
    <row r="5" spans="2:12" ht="19.5" customHeight="1" thickBot="1" x14ac:dyDescent="0.3">
      <c r="B5" s="7" t="s">
        <v>1</v>
      </c>
      <c r="C5" s="51" t="s">
        <v>12</v>
      </c>
      <c r="D5" s="52"/>
      <c r="E5" s="52"/>
      <c r="F5" s="52"/>
      <c r="G5" s="52"/>
      <c r="H5" s="52"/>
      <c r="I5" s="52"/>
      <c r="J5" s="52"/>
      <c r="K5" s="52"/>
      <c r="L5" s="53"/>
    </row>
    <row r="6" spans="2:12" ht="42" customHeight="1" thickBot="1" x14ac:dyDescent="0.3">
      <c r="B6" s="8" t="s">
        <v>7</v>
      </c>
      <c r="C6" s="48" t="s">
        <v>2</v>
      </c>
      <c r="D6" s="49"/>
      <c r="E6" s="49"/>
      <c r="F6" s="49"/>
      <c r="G6" s="49"/>
      <c r="H6" s="49"/>
      <c r="I6" s="49"/>
      <c r="J6" s="49"/>
      <c r="K6" s="49"/>
      <c r="L6" s="50"/>
    </row>
    <row r="7" spans="2:12" ht="12.6" customHeight="1" thickBot="1" x14ac:dyDescent="0.3">
      <c r="C7" s="9"/>
      <c r="D7" s="9"/>
      <c r="E7" s="9"/>
      <c r="F7" s="9"/>
      <c r="G7" s="9"/>
      <c r="H7" s="9"/>
    </row>
    <row r="8" spans="2:12" s="10" customFormat="1" ht="33" customHeight="1" x14ac:dyDescent="0.25">
      <c r="B8" s="54" t="s">
        <v>6</v>
      </c>
      <c r="C8" s="56" t="s">
        <v>13</v>
      </c>
      <c r="D8" s="56" t="s">
        <v>3</v>
      </c>
      <c r="E8" s="56" t="s">
        <v>15</v>
      </c>
      <c r="F8" s="56" t="s">
        <v>16</v>
      </c>
      <c r="G8" s="56" t="s">
        <v>17</v>
      </c>
      <c r="H8" s="56" t="s">
        <v>14</v>
      </c>
      <c r="I8" s="58" t="s">
        <v>36</v>
      </c>
      <c r="J8" s="58"/>
      <c r="K8" s="40" t="s">
        <v>37</v>
      </c>
      <c r="L8" s="41"/>
    </row>
    <row r="9" spans="2:12" s="10" customFormat="1" ht="24" customHeight="1" thickBot="1" x14ac:dyDescent="0.3">
      <c r="B9" s="55"/>
      <c r="C9" s="57"/>
      <c r="D9" s="57"/>
      <c r="E9" s="57"/>
      <c r="F9" s="57"/>
      <c r="G9" s="57"/>
      <c r="H9" s="57"/>
      <c r="I9" s="28" t="s">
        <v>9</v>
      </c>
      <c r="J9" s="29" t="s">
        <v>8</v>
      </c>
      <c r="K9" s="30" t="s">
        <v>10</v>
      </c>
      <c r="L9" s="31" t="s">
        <v>38</v>
      </c>
    </row>
    <row r="10" spans="2:12" ht="145.19999999999999" customHeight="1" x14ac:dyDescent="0.25">
      <c r="B10" s="19">
        <v>1</v>
      </c>
      <c r="C10" s="20" t="s">
        <v>19</v>
      </c>
      <c r="D10" s="21" t="s">
        <v>18</v>
      </c>
      <c r="E10" s="21">
        <v>1</v>
      </c>
      <c r="F10" s="21"/>
      <c r="G10" s="21">
        <v>1</v>
      </c>
      <c r="H10" s="26">
        <f>+E10+F10+G10</f>
        <v>2</v>
      </c>
      <c r="I10" s="27">
        <v>5404875</v>
      </c>
      <c r="J10" s="32">
        <v>10809750</v>
      </c>
      <c r="K10" s="34"/>
      <c r="L10" s="37">
        <f>+K10*H10</f>
        <v>0</v>
      </c>
    </row>
    <row r="11" spans="2:12" ht="138.6" customHeight="1" x14ac:dyDescent="0.25">
      <c r="B11" s="11">
        <v>2</v>
      </c>
      <c r="C11" s="12" t="s">
        <v>20</v>
      </c>
      <c r="D11" s="13" t="s">
        <v>18</v>
      </c>
      <c r="E11" s="13">
        <v>1</v>
      </c>
      <c r="F11" s="13"/>
      <c r="G11" s="13">
        <v>1</v>
      </c>
      <c r="H11" s="22">
        <f t="shared" ref="H11:H25" si="0">+E11+F11+G11</f>
        <v>2</v>
      </c>
      <c r="I11" s="23">
        <v>2797158</v>
      </c>
      <c r="J11" s="33">
        <v>5594316</v>
      </c>
      <c r="K11" s="35"/>
      <c r="L11" s="38">
        <f t="shared" ref="L11:L25" si="1">+K11*H11</f>
        <v>0</v>
      </c>
    </row>
    <row r="12" spans="2:12" ht="112.8" customHeight="1" x14ac:dyDescent="0.25">
      <c r="B12" s="11">
        <v>3</v>
      </c>
      <c r="C12" s="12" t="s">
        <v>21</v>
      </c>
      <c r="D12" s="13" t="s">
        <v>18</v>
      </c>
      <c r="E12" s="13">
        <v>8</v>
      </c>
      <c r="F12" s="13">
        <v>2</v>
      </c>
      <c r="G12" s="13">
        <v>3</v>
      </c>
      <c r="H12" s="22">
        <f t="shared" si="0"/>
        <v>13</v>
      </c>
      <c r="I12" s="23">
        <v>1066875</v>
      </c>
      <c r="J12" s="33">
        <v>13869375</v>
      </c>
      <c r="K12" s="35"/>
      <c r="L12" s="38">
        <f t="shared" si="1"/>
        <v>0</v>
      </c>
    </row>
    <row r="13" spans="2:12" ht="137.4" customHeight="1" x14ac:dyDescent="0.25">
      <c r="B13" s="11">
        <v>4</v>
      </c>
      <c r="C13" s="12" t="s">
        <v>22</v>
      </c>
      <c r="D13" s="13" t="s">
        <v>18</v>
      </c>
      <c r="E13" s="13">
        <v>8</v>
      </c>
      <c r="F13" s="13">
        <v>2</v>
      </c>
      <c r="G13" s="13">
        <v>3</v>
      </c>
      <c r="H13" s="22">
        <f t="shared" si="0"/>
        <v>13</v>
      </c>
      <c r="I13" s="23">
        <v>1133366</v>
      </c>
      <c r="J13" s="33">
        <v>14733758</v>
      </c>
      <c r="K13" s="35"/>
      <c r="L13" s="38">
        <f t="shared" si="1"/>
        <v>0</v>
      </c>
    </row>
    <row r="14" spans="2:12" ht="117.6" customHeight="1" x14ac:dyDescent="0.25">
      <c r="B14" s="11">
        <v>5</v>
      </c>
      <c r="C14" s="12" t="s">
        <v>23</v>
      </c>
      <c r="D14" s="13" t="s">
        <v>18</v>
      </c>
      <c r="E14" s="13">
        <v>1</v>
      </c>
      <c r="F14" s="13">
        <v>6</v>
      </c>
      <c r="G14" s="13">
        <v>3</v>
      </c>
      <c r="H14" s="22">
        <f t="shared" si="0"/>
        <v>10</v>
      </c>
      <c r="I14" s="23">
        <v>2023625</v>
      </c>
      <c r="J14" s="33">
        <v>20236250</v>
      </c>
      <c r="K14" s="35"/>
      <c r="L14" s="38">
        <f t="shared" si="1"/>
        <v>0</v>
      </c>
    </row>
    <row r="15" spans="2:12" ht="145.80000000000001" customHeight="1" x14ac:dyDescent="0.25">
      <c r="B15" s="11">
        <v>6</v>
      </c>
      <c r="C15" s="12" t="s">
        <v>24</v>
      </c>
      <c r="D15" s="13" t="s">
        <v>18</v>
      </c>
      <c r="E15" s="13">
        <v>1</v>
      </c>
      <c r="F15" s="13">
        <v>6</v>
      </c>
      <c r="G15" s="13">
        <v>3</v>
      </c>
      <c r="H15" s="22">
        <f t="shared" si="0"/>
        <v>10</v>
      </c>
      <c r="I15" s="23">
        <v>1533366</v>
      </c>
      <c r="J15" s="33">
        <v>15333660</v>
      </c>
      <c r="K15" s="36"/>
      <c r="L15" s="38">
        <f t="shared" si="1"/>
        <v>0</v>
      </c>
    </row>
    <row r="16" spans="2:12" ht="115.2" customHeight="1" x14ac:dyDescent="0.25">
      <c r="B16" s="11">
        <v>7</v>
      </c>
      <c r="C16" s="12" t="s">
        <v>25</v>
      </c>
      <c r="D16" s="13" t="s">
        <v>18</v>
      </c>
      <c r="E16" s="13">
        <v>1</v>
      </c>
      <c r="F16" s="13"/>
      <c r="G16" s="13"/>
      <c r="H16" s="22">
        <f t="shared" si="0"/>
        <v>1</v>
      </c>
      <c r="I16" s="23">
        <v>3481575</v>
      </c>
      <c r="J16" s="33">
        <v>3481575</v>
      </c>
      <c r="K16" s="36"/>
      <c r="L16" s="38">
        <f t="shared" si="1"/>
        <v>0</v>
      </c>
    </row>
    <row r="17" spans="2:12" ht="196.2" customHeight="1" x14ac:dyDescent="0.25">
      <c r="B17" s="11">
        <v>8</v>
      </c>
      <c r="C17" s="12" t="s">
        <v>26</v>
      </c>
      <c r="D17" s="13" t="s">
        <v>18</v>
      </c>
      <c r="E17" s="13"/>
      <c r="F17" s="13">
        <v>1</v>
      </c>
      <c r="G17" s="13"/>
      <c r="H17" s="22">
        <f t="shared" si="0"/>
        <v>1</v>
      </c>
      <c r="I17" s="23">
        <v>11392093</v>
      </c>
      <c r="J17" s="33">
        <v>11392093</v>
      </c>
      <c r="K17" s="35"/>
      <c r="L17" s="38">
        <f t="shared" si="1"/>
        <v>0</v>
      </c>
    </row>
    <row r="18" spans="2:12" ht="118.2" customHeight="1" x14ac:dyDescent="0.25">
      <c r="B18" s="11">
        <v>9</v>
      </c>
      <c r="C18" s="12" t="s">
        <v>27</v>
      </c>
      <c r="D18" s="13" t="s">
        <v>18</v>
      </c>
      <c r="E18" s="13"/>
      <c r="F18" s="13">
        <v>1</v>
      </c>
      <c r="G18" s="13"/>
      <c r="H18" s="22">
        <f t="shared" si="0"/>
        <v>1</v>
      </c>
      <c r="I18" s="23">
        <v>3183257</v>
      </c>
      <c r="J18" s="33">
        <v>3183257</v>
      </c>
      <c r="K18" s="36"/>
      <c r="L18" s="38">
        <f t="shared" si="1"/>
        <v>0</v>
      </c>
    </row>
    <row r="19" spans="2:12" ht="111" customHeight="1" x14ac:dyDescent="0.25">
      <c r="B19" s="11">
        <v>10</v>
      </c>
      <c r="C19" s="12" t="s">
        <v>28</v>
      </c>
      <c r="D19" s="13" t="s">
        <v>18</v>
      </c>
      <c r="E19" s="13">
        <v>8</v>
      </c>
      <c r="F19" s="13">
        <v>8</v>
      </c>
      <c r="G19" s="13">
        <v>7</v>
      </c>
      <c r="H19" s="22">
        <f t="shared" si="0"/>
        <v>23</v>
      </c>
      <c r="I19" s="23">
        <v>1619682</v>
      </c>
      <c r="J19" s="33">
        <v>37252686</v>
      </c>
      <c r="K19" s="35"/>
      <c r="L19" s="38">
        <f t="shared" si="1"/>
        <v>0</v>
      </c>
    </row>
    <row r="20" spans="2:12" ht="208.8" customHeight="1" x14ac:dyDescent="0.25">
      <c r="B20" s="11">
        <v>11</v>
      </c>
      <c r="C20" s="12" t="s">
        <v>29</v>
      </c>
      <c r="D20" s="13" t="s">
        <v>18</v>
      </c>
      <c r="E20" s="13"/>
      <c r="F20" s="13">
        <v>1</v>
      </c>
      <c r="G20" s="13"/>
      <c r="H20" s="22">
        <f t="shared" si="0"/>
        <v>1</v>
      </c>
      <c r="I20" s="23">
        <v>3787326</v>
      </c>
      <c r="J20" s="33">
        <v>3787326</v>
      </c>
      <c r="K20" s="36"/>
      <c r="L20" s="38">
        <f t="shared" si="1"/>
        <v>0</v>
      </c>
    </row>
    <row r="21" spans="2:12" ht="108.6" customHeight="1" x14ac:dyDescent="0.25">
      <c r="B21" s="11">
        <v>12</v>
      </c>
      <c r="C21" s="12" t="s">
        <v>30</v>
      </c>
      <c r="D21" s="13" t="s">
        <v>18</v>
      </c>
      <c r="E21" s="13">
        <v>76</v>
      </c>
      <c r="F21" s="13"/>
      <c r="G21" s="13">
        <v>10</v>
      </c>
      <c r="H21" s="22">
        <f t="shared" si="0"/>
        <v>86</v>
      </c>
      <c r="I21" s="23">
        <v>185026</v>
      </c>
      <c r="J21" s="33">
        <v>15912236</v>
      </c>
      <c r="K21" s="36"/>
      <c r="L21" s="38">
        <f t="shared" si="1"/>
        <v>0</v>
      </c>
    </row>
    <row r="22" spans="2:12" ht="123.6" customHeight="1" x14ac:dyDescent="0.25">
      <c r="B22" s="11">
        <v>13</v>
      </c>
      <c r="C22" s="12" t="s">
        <v>31</v>
      </c>
      <c r="D22" s="13" t="s">
        <v>18</v>
      </c>
      <c r="E22" s="13">
        <v>3</v>
      </c>
      <c r="F22" s="13"/>
      <c r="G22" s="13"/>
      <c r="H22" s="22">
        <f t="shared" si="0"/>
        <v>3</v>
      </c>
      <c r="I22" s="23">
        <v>1346907</v>
      </c>
      <c r="J22" s="33">
        <v>4040721</v>
      </c>
      <c r="K22" s="36"/>
      <c r="L22" s="38">
        <f t="shared" si="1"/>
        <v>0</v>
      </c>
    </row>
    <row r="23" spans="2:12" ht="193.2" customHeight="1" x14ac:dyDescent="0.25">
      <c r="B23" s="11">
        <v>14</v>
      </c>
      <c r="C23" s="12" t="s">
        <v>32</v>
      </c>
      <c r="D23" s="13" t="s">
        <v>18</v>
      </c>
      <c r="E23" s="13">
        <v>1</v>
      </c>
      <c r="F23" s="13"/>
      <c r="G23" s="13"/>
      <c r="H23" s="22">
        <f t="shared" si="0"/>
        <v>1</v>
      </c>
      <c r="I23" s="23">
        <v>6202816</v>
      </c>
      <c r="J23" s="33">
        <v>6202816</v>
      </c>
      <c r="K23" s="36"/>
      <c r="L23" s="38">
        <f t="shared" si="1"/>
        <v>0</v>
      </c>
    </row>
    <row r="24" spans="2:12" ht="247.2" customHeight="1" x14ac:dyDescent="0.25">
      <c r="B24" s="11">
        <v>15</v>
      </c>
      <c r="C24" s="12" t="s">
        <v>33</v>
      </c>
      <c r="D24" s="13" t="s">
        <v>18</v>
      </c>
      <c r="E24" s="13"/>
      <c r="F24" s="13">
        <v>1</v>
      </c>
      <c r="G24" s="13"/>
      <c r="H24" s="22">
        <f t="shared" si="0"/>
        <v>1</v>
      </c>
      <c r="I24" s="23">
        <v>1924615</v>
      </c>
      <c r="J24" s="33">
        <v>1924615</v>
      </c>
      <c r="K24" s="36"/>
      <c r="L24" s="38">
        <f t="shared" si="1"/>
        <v>0</v>
      </c>
    </row>
    <row r="25" spans="2:12" ht="175.8" customHeight="1" x14ac:dyDescent="0.25">
      <c r="B25" s="11">
        <v>16</v>
      </c>
      <c r="C25" s="12" t="s">
        <v>34</v>
      </c>
      <c r="D25" s="13" t="s">
        <v>18</v>
      </c>
      <c r="E25" s="13"/>
      <c r="F25" s="13">
        <v>1</v>
      </c>
      <c r="G25" s="13"/>
      <c r="H25" s="22">
        <f t="shared" si="0"/>
        <v>1</v>
      </c>
      <c r="I25" s="23">
        <v>2239764</v>
      </c>
      <c r="J25" s="33">
        <v>2239764</v>
      </c>
      <c r="K25" s="36"/>
      <c r="L25" s="38">
        <f t="shared" si="1"/>
        <v>0</v>
      </c>
    </row>
    <row r="26" spans="2:12" ht="13.95" customHeight="1" thickBot="1" x14ac:dyDescent="0.3">
      <c r="B26" s="59" t="s">
        <v>11</v>
      </c>
      <c r="C26" s="60"/>
      <c r="D26" s="60"/>
      <c r="E26" s="60"/>
      <c r="F26" s="60"/>
      <c r="G26" s="60"/>
      <c r="H26" s="60"/>
      <c r="I26" s="60"/>
      <c r="J26" s="24">
        <f>SUM(J10:J25)</f>
        <v>169994198</v>
      </c>
      <c r="K26" s="25"/>
      <c r="L26" s="39">
        <f>SUM(L10:L25)</f>
        <v>0</v>
      </c>
    </row>
    <row r="27" spans="2:12" ht="13.95" customHeight="1" x14ac:dyDescent="0.25">
      <c r="B27" s="15"/>
      <c r="C27" s="15"/>
      <c r="D27" s="15"/>
      <c r="E27" s="15"/>
      <c r="F27" s="15"/>
      <c r="G27" s="15"/>
      <c r="H27" s="15"/>
      <c r="I27" s="15"/>
      <c r="J27" s="18"/>
      <c r="K27" s="14"/>
    </row>
    <row r="28" spans="2:12" ht="34.950000000000003" customHeight="1" x14ac:dyDescent="0.25">
      <c r="B28" s="16" t="s">
        <v>4</v>
      </c>
      <c r="C28" s="61" t="s">
        <v>5</v>
      </c>
      <c r="D28" s="62"/>
      <c r="E28" s="62"/>
      <c r="F28" s="62"/>
      <c r="G28" s="62"/>
      <c r="H28" s="62"/>
      <c r="I28" s="62"/>
      <c r="J28" s="62"/>
      <c r="K28" s="62"/>
      <c r="L28" s="62"/>
    </row>
    <row r="29" spans="2:12" ht="13.5" customHeight="1" x14ac:dyDescent="0.25">
      <c r="C29" s="9"/>
      <c r="D29" s="9"/>
      <c r="E29" s="9"/>
      <c r="F29" s="9"/>
      <c r="G29" s="9"/>
      <c r="H29" s="9"/>
    </row>
  </sheetData>
  <protectedRanges>
    <protectedRange password="CC1B" sqref="C10:F25" name="Rango2_1_1_1_1"/>
  </protectedRanges>
  <mergeCells count="15">
    <mergeCell ref="I8:J8"/>
    <mergeCell ref="B26:I26"/>
    <mergeCell ref="C28:L28"/>
    <mergeCell ref="B8:B9"/>
    <mergeCell ref="C8:C9"/>
    <mergeCell ref="G8:G9"/>
    <mergeCell ref="H8:H9"/>
    <mergeCell ref="D8:D9"/>
    <mergeCell ref="E8:E9"/>
    <mergeCell ref="F8:F9"/>
    <mergeCell ref="K8:L8"/>
    <mergeCell ref="C2:L3"/>
    <mergeCell ref="C4:L4"/>
    <mergeCell ref="C5:L5"/>
    <mergeCell ref="C6:L6"/>
  </mergeCells>
  <pageMargins left="0.7" right="0.7" top="0.75" bottom="0.75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dannyris osorio rubio</dc:creator>
  <cp:lastModifiedBy>yamile monsalve neira</cp:lastModifiedBy>
  <dcterms:created xsi:type="dcterms:W3CDTF">2024-11-02T17:05:02Z</dcterms:created>
  <dcterms:modified xsi:type="dcterms:W3CDTF">2026-10-01T03:48:15Z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2024-10-22T00:00:00Z</vt:filetime>
  </property>
  <property fmtid="{D5CDD505-2E9C-101B-9397-08002B2CF9AE}" pid="3" name="LastSaved">
    <vt:filetime>2024-11-02T00:00:00Z</vt:filetime>
  </property>
  <property fmtid="{D5CDD505-2E9C-101B-9397-08002B2CF9AE}" pid="4" name="Producer">
    <vt:lpwstr>Microsoft: Print To PDF</vt:lpwstr>
  </property>
</Properties>
</file>