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jjbd1\Desktop\SECRETARIA EDUCACION 2025\OBRA Y AJUSTES A DISEÑOS ZONA EXPANSION\PUBLICACION PROCESO\"/>
    </mc:Choice>
  </mc:AlternateContent>
  <xr:revisionPtr revIDLastSave="0" documentId="8_{760B562E-B40C-4E7B-B4DE-B98526BF759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ROPUESTA ECONOMICA (Proponente" sheetId="4" r:id="rId1"/>
  </sheets>
  <definedNames>
    <definedName name="_">#REF!</definedName>
    <definedName name="__A137602">#REF!</definedName>
    <definedName name="__E141838">#REF!</definedName>
    <definedName name="__K92567">#REF!</definedName>
    <definedName name="_1Excel_BuiltIn_Print_Area_1_1">#REF!</definedName>
    <definedName name="_2Excel_BuiltIn_Print_Titles_1_1">#REF!</definedName>
    <definedName name="_A">#REF!</definedName>
    <definedName name="_A_1">#REF!</definedName>
    <definedName name="_A_4">#REF!</definedName>
    <definedName name="_A_4_1">#REF!</definedName>
    <definedName name="_Dist_Bin">#REF!</definedName>
    <definedName name="_Dist_Values">#REF!</definedName>
    <definedName name="_ENE99">#REF!</definedName>
    <definedName name="_Fill">#REF!</definedName>
    <definedName name="_Key1">#REF!</definedName>
    <definedName name="_Key2">#REF!</definedName>
    <definedName name="_PP1">#REF!</definedName>
    <definedName name="_PP10">#REF!</definedName>
    <definedName name="_PP11">#REF!</definedName>
    <definedName name="_PP12">#REF!</definedName>
    <definedName name="_PP13">#REF!</definedName>
    <definedName name="_PP14">#REF!</definedName>
    <definedName name="_PP2">#REF!</definedName>
    <definedName name="_PP3">#REF!</definedName>
    <definedName name="_PP4">#REF!</definedName>
    <definedName name="_PP5">#REF!</definedName>
    <definedName name="_PP6">#REF!</definedName>
    <definedName name="_PP7">#REF!</definedName>
    <definedName name="_PP8">#REF!</definedName>
    <definedName name="_PP9">#REF!</definedName>
    <definedName name="_r">#REF!</definedName>
    <definedName name="_Regression_Out">#REF!</definedName>
    <definedName name="_Sort">#REF!</definedName>
    <definedName name="_TPR12">#REF!</definedName>
    <definedName name="_TUB32">#REF!</definedName>
    <definedName name="A">#REF!</definedName>
    <definedName name="A_impresión_IM">#REF!</definedName>
    <definedName name="A_IMPRESIÚN_IM">#REF!</definedName>
    <definedName name="AA">#REF!</definedName>
    <definedName name="AAAAAAAAAAAAA">#REF!</definedName>
    <definedName name="AAB">#REF!</definedName>
    <definedName name="ABJ">#REF!</definedName>
    <definedName name="Abrazadera_pasamanos">#REF!</definedName>
    <definedName name="Abrazadera_superior">#REF!</definedName>
    <definedName name="Abrazaderas_Tub._PVC">#REF!</definedName>
    <definedName name="Abrazaderas_Tub._PVC_6">#REF!</definedName>
    <definedName name="Acces._PVC_P_diam_1_2">#REF!</definedName>
    <definedName name="Acces._PVC_P_diam_11_2">#REF!</definedName>
    <definedName name="Acces._PVC_P_diam_3_4">#REF!</definedName>
    <definedName name="Accesorio_HG_1_2">#REF!</definedName>
    <definedName name="Accesorio_HG_3_4">#REF!</definedName>
    <definedName name="Accesorio_PVC_P_diam._2">#REF!</definedName>
    <definedName name="Accesorio_PVC_P_diam_1">#REF!</definedName>
    <definedName name="Accesorios_de_1_2">#REF!</definedName>
    <definedName name="Accesorios_de_3_4">#REF!</definedName>
    <definedName name="Accesorios_de_gres_de_6">#REF!</definedName>
    <definedName name="Accesorios_gres_3">#REF!</definedName>
    <definedName name="Accesorios_gres_4">#REF!</definedName>
    <definedName name="Accesorios_HG_1">#REF!</definedName>
    <definedName name="Accesorios_HG_diam._2">#REF!</definedName>
    <definedName name="Accesorios_PVC_4__y_6">#REF!</definedName>
    <definedName name="Accesorios_PVC_de_2__y_3">#REF!</definedName>
    <definedName name="Acero_60000psi__PDR_60">#REF!</definedName>
    <definedName name="Acero_A_37">#REF!</definedName>
    <definedName name="Acero_de_Refuerzo_Figurado_de_60.000_P.S.I.">#REF!</definedName>
    <definedName name="Acido_acetico">#REF!</definedName>
    <definedName name="Acido_Muriatico">#REF!</definedName>
    <definedName name="Acido_nitrico">#REF!</definedName>
    <definedName name="Acoflex_1_2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cpm">#REF!</definedName>
    <definedName name="Acrilico_lampara">#REF!</definedName>
    <definedName name="Acrilico_prismat.difusor">#REF!</definedName>
    <definedName name="Acriltex">#REF!</definedName>
    <definedName name="ACTA">#REF!</definedName>
    <definedName name="Activo_fijo_Valle">#REF!</definedName>
    <definedName name="Activo_Valle">#REF!</definedName>
    <definedName name="ACUMULADO">#REF!</definedName>
    <definedName name="Adaptador">#REF!</definedName>
    <definedName name="Adaptador_PVC_macho_1">#REF!</definedName>
    <definedName name="Adaptador_PVC_macho_1_2">#REF!</definedName>
    <definedName name="Adaptador_PVC_macho_3_4">#REF!</definedName>
    <definedName name="Adhesivo_No._10_Env_5GI">#REF!</definedName>
    <definedName name="Adm">#REF!</definedName>
    <definedName name="AG">#REF!</definedName>
    <definedName name="Agua">#REF!</definedName>
    <definedName name="AIU">#REF!</definedName>
    <definedName name="AKJSVDNKJDFJNDFJ">#REF!</definedName>
    <definedName name="Alambre_ATT_2_22">#REF!</definedName>
    <definedName name="Alambre_de_puas_Cal_14">#REF!</definedName>
    <definedName name="Alambre_negro">#REF!</definedName>
    <definedName name="Alambre_Negro_No.18">#REF!</definedName>
    <definedName name="Alambre_No._8_THW">#REF!</definedName>
    <definedName name="Alambre_No_10_AWG_THW_75C">#REF!</definedName>
    <definedName name="Alambre_No_12_AWG_THW_75C">#REF!</definedName>
    <definedName name="Alambre_No_14_desnudo">#REF!</definedName>
    <definedName name="Alambre_teléfono_22_AWG">#REF!</definedName>
    <definedName name="Alambre_TW_10">#REF!</definedName>
    <definedName name="Alambre_TW_12">#REF!</definedName>
    <definedName name="Alambre_TW_14">#REF!</definedName>
    <definedName name="Alambre_TW_8">#REF!</definedName>
    <definedName name="Alcaparro_2.00_m">#REF!</definedName>
    <definedName name="ALF">#REF!</definedName>
    <definedName name="Alf._Alfa_Pasarella_1.080">#REF!</definedName>
    <definedName name="Alfombra_argollada_7mm.">#REF!</definedName>
    <definedName name="Alistado_.03x.03">#REF!</definedName>
    <definedName name="Almacenista">#REF!</definedName>
    <definedName name="Alumol">#REF!</definedName>
    <definedName name="Amarre_galv._caballete">#REF!</definedName>
    <definedName name="ANCL">#REF!</definedName>
    <definedName name="ANCRL">#REF!</definedName>
    <definedName name="AND">#REF!</definedName>
    <definedName name="Andamio_Sección">#REF!</definedName>
    <definedName name="Andamios">#REF!</definedName>
    <definedName name="ANEXO_4">#REF!</definedName>
    <definedName name="Angulo_1_8x3_4">#REF!</definedName>
    <definedName name="Angulo_1_x1_x3_16">#REF!</definedName>
    <definedName name="Angulo_Al_3_4_x3_4_x1_16">#REF!</definedName>
    <definedName name="Angulo_en_aluminio_1_2__x_1_2__x_1_16">#REF!</definedName>
    <definedName name="Angulo_hierro_2_1_2__x_3_13">#REF!</definedName>
    <definedName name="Anop_Valle">#REF!</definedName>
    <definedName name="ANTICIPO">#REF!</definedName>
    <definedName name="Anticorrosivo__Pintuco">#REF!</definedName>
    <definedName name="Anticorrosivo_Rojo_Claro">#REF!</definedName>
    <definedName name="AP">#REF!</definedName>
    <definedName name="Aparatos_Telefonicos_para_extensiones">#REF!</definedName>
    <definedName name="Aparatos_Telefonicos_secretariales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lique_en_bronce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radizacion">#REF!</definedName>
    <definedName name="APU_Sangegado">#REF!</definedName>
    <definedName name="APUActividades">#REF!</definedName>
    <definedName name="APUCapitulos">#REF!</definedName>
    <definedName name="APUValidacionEquipos">#REF!</definedName>
    <definedName name="APUValidacionGenerales">#REF!</definedName>
    <definedName name="APUValidacionMateriales">#REF!</definedName>
    <definedName name="APUValidacionMO">#REF!</definedName>
    <definedName name="Arena_de_Peña">#REF!</definedName>
    <definedName name="Arena_de_rio">#REF!</definedName>
    <definedName name="Arena_Lavada_de_Peña">#REF!</definedName>
    <definedName name="Arena_lavada_de_Rio">#REF!</definedName>
    <definedName name="Arena_semilavada">#REF!</definedName>
    <definedName name="Arial">#REF!</definedName>
    <definedName name="asd">#REF!</definedName>
    <definedName name="asdasdas">#REF!</definedName>
    <definedName name="Aseo_general">#REF!</definedName>
    <definedName name="Aseo_General___3_HS__Sal__Mínimo">#REF!</definedName>
    <definedName name="ASF">#REF!</definedName>
    <definedName name="Asfalto_190_tipo_II">#REF!</definedName>
    <definedName name="Asfalto_190_tipo_III">#REF!</definedName>
    <definedName name="Aspersor_NANN_322">#REF!</definedName>
    <definedName name="Asta_Para_Banderas">#REF!</definedName>
    <definedName name="AUI">#REF!</definedName>
    <definedName name="Automaticos_Ref_GHC_50A.">#REF!</definedName>
    <definedName name="Auxiliar_de_Contabilidad">#REF!</definedName>
    <definedName name="ax">#REF!</definedName>
    <definedName name="Ayudante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AyudanteHR">#REF!</definedName>
    <definedName name="B_10_Valle">#REF!</definedName>
    <definedName name="B23N">#REF!</definedName>
    <definedName name="BA">#REF!</definedName>
    <definedName name="Bala_de_incrustar">#REF!</definedName>
    <definedName name="BALANCE">#REF!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asto_20_w.Alta_pot.">#REF!</definedName>
    <definedName name="Bald._Alfa_Blanco_Huila_5">#REF!</definedName>
    <definedName name="Bald._Alfa_PerlatoClaro_5">#REF!</definedName>
    <definedName name="Bald_Alfa_Exp_33_33_P1">#REF!</definedName>
    <definedName name="Bald_Alfa_Exp_40_40.7_Perlato">#REF!</definedName>
    <definedName name="Balde_Plastico_Negro">#REF!</definedName>
    <definedName name="Baldos_n_de_cemento_20x20">#REF!</definedName>
    <definedName name="Baldosa_Alfa_G5_B">#REF!</definedName>
    <definedName name="Baldosa_Alfa_L1_30x30">#REF!</definedName>
    <definedName name="Baldosa_Alfa_Porrino_masc">#REF!</definedName>
    <definedName name="Baldosin_de_cemento">#REF!</definedName>
    <definedName name="Baldosín_granito_.33x.33">#REF!</definedName>
    <definedName name="Baldosín_Monserrate_15_30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anda_hierro_forjado">#REF!</definedName>
    <definedName name="Barniz_sintetico_Pintuco_559">#REF!</definedName>
    <definedName name="Barniz_sintetico_Pintuco_SD1">#REF!</definedName>
    <definedName name="Barniz_Transp_Pintuco">#REF!</definedName>
    <definedName name="Barniz_vitriflex">#REF!</definedName>
    <definedName name="Barra_colect._Cu_11_2x1_4x30">#REF!</definedName>
    <definedName name="Barra_de_Seguridad_AI_Ref._5724">#REF!</definedName>
    <definedName name="Barra_de_Seguridad_AI_Ref._5770">#REF!</definedName>
    <definedName name="Barra_protect.Cu_11_2x1_4x30">#REF!</definedName>
    <definedName name="Base_datos_IM">#REF!</definedName>
    <definedName name="Base_en_recebo_B___200">#REF!</definedName>
    <definedName name="Base_granular">#REF!</definedName>
    <definedName name="Basicos">#REF!</definedName>
    <definedName name="Bateas">#REF!</definedName>
    <definedName name="bc">#REF!</definedName>
    <definedName name="Bebederos_para_parque">#REF!</definedName>
    <definedName name="Beg_Bal">#REF!</definedName>
    <definedName name="Bicicletero">#REF!</definedName>
    <definedName name="Bisagra__GATO__cobrizada">#REF!</definedName>
    <definedName name="Bisagra_acero_cobrizado3">#REF!</definedName>
    <definedName name="Bisagra_aluminio_Extruído_3">#REF!</definedName>
    <definedName name="Bisagra_cobriza_de_2">#REF!</definedName>
    <definedName name="Bisagra_común_de_3">#REF!</definedName>
    <definedName name="Bisagra_pivote">#REF!</definedName>
    <definedName name="Bloque_calado">#REF!</definedName>
    <definedName name="Bloque_hueco_No._5">#REF!</definedName>
    <definedName name="Bloque_Hueco_No_4">#REF!</definedName>
    <definedName name="Bocel_Md_en_media_caña">#REF!</definedName>
    <definedName name="Bocel_porcelana_l_0_11">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NIFI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oton_de_timbre">#REF!</definedName>
    <definedName name="Brazo_Hidráulico_Dorma__4">#REF!</definedName>
    <definedName name="Breaker_1x20_Amp">#REF!</definedName>
    <definedName name="Breaker_1x30_Amp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ida_Roscada_Acero_X_150_PSI_2">#REF!</definedName>
    <definedName name="Brida_Roscada_Acero_X_150_PSI_3">#REF!</definedName>
    <definedName name="Brocha_de_cerda_4">#REF!</definedName>
    <definedName name="BudgetTab">#REF!</definedName>
    <definedName name="BUI">#REF!</definedName>
    <definedName name="BuiltIn_AutoFilter___4">#REF!</definedName>
    <definedName name="BuiltIn_Print_Area">#REF!</definedName>
    <definedName name="BuiltIn_Print_Titles">#REF!</definedName>
    <definedName name="BuiltIn_Print_Titles___0">#REF!</definedName>
    <definedName name="BuscHSeguim">#REF!</definedName>
    <definedName name="BuscHSeguim2">#REF!</definedName>
    <definedName name="C_">#REF!</definedName>
    <definedName name="Caballete_art._Eternit">#REF!</definedName>
    <definedName name="CABCAM">#REF!</definedName>
    <definedName name="Cable_Aluminio_Aislado_P.V.C._1_0_AWG">#REF!</definedName>
    <definedName name="Cable_Aluminio_Aislado_P.V.C._2_0_AWG">#REF!</definedName>
    <definedName name="Cable_coaxial">#REF!</definedName>
    <definedName name="Cable_desnudo_Cu_1_0">#REF!</definedName>
    <definedName name="Cable_desnudo_Cu_2_0">#REF!</definedName>
    <definedName name="Cable_No_4_AWG_THW_75C">#REF!</definedName>
    <definedName name="Cable_Telefonico_de_20_Pares">#REF!</definedName>
    <definedName name="Cable_teléfonos_2_Pares">#REF!</definedName>
    <definedName name="Cable_UTP_4_Pares_Cat._5E">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2400">#REF!</definedName>
    <definedName name="Caja_galvanizada_2800">#REF!</definedName>
    <definedName name="Caja_galvanizada_4">#REF!</definedName>
    <definedName name="Caja_Galvanizada_5800">#REF!</definedName>
    <definedName name="Caja_Gvnzd_10_10">#REF!</definedName>
    <definedName name="Caja_p_cortador_60_60">#REF!</definedName>
    <definedName name="Caja_p_strip_Tel_10_pares">#REF!</definedName>
    <definedName name="Caja_para_Taco_100_a_4_circuitos">#REF!</definedName>
    <definedName name="Caja_registro_agua_12___12">#REF!</definedName>
    <definedName name="Caja_SEGURIT_cajero_7546">#REF!</definedName>
    <definedName name="Caja_Taco_Monofasica_CT1_4">#REF!</definedName>
    <definedName name="Caja_Taco_Trifasica_CT1_12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illas_Medidores_1_1_2">#REF!</definedName>
    <definedName name="Calado_Ceramico_20x20">#REF!</definedName>
    <definedName name="CALCULO">#REF!</definedName>
    <definedName name="Calentador_elec.s__espec">#REF!</definedName>
    <definedName name="Calentadores_de_Paso">#REF!</definedName>
    <definedName name="CAM">#REF!</definedName>
    <definedName name="Campana_Extractora">#REF!</definedName>
    <definedName name="Campana_extractora_más_ductería.">#REF!</definedName>
    <definedName name="Canal_lám_galv_cal_18_d_1m">#REF!</definedName>
    <definedName name="Canaleta_Metalica_con_Division_de_15x4_cm.">#REF!</definedName>
    <definedName name="Canalizacion_Subterranea_4_PVC_4__Según_N._CODENSA">#REF!</definedName>
    <definedName name="Canastilla_L_platos">#REF!</definedName>
    <definedName name="Canastilla_Lavaplatos_Ref._93500_000_000">#REF!</definedName>
    <definedName name="Canchas_múltiples.">#REF!</definedName>
    <definedName name="Canecas_de_55_Gal.">#REF!</definedName>
    <definedName name="CANT">#REF!</definedName>
    <definedName name="cantidad">#REF!</definedName>
    <definedName name="Caolin">#REF!</definedName>
    <definedName name="Capacete_1">#REF!</definedName>
    <definedName name="Capitel_piedra">#REF!</definedName>
    <definedName name="Carburo">#REF!</definedName>
    <definedName name="Cargador_frontal">#REF!</definedName>
    <definedName name="Caseton">#REF!</definedName>
    <definedName name="Caseton_de_guadua">#REF!</definedName>
    <definedName name="Casetón_en_fibra_de_vidrio.">#REF!</definedName>
    <definedName name="Casilla_para_cajero">#REF!</definedName>
    <definedName name="Caucho_Sabanero_1.50_m">#REF!</definedName>
    <definedName name="CC_2">#REF!</definedName>
    <definedName name="CDCT">#REF!</definedName>
    <definedName name="CDSeguim">#REF!</definedName>
    <definedName name="Cedro_Caqueta">#REF!</definedName>
    <definedName name="Cedro_caqueta_pieza">#REF!</definedName>
    <definedName name="cegris">#REF!</definedName>
    <definedName name="CELDA">#REF!</definedName>
    <definedName name="Celosía_en_aluminio">#REF!</definedName>
    <definedName name="CEMENTO">#REF!</definedName>
    <definedName name="Cemento_Blanco">#REF!</definedName>
    <definedName name="Cemento_gris">#REF!</definedName>
    <definedName name="Cenefa_cedro_A_15">#REF!</definedName>
    <definedName name="Cepillos">#REF!</definedName>
    <definedName name="Cera_pisos">#REF!</definedName>
    <definedName name="Cerám._Venecia_0.20x_0.20">#REF!</definedName>
    <definedName name="Ceram._Venecia_0.20x0.20">#REF!</definedName>
    <definedName name="Ceramica_30_X_30_Ref.">#REF!</definedName>
    <definedName name="Cerámica_Alfa_Lisa_20x20">#REF!</definedName>
    <definedName name="Cerámica_Alfa_Pieme_Must">#REF!</definedName>
    <definedName name="Ceramica_Corona_33_33">#REF!</definedName>
    <definedName name="Cerchas_metalicas_segun_diseño_arquitectonico">#REF!</definedName>
    <definedName name="Cerco_Ordinario_3_M">#REF!</definedName>
    <definedName name="CERLAT">#REF!</definedName>
    <definedName name="Cerrad_Schlage_A40S_TWG">#REF!</definedName>
    <definedName name="Cerrad_Schlage_A50PD_TWG">#REF!</definedName>
    <definedName name="Cerrad_Yale_doble_pasador">#REF!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radura_Schlage_B262PX">#REF!</definedName>
    <definedName name="Cerradura_Schlage_F_160">#REF!</definedName>
    <definedName name="Cerradura_Yale_poma_baño">#REF!</definedName>
    <definedName name="Cerradura_Yale_poma_mad.">#REF!</definedName>
    <definedName name="Certificacion_por_Punto_Sencillo">#REF!</definedName>
    <definedName name="CFP">#REF!</definedName>
    <definedName name="CG">#REF!</definedName>
    <definedName name="Chapa_piedra_abusardada">#REF!</definedName>
    <definedName name="Chapa_piedra_pulida">#REF!</definedName>
    <definedName name="Chapa_piedra_puntereada">#REF!</definedName>
    <definedName name="Chapa_piedra_Ranurada">#REF!</definedName>
    <definedName name="Chazo_madera__tarugo">#REF!</definedName>
    <definedName name="Chazos_de_Madera_10_X_10">#REF!</definedName>
    <definedName name="Chazos_plasticos_1_4">#REF!</definedName>
    <definedName name="Cheque_1">#REF!</definedName>
    <definedName name="Cheque_1_1_2">#REF!</definedName>
    <definedName name="Cheque_1_2õRed_White">#REF!</definedName>
    <definedName name="Cheque_2">#REF!</definedName>
    <definedName name="Cheque_3">#REF!</definedName>
    <definedName name="CIANT">#REF!</definedName>
    <definedName name="Cinta_Aislante__rollo">#REF!</definedName>
    <definedName name="Cinta_polietileno">#REF!</definedName>
    <definedName name="Cinta_teflón">#REF!</definedName>
    <definedName name="Cinta_teflon_rollo">#REF!</definedName>
    <definedName name="Ciudades">#REF!</definedName>
    <definedName name="CJ">#REF!</definedName>
    <definedName name="CLI">#REF!</definedName>
    <definedName name="CN">#REF!</definedName>
    <definedName name="Cocineta_estufa_a_gas_dos_puestos">#REF!</definedName>
    <definedName name="code">#REF!</definedName>
    <definedName name="CODEDIRECCION">#REF!</definedName>
    <definedName name="Código">#REF!</definedName>
    <definedName name="Codo_45_cobre_tipo_CxC">#REF!</definedName>
    <definedName name="Codo_6__RDE41_45_Gr.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1_2">#REF!</definedName>
    <definedName name="Codo_galvanizado_2">#REF!</definedName>
    <definedName name="Codo_galvanizado_2_1_2">#REF!</definedName>
    <definedName name="Codo_Galvanizado_3">#REF!</definedName>
    <definedName name="Codo_PVC_1">#REF!</definedName>
    <definedName name="Codo_PVC_2_sanitario">#REF!</definedName>
    <definedName name="Codo_PVC_45_C_C_212500_6">#REF!</definedName>
    <definedName name="Codo_PVC_45_C_C_212580_3">#REF!</definedName>
    <definedName name="Codo_PVC_45_C_C_212590_4">#REF!</definedName>
    <definedName name="Codo_PVC_pres._3_4">#REF!</definedName>
    <definedName name="Codo_PVC_presion_1_1_2">#REF!</definedName>
    <definedName name="Codo_PVC_presion_1_1_4">#REF!</definedName>
    <definedName name="Codo_PVC_presion_1_2">#REF!</definedName>
    <definedName name="Codo_PVC_presion_2">#REF!</definedName>
    <definedName name="Codo_PVC_presion_2_1_2">#REF!</definedName>
    <definedName name="Codo_PVC_presion_3">#REF!</definedName>
    <definedName name="Codo_PVC_Presion_412010_1_2">#REF!</definedName>
    <definedName name="Codo_PVC_Presion_412020_3_4">#REF!</definedName>
    <definedName name="Codo_PVC_Presion_412030_1">#REF!</definedName>
    <definedName name="Codo_PVC_Presion_412050_1.5">#REF!</definedName>
    <definedName name="Codo_PVC_Presion_412060_2">#REF!</definedName>
    <definedName name="Codo_PVC_sanitario_2">#REF!</definedName>
    <definedName name="Codo_PVC_sanitario_3">#REF!</definedName>
    <definedName name="Codo_PVC_sanitario_4">#REF!</definedName>
    <definedName name="CodoCPVC_Presion492510_1_2">#REF!</definedName>
    <definedName name="CodoCPVC_Presion492520_3_4">#REF!</definedName>
    <definedName name="Collares_de_derivacion_4_x3_4">#REF!</definedName>
    <definedName name="Collarin_2_1_2">#REF!</definedName>
    <definedName name="Color_mineral">#REF!</definedName>
    <definedName name="Column._piedra_abus._L_1m">#REF!</definedName>
    <definedName name="com">#REF!</definedName>
    <definedName name="COMER">#REF!</definedName>
    <definedName name="comerc">#REF!</definedName>
    <definedName name="comercializacion">#REF!</definedName>
    <definedName name="Compresor">#REF!</definedName>
    <definedName name="Compresor_2_Martillos_185_PCM">#REF!</definedName>
    <definedName name="Compuerta_met._desliz._.40x.40">#REF!</definedName>
    <definedName name="Compuerta_metalica_0.5x0.5">#REF!</definedName>
    <definedName name="Concreto_1_3_5">#REF!</definedName>
    <definedName name="Concreto_2.500_psi__Clase_C">#REF!</definedName>
    <definedName name="Concreto_2000_psi">#REF!</definedName>
    <definedName name="Concreto_2500_PSI">#REF!</definedName>
    <definedName name="Concreto_3.000_psi">#REF!</definedName>
    <definedName name="Concreto_30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Gravilla_Fina_2000_psi">#REF!</definedName>
    <definedName name="Concreto_pobre_clase_F">#REF!</definedName>
    <definedName name="CONCS01">#REF!</definedName>
    <definedName name="CONCS02">#REF!</definedName>
    <definedName name="CONCS03">#REF!</definedName>
    <definedName name="CONCS04">#REF!</definedName>
    <definedName name="CONCS05">#REF!</definedName>
    <definedName name="CONCS06">#REF!</definedName>
    <definedName name="CONCS07">#REF!</definedName>
    <definedName name="CONCS08">#REF!</definedName>
    <definedName name="CONCS09">#REF!</definedName>
    <definedName name="CONCS10">#REF!</definedName>
    <definedName name="CONCS11">#REF!</definedName>
    <definedName name="CONCS12">#REF!</definedName>
    <definedName name="CONDM01">#REF!</definedName>
    <definedName name="CONDM02">#REF!</definedName>
    <definedName name="CONDM03">#REF!</definedName>
    <definedName name="CONDM04">#REF!</definedName>
    <definedName name="CONDM05">#REF!</definedName>
    <definedName name="CONDM06">#REF!</definedName>
    <definedName name="CONDM07">#REF!</definedName>
    <definedName name="CONDM08">#REF!</definedName>
    <definedName name="CONDM09">#REF!</definedName>
    <definedName name="CONDM10">#REF!</definedName>
    <definedName name="CONDM11">#REF!</definedName>
    <definedName name="CONDM12">#REF!</definedName>
    <definedName name="CONDS01">#REF!</definedName>
    <definedName name="CONDS02">#REF!</definedName>
    <definedName name="CONDS03">#REF!</definedName>
    <definedName name="CONDS04">#REF!</definedName>
    <definedName name="CONDS05">#REF!</definedName>
    <definedName name="CONDS06">#REF!</definedName>
    <definedName name="CONDS07">#REF!</definedName>
    <definedName name="CONDS08">#REF!</definedName>
    <definedName name="CONDS09">#REF!</definedName>
    <definedName name="CONDS10">#REF!</definedName>
    <definedName name="CONDS11">#REF!</definedName>
    <definedName name="CONDS12">#REF!</definedName>
    <definedName name="Conductor_No._6_THW">#REF!</definedName>
    <definedName name="Conductor_No.4_THW">#REF!</definedName>
    <definedName name="Conexión_Siamesa">#REF!</definedName>
    <definedName name="Conexión_Siamesa_de_2_1_2__X_2_1_2__X_3">#REF!</definedName>
    <definedName name="CONFC01">#REF!</definedName>
    <definedName name="CONFC02">#REF!</definedName>
    <definedName name="CONFC03">#REF!</definedName>
    <definedName name="CONFC04">#REF!</definedName>
    <definedName name="CONFC05">#REF!</definedName>
    <definedName name="CONFC06">#REF!</definedName>
    <definedName name="CONFC07">#REF!</definedName>
    <definedName name="CONFC08">#REF!</definedName>
    <definedName name="CONFC09">#REF!</definedName>
    <definedName name="CONFC10">#REF!</definedName>
    <definedName name="CONFC11">#REF!</definedName>
    <definedName name="CONFC12">#REF!</definedName>
    <definedName name="CONGA01">#REF!</definedName>
    <definedName name="CONGA02">#REF!</definedName>
    <definedName name="CONGA03">#REF!</definedName>
    <definedName name="CONGA04">#REF!</definedName>
    <definedName name="CONGA05">#REF!</definedName>
    <definedName name="CONGA06">#REF!</definedName>
    <definedName name="CONGA07">#REF!</definedName>
    <definedName name="CONGA08">#REF!</definedName>
    <definedName name="CONGA09">#REF!</definedName>
    <definedName name="CONGA10">#REF!</definedName>
    <definedName name="CONGA11">#REF!</definedName>
    <definedName name="CONGA12">#REF!</definedName>
    <definedName name="CONPC01">#REF!</definedName>
    <definedName name="CONPC02">#REF!</definedName>
    <definedName name="CONPC03">#REF!</definedName>
    <definedName name="CONPC04">#REF!</definedName>
    <definedName name="CONPC05">#REF!</definedName>
    <definedName name="CONPC06">#REF!</definedName>
    <definedName name="CONPC07">#REF!</definedName>
    <definedName name="CONPC08">#REF!</definedName>
    <definedName name="CONPC09">#REF!</definedName>
    <definedName name="CONPC10">#REF!</definedName>
    <definedName name="CONPC11">#REF!</definedName>
    <definedName name="CONPC12">#REF!</definedName>
    <definedName name="CONPX01">#REF!</definedName>
    <definedName name="CONPX02">#REF!</definedName>
    <definedName name="CONPX03">#REF!</definedName>
    <definedName name="CONPX04">#REF!</definedName>
    <definedName name="CONPX05">#REF!</definedName>
    <definedName name="CONPX06">#REF!</definedName>
    <definedName name="CONPX07">#REF!</definedName>
    <definedName name="CONPX08">#REF!</definedName>
    <definedName name="CONPX09">#REF!</definedName>
    <definedName name="CONPX10">#REF!</definedName>
    <definedName name="CONPX11">#REF!</definedName>
    <definedName name="CONPX12">#REF!</definedName>
    <definedName name="CONSD01">#REF!</definedName>
    <definedName name="CONSD02">#REF!</definedName>
    <definedName name="CONSD03">#REF!</definedName>
    <definedName name="CONSD04">#REF!</definedName>
    <definedName name="CONSD05">#REF!</definedName>
    <definedName name="CONSD06">#REF!</definedName>
    <definedName name="CONSD07">#REF!</definedName>
    <definedName name="CONSD08">#REF!</definedName>
    <definedName name="CONSD09">#REF!</definedName>
    <definedName name="CONSD10">#REF!</definedName>
    <definedName name="CONSD11">#REF!</definedName>
    <definedName name="CONSD12">#REF!</definedName>
    <definedName name="CONSMON">#REF!</definedName>
    <definedName name="CONSOPER">#REF!</definedName>
    <definedName name="CONSTRUCTOR">#REF!</definedName>
    <definedName name="CONSTYPE">#REF!</definedName>
    <definedName name="CONSUC01">#REF!</definedName>
    <definedName name="CONSUC02">#REF!</definedName>
    <definedName name="CONSUC03">#REF!</definedName>
    <definedName name="CONSUC04">#REF!</definedName>
    <definedName name="CONSUC05">#REF!</definedName>
    <definedName name="CONSUC06">#REF!</definedName>
    <definedName name="CONSUC07">#REF!</definedName>
    <definedName name="CONSUC08">#REF!</definedName>
    <definedName name="CONSUC09">#REF!</definedName>
    <definedName name="CONSUC10">#REF!</definedName>
    <definedName name="CONSUC11">#REF!</definedName>
    <definedName name="CONSUC12">#REF!</definedName>
    <definedName name="CONSVERS">#REF!</definedName>
    <definedName name="CONSYR">#REF!</definedName>
    <definedName name="CONTRATISTA">#REF!</definedName>
    <definedName name="CONTRATO">#REF!</definedName>
    <definedName name="CONTRATO.No">#REF!</definedName>
    <definedName name="CONTS01">#REF!</definedName>
    <definedName name="CONTS02">#REF!</definedName>
    <definedName name="CONTS03">#REF!</definedName>
    <definedName name="CONTS04">#REF!</definedName>
    <definedName name="CONTS05">#REF!</definedName>
    <definedName name="CONTS06">#REF!</definedName>
    <definedName name="CONTS07">#REF!</definedName>
    <definedName name="CONTS08">#REF!</definedName>
    <definedName name="CONTS09">#REF!</definedName>
    <definedName name="CONTS10">#REF!</definedName>
    <definedName name="CONTS11">#REF!</definedName>
    <definedName name="CONTS12">#REF!</definedName>
    <definedName name="Corona_00210_Bocel">#REF!</definedName>
    <definedName name="Corona_00215_Media_caña">#REF!</definedName>
    <definedName name="Corona_11___11_B00012_blanco">#REF!</definedName>
    <definedName name="Corona_11___11_B00012_grabado">#REF!</definedName>
    <definedName name="Corona_12___22_11503_decorpiso">#REF!</definedName>
    <definedName name="Corona_20_25_B14254_gales">#REF!</definedName>
    <definedName name="Corona_21_21_B20100_color">#REF!</definedName>
    <definedName name="Corona_30_x_30_30900_capri_172">#REF!</definedName>
    <definedName name="Corona_6_20_B14254_Jonico">#REF!</definedName>
    <definedName name="Corona_Piso_21x21_22800_Hueso">#REF!</definedName>
    <definedName name="Correa_métalica_en_obra">#REF!</definedName>
    <definedName name="cotizacion">#REF!</definedName>
    <definedName name="CotizacionARP">#REF!</definedName>
    <definedName name="Cristina_Corona_2x2_corriente">#REF!</definedName>
    <definedName name="Criterios_IM">#REF!</definedName>
    <definedName name="CronogFechaFin">#REF!</definedName>
    <definedName name="CronogFechaInic">#REF!</definedName>
    <definedName name="Cuadrilla_Albañilería_OF_Ayudante">#REF!</definedName>
    <definedName name="Cuadrillas">#REF!</definedName>
    <definedName name="Cubierta_sándwich___Deck_Aluzinc_333C_mm_Cal_26">#REF!</definedName>
    <definedName name="Cubierta_Trapezoidal_Acesco_3_05">#REF!</definedName>
    <definedName name="Cuchillas">#REF!</definedName>
    <definedName name="Cupula_tragante_4_x2">#REF!</definedName>
    <definedName name="Curva_PVC_conduit_1_2">#REF!</definedName>
    <definedName name="Curva_PVC_conduit_3_4">#REF!</definedName>
    <definedName name="CXC_Planta">#REF!</definedName>
    <definedName name="D">#REF!</definedName>
    <definedName name="DAC">#REF!</definedName>
    <definedName name="Data">#REF!</definedName>
    <definedName name="DCF">#REF!</definedName>
    <definedName name="DDDDDDDDDDDDDDDDDDDDDDDDDD">#REF!</definedName>
    <definedName name="DDDEEEEEEEEDEEEEEEEEEEEE">#REF!</definedName>
    <definedName name="Descrip_cuadrillas">#REF!</definedName>
    <definedName name="Descrip_equipos">#REF!</definedName>
    <definedName name="Descrip_transporte">#REF!</definedName>
    <definedName name="Descripción">#REF!</definedName>
    <definedName name="Desinfeccion_del_Sistema_de_Agua_Potable">#REF!</definedName>
    <definedName name="Detergentes">#REF!</definedName>
    <definedName name="Días_Valle">#REF!</definedName>
    <definedName name="DifConsultoriaFMMin">#REF!</definedName>
    <definedName name="Difusor_luz_flor_morado">#REF!</definedName>
    <definedName name="Dilatacion_en_Bronce">#REF!</definedName>
    <definedName name="DIR">#REF!</definedName>
    <definedName name="Disolvente_Thinner">#REF!</definedName>
    <definedName name="Disp._jabón_liq_x_22_oz.">#REF!</definedName>
    <definedName name="Dispensador_Jabon_Liquido_Ref._B_4063">#REF!</definedName>
    <definedName name="Dispensador_Toallas_de_Papel_Ref._B_369">#REF!</definedName>
    <definedName name="Div_Mod_llenas_h_0.95_m">#REF!</definedName>
    <definedName name="Div_Mod_llenas_h_1.35_m.">#REF!</definedName>
    <definedName name="Div_Mod_llenas_h_2.5_p_te">#REF!</definedName>
    <definedName name="Div_Mod_mixtas_h_1.75_m">#REF!</definedName>
    <definedName name="Div_Mod_mixtas_h_2.5_p_te">#REF!</definedName>
    <definedName name="Divis_ducha_en_Al_y_acril">#REF!</definedName>
    <definedName name="División_Asbesto_Cemento">#REF!</definedName>
    <definedName name="División_mad._tipo_panel">#REF!</definedName>
    <definedName name="Documentacion_y_Marquillado">#REF!</definedName>
    <definedName name="Domos_acrílicos_1.10_x_1.10">#REF!</definedName>
    <definedName name="Dovelas_piedra_L_0_80_m.">#REF!</definedName>
    <definedName name="Dovelas_piedra_l_1_20">#REF!</definedName>
    <definedName name="DPAC">#REF!</definedName>
    <definedName name="dsf">#REF!</definedName>
    <definedName name="ducha_antivandalica_mezclador">#REF!</definedName>
    <definedName name="Ducto_PVC_3__T._pesado">#REF!</definedName>
    <definedName name="Durmiente_3_m">#REF!</definedName>
    <definedName name="Durmiente_4_4_cm">#REF!</definedName>
    <definedName name="Durmiente_5_5">#REF!</definedName>
    <definedName name="Durmiente_Abarco_4m">#REF!</definedName>
    <definedName name="Durmiente_Ordinario_4m">#REF!</definedName>
    <definedName name="Duropiso_Corona_33x33">#REF!</definedName>
    <definedName name="E2CFFE">#REF!</definedName>
    <definedName name="ea">#REF!</definedName>
    <definedName name="EFGR">#REF!</definedName>
    <definedName name="Elimi_act_Valle">#REF!</definedName>
    <definedName name="Elimi_ant_Valle">#REF!</definedName>
    <definedName name="Elimi_bal_Valle">#REF!</definedName>
    <definedName name="Elimi_mes_Valle">#REF!</definedName>
    <definedName name="Emeflex_3_00_mm">#REF!</definedName>
    <definedName name="EMP">#REF!</definedName>
    <definedName name="Empaque_de_caucho_16">#REF!</definedName>
    <definedName name="EMPBA">#REF!</definedName>
    <definedName name="Emulsion_Px_900">#REF!</definedName>
    <definedName name="ENCC">#REF!</definedName>
    <definedName name="Enchape">#REF!</definedName>
    <definedName name="Enchape_Corona_Marm.21_21">#REF!</definedName>
    <definedName name="Enchape2">#REF!</definedName>
    <definedName name="ENCPORL">#REF!</definedName>
    <definedName name="ENCPORZC">#REF!</definedName>
    <definedName name="End_Bal">#REF!</definedName>
    <definedName name="Endurecedor">#REF!</definedName>
    <definedName name="ENERO99">#REF!</definedName>
    <definedName name="Entramado_piso__repisas_8_4_3">#REF!</definedName>
    <definedName name="Entrepaño_madera_para_M1">#REF!</definedName>
    <definedName name="EOX">#REF!</definedName>
    <definedName name="EQ">#REF!</definedName>
    <definedName name="EQUIPO">#REF!</definedName>
    <definedName name="Equipo_de_Medida_de_Energia_Activa_y_Reactiva__Transformadores_de_Corriente_de_660_5_A_Bornera_de_Prueba_y_Celda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quipos">#REF!</definedName>
    <definedName name="er">#REF!</definedName>
    <definedName name="Escalera_metálica_en_caracol_Diametro_1_80">#REF!</definedName>
    <definedName name="Escalera_Metalica_tramo_5_50_ML">#REF!</definedName>
    <definedName name="Escalera_portacab._20cm">#REF!</definedName>
    <definedName name="Escalera_portacab._30_cm.">#REF!</definedName>
    <definedName name="Escobas">#REF!</definedName>
    <definedName name="Escotilla_de_Inspeccion_tanques_de_agua">#REF!</definedName>
    <definedName name="Escudo_5_8__cortinera_ducha">#REF!</definedName>
    <definedName name="Escudos_Americanos_para_Sprinkler">#REF!</definedName>
    <definedName name="Esmalte_Pintuco_semimate">#REF!</definedName>
    <definedName name="Esmalte_Pintulux">#REF!</definedName>
    <definedName name="Esmalte_sintetico_mate">#REF!</definedName>
    <definedName name="Esmalte_Sintético_Pintulux">#REF!</definedName>
    <definedName name="Espatula">#REF!</definedName>
    <definedName name="Espatulas">#REF!</definedName>
    <definedName name="Espatulas_3">#REF!</definedName>
    <definedName name="Espatulas_5">#REF!</definedName>
    <definedName name="Espejo_4.00_mm">#REF!</definedName>
    <definedName name="Espejo_4mm">#REF!</definedName>
    <definedName name="Espejo_bicelado_4mm">#REF!</definedName>
    <definedName name="ESPERANZA">#REF!</definedName>
    <definedName name="Esponjillas">#REF!</definedName>
    <definedName name="Esquinera_H_2_40_mts">#REF!</definedName>
    <definedName name="ESTADO">#REF!</definedName>
    <definedName name="ESTCU">#REF!</definedName>
    <definedName name="Estopa">#REF!</definedName>
    <definedName name="ESTR">#REF!</definedName>
    <definedName name="ESTRC">#REF!</definedName>
    <definedName name="Estructura_lam._galv.">#REF!</definedName>
    <definedName name="Estructuras_LA228__LA223_Incluye_Poste_12m_750_kg">#REF!</definedName>
    <definedName name="Estuco">#REF!</definedName>
    <definedName name="Estufa_elec._s__especif">#REF!</definedName>
    <definedName name="Estufa_Electrica_2_Puestos">#REF!</definedName>
    <definedName name="Estufas">#REF!</definedName>
    <definedName name="Etapa1RangoValorTotal">#REF!</definedName>
    <definedName name="Etapa1SubTotal">#REF!</definedName>
    <definedName name="Etapa2RangoValorTotal">#REF!</definedName>
    <definedName name="Etapa3RangoValorTotal">#REF!</definedName>
    <definedName name="Etapa4RangoValorTotal">#REF!</definedName>
    <definedName name="Exacavacion_mecanica">#REF!</definedName>
    <definedName name="Excavacion">#REF!</definedName>
    <definedName name="Excavacion_manual_con_retiro">#REF!</definedName>
    <definedName name="Excel_BuiltIn__FilterDatabase_6">#REF!</definedName>
    <definedName name="Excel_BuiltIn_Print_Area_64">#REF!</definedName>
    <definedName name="Excel_BuiltIn_Print_Area_65">#REF!</definedName>
    <definedName name="Excel_BuiltIn_Print_Area_67">#REF!</definedName>
    <definedName name="Excel_BuiltIn_Print_Titles_1_1">#REF!</definedName>
    <definedName name="Extra_Pay">#REF!</definedName>
    <definedName name="Extracción_IM">#REF!</definedName>
    <definedName name="Extractor_de_aire">#REF!</definedName>
    <definedName name="Extractor_de_Olores_con_Persiana_Ref.">#REF!</definedName>
    <definedName name="Factor_Acum">#REF!</definedName>
    <definedName name="Factor_mes">#REF!</definedName>
    <definedName name="Factor_Prom">#REF!</definedName>
    <definedName name="FactorMultFinalFMMin">#REF!</definedName>
    <definedName name="FactorMultiplicaCalculadoFMMin">#REF!</definedName>
    <definedName name="FCGFC">#REF!</definedName>
    <definedName name="FEBRERO99">#REF!</definedName>
    <definedName name="Fecha">#REF!</definedName>
    <definedName name="FECHA.CONTRATO">#REF!</definedName>
    <definedName name="Fecha_Im">#REF!</definedName>
    <definedName name="Ficus_o_Cheflera">#REF!</definedName>
    <definedName name="Fijamix_Alfa">#REF!</definedName>
    <definedName name="FIN">#REF!</definedName>
    <definedName name="Fique">#REF!</definedName>
    <definedName name="Flanche_lam_galv_18_d_0.6m">#REF!</definedName>
    <definedName name="Flashing_lam._galv_cal_22">#REF!</definedName>
    <definedName name="Flexometro">#REF!</definedName>
    <definedName name="Flor_morado__Pieza">#REF!</definedName>
    <definedName name="Flotador_Metálico_1_1_2__Bronce">#REF!</definedName>
    <definedName name="Flotador_Metálico_2__Bronce">#REF!</definedName>
    <definedName name="Flujo_Valle">#REF!</definedName>
    <definedName name="Fluxom._Gen_orinal">#REF!</definedName>
    <definedName name="Fluxom._Gen_p_._inodoro">#REF!</definedName>
    <definedName name="FORMA">#REF!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Full_Print">#REF!</definedName>
    <definedName name="Gabinete_Cerrado_de_Comunicaciones_de_100x60x60_cm.">#REF!</definedName>
    <definedName name="Gabinete_Cerrado_de_Comunicaciones_de_60x60x60_cm.">#REF!</definedName>
    <definedName name="Gabinete_incendio77x77x22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ncho_15p_teja_A.C.">#REF!</definedName>
    <definedName name="Gancho_espejo">#REF!</definedName>
    <definedName name="Gancho_galv._teja_Eternit">#REF!</definedName>
    <definedName name="Gancho_para_ropa">#REF!</definedName>
    <definedName name="Gancho_teja_eternit_55_MM">#REF!</definedName>
    <definedName name="Ganchos_Royal_color">#REF!</definedName>
    <definedName name="Ganchos_royal_corona_630">#REF!</definedName>
    <definedName name="GBDFGNDFGN">#REF!</definedName>
    <definedName name="GDFGNDFGNDG">#REF!</definedName>
    <definedName name="Gdscb_Monserrate_10_20_cem">#REF!</definedName>
    <definedName name="Gdscb_Moore_25_x_7.5__731">#REF!</definedName>
    <definedName name="GEM_25">#REF!</definedName>
    <definedName name="Generales">#REF!</definedName>
    <definedName name="Geotextil_tejido_ST_200">#REF!</definedName>
    <definedName name="gg">#REF!</definedName>
    <definedName name="GR">#REF!</definedName>
    <definedName name="Grama_Kikuyo">#REF!</definedName>
    <definedName name="Graniplast__Imperplast">#REF!</definedName>
    <definedName name="Granito___mezcla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pa_1">#REF!</definedName>
    <definedName name="Gravilla">#REF!</definedName>
    <definedName name="Gravilla_de_rio">#REF!</definedName>
    <definedName name="Gravilla_de_río">#REF!</definedName>
    <definedName name="GRF">#REF!</definedName>
    <definedName name="Griferia_cuello_de_ganso">#REF!</definedName>
    <definedName name="Griferia_Lavaplatos_Flamingo_Ref._90500_000_000">#REF!</definedName>
    <definedName name="Griferia_Tanque_sanitario">#REF!</definedName>
    <definedName name="Griferia_Tayrona_2_llav">#REF!</definedName>
    <definedName name="Guadua_en_esterilla">#REF!</definedName>
    <definedName name="Guardaesc._Alfa_Blc.Huila">#REF!</definedName>
    <definedName name="Guardaesc._Alfa_G5_B">#REF!</definedName>
    <definedName name="Guardaesc.Corona_Marm7_21">#REF!</definedName>
    <definedName name="Guardaesc_de_Cemento">#REF!</definedName>
    <definedName name="Guardaescoba_en_Aluminio__incl._Instalacion">#REF!</definedName>
    <definedName name="Guardaescoba_madera">#REF!</definedName>
    <definedName name="Guardaescoba_PAVCO_10_ctm">#REF!</definedName>
    <definedName name="Guardaescoba_vinilo_7cm.">#REF!</definedName>
    <definedName name="Herramienta_menor">#REF!</definedName>
    <definedName name="Hidrante">#REF!</definedName>
    <definedName name="HM">#REF!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ja_puerta_P2">#REF!</definedName>
    <definedName name="Hoja_puerta_P3">#REF!</definedName>
    <definedName name="Hoja_puerta_P5">#REF!</definedName>
    <definedName name="HOJA1">#REF!</definedName>
    <definedName name="HonoraProfesionales">#REF!</definedName>
    <definedName name="HonoraTecnicos">#REF!</definedName>
    <definedName name="Horno_Microondas">#REF!</definedName>
    <definedName name="I">#REF!</definedName>
    <definedName name="IABJ">#REF!</definedName>
    <definedName name="IAG">#REF!</definedName>
    <definedName name="IAGL">#REF!</definedName>
    <definedName name="IALF">#REF!</definedName>
    <definedName name="IALFL">#REF!</definedName>
    <definedName name="IANCL">#REF!</definedName>
    <definedName name="IANCLL">#REF!</definedName>
    <definedName name="IAP">#REF!</definedName>
    <definedName name="IAPI">#REF!</definedName>
    <definedName name="IAPIL">#REF!</definedName>
    <definedName name="IAPL">#REF!</definedName>
    <definedName name="IB">#REF!</definedName>
    <definedName name="IBA">#REF!</definedName>
    <definedName name="IBAL">#REF!</definedName>
    <definedName name="IBJL">#REF!</definedName>
    <definedName name="IBLO">#REF!</definedName>
    <definedName name="IBUI">#REF!</definedName>
    <definedName name="IBUIL">#REF!</definedName>
    <definedName name="ICABCAM">#REF!</definedName>
    <definedName name="ICABCAML">#REF!</definedName>
    <definedName name="ICAM">#REF!</definedName>
    <definedName name="ICAML">#REF!</definedName>
    <definedName name="ICFP">#REF!</definedName>
    <definedName name="ICFPL">#REF!</definedName>
    <definedName name="ICI">#REF!</definedName>
    <definedName name="ICIANT">#REF!</definedName>
    <definedName name="ICIANTL">#REF!</definedName>
    <definedName name="ICIL">#REF!</definedName>
    <definedName name="ICJ">#REF!</definedName>
    <definedName name="ICJL">#REF!</definedName>
    <definedName name="ICLI">#REF!</definedName>
    <definedName name="ICLIL">#REF!</definedName>
    <definedName name="ICT">#REF!</definedName>
    <definedName name="ICTL">#REF!</definedName>
    <definedName name="IDA">#REF!</definedName>
    <definedName name="IDAC">#REF!</definedName>
    <definedName name="IDACC">#REF!</definedName>
    <definedName name="IDACCL">#REF!</definedName>
    <definedName name="IDACL">#REF!</definedName>
    <definedName name="IDAL">#REF!</definedName>
    <definedName name="IDCF">#REF!</definedName>
    <definedName name="IDCFL">#REF!</definedName>
    <definedName name="IEFGR">#REF!</definedName>
    <definedName name="IEMP">#REF!</definedName>
    <definedName name="IEMPL">#REF!</definedName>
    <definedName name="IENCC">#REF!</definedName>
    <definedName name="IENCCL">#REF!</definedName>
    <definedName name="IENCHPORL">#REF!</definedName>
    <definedName name="IENCPOR">#REF!</definedName>
    <definedName name="IESTR">#REF!</definedName>
    <definedName name="IESTRC">#REF!</definedName>
    <definedName name="IESTRCL">#REF!</definedName>
    <definedName name="IESTRL">#REF!</definedName>
    <definedName name="IGR">#REF!</definedName>
    <definedName name="IGREFL">#REF!</definedName>
    <definedName name="IGRF">#REF!</definedName>
    <definedName name="IGRFL">#REF!</definedName>
    <definedName name="IGRL">#REF!</definedName>
    <definedName name="ILAMCU">#REF!</definedName>
    <definedName name="ILAMCUL">#REF!</definedName>
    <definedName name="ILAVM">#REF!</definedName>
    <definedName name="ILAVML">#REF!</definedName>
    <definedName name="ILI">#REF!</definedName>
    <definedName name="ILIL">#REF!</definedName>
    <definedName name="ILPT">#REF!</definedName>
    <definedName name="ILPTL">#REF!</definedName>
    <definedName name="ILT">#REF!</definedName>
    <definedName name="ILTL">#REF!</definedName>
    <definedName name="IMA">#REF!</definedName>
    <definedName name="IMAL">#REF!</definedName>
    <definedName name="IMORN">#REF!</definedName>
    <definedName name="IMORNL">#REF!</definedName>
    <definedName name="Impermeabilizante_concreto_de_3000_P.S.I.">#REF!</definedName>
    <definedName name="Impermeabilizante_mortero_1_3">#REF!</definedName>
    <definedName name="Impermeabilizante_mortero_1_4">#REF!</definedName>
    <definedName name="Imprev">#REF!</definedName>
    <definedName name="Imprimante_Pintuco">#REF!</definedName>
    <definedName name="Incremento_Fluido_3000_psi">#REF!</definedName>
    <definedName name="inf">#REF!</definedName>
    <definedName name="INICIA">#REF!</definedName>
    <definedName name="instalacion_lavamanos">#REF!</definedName>
    <definedName name="instalacion_lavaplatos">#REF!</definedName>
    <definedName name="instalacion_sanitario">#REF!</definedName>
    <definedName name="Instalación_y_dotación">#REF!</definedName>
    <definedName name="Insumos_Con_Precios">#REF!</definedName>
    <definedName name="Int">#REF!</definedName>
    <definedName name="Interest_Rate">#REF!</definedName>
    <definedName name="Interruptor_doble">#REF!</definedName>
    <definedName name="Interruptor_Levinton">#REF!</definedName>
    <definedName name="Interruptor_Luminex">#REF!</definedName>
    <definedName name="INTERVENCION">#REF!</definedName>
    <definedName name="INTERVENTOR">#REF!</definedName>
    <definedName name="IPEM">#REF!</definedName>
    <definedName name="IPEML">#REF!</definedName>
    <definedName name="IPF">#REF!</definedName>
    <definedName name="IPFL">#REF!</definedName>
    <definedName name="IPLB">#REF!</definedName>
    <definedName name="IPLBL">#REF!</definedName>
    <definedName name="IPNT">#REF!</definedName>
    <definedName name="IPNTL">#REF!</definedName>
    <definedName name="IPOLC">#REF!</definedName>
    <definedName name="IPOLCL">#REF!</definedName>
    <definedName name="IPPV">#REF!</definedName>
    <definedName name="IPPVL">#REF!</definedName>
    <definedName name="IPSF">#REF!</definedName>
    <definedName name="IPSFC">#REF!</definedName>
    <definedName name="IPSFCL">#REF!</definedName>
    <definedName name="IPSFL">#REF!</definedName>
    <definedName name="IPTOH">#REF!</definedName>
    <definedName name="IPTOHL">#REF!</definedName>
    <definedName name="IPTOPVC">#REF!</definedName>
    <definedName name="IPTOPVCL">#REF!</definedName>
    <definedName name="IPTOSAN">#REF!</definedName>
    <definedName name="IPTOSANL">#REF!</definedName>
    <definedName name="IREP">#REF!</definedName>
    <definedName name="IREPL">#REF!</definedName>
    <definedName name="IRESME">#REF!</definedName>
    <definedName name="IRESMEL">#REF!</definedName>
    <definedName name="IRPL">#REF!</definedName>
    <definedName name="IRPLL">#REF!</definedName>
    <definedName name="IRPP">#REF!</definedName>
    <definedName name="IRPPL">#REF!</definedName>
    <definedName name="IS">#REF!</definedName>
    <definedName name="ISAN">#REF!</definedName>
    <definedName name="ISANL">#REF!</definedName>
    <definedName name="ISF">#REF!</definedName>
    <definedName name="ISFL">#REF!</definedName>
    <definedName name="ISL">#REF!</definedName>
    <definedName name="ISV">#REF!</definedName>
    <definedName name="ISVL">#REF!</definedName>
    <definedName name="ITC">#REF!</definedName>
    <definedName name="ITCL">#REF!</definedName>
    <definedName name="ITCO">#REF!</definedName>
    <definedName name="ITCOL">#REF!</definedName>
    <definedName name="ITEM">#REF!</definedName>
    <definedName name="ITEML">#REF!</definedName>
    <definedName name="ITEMPROPUESTA">#REF!</definedName>
    <definedName name="ITK">#REF!</definedName>
    <definedName name="ITKL">#REF!</definedName>
    <definedName name="ITPR1">#REF!</definedName>
    <definedName name="ITPR12">#REF!</definedName>
    <definedName name="ITPR12L">#REF!</definedName>
    <definedName name="ITPR1L">#REF!</definedName>
    <definedName name="ITPV">#REF!</definedName>
    <definedName name="ITPVL">#REF!</definedName>
    <definedName name="ITRM">#REF!</definedName>
    <definedName name="ITRML">#REF!</definedName>
    <definedName name="ITSAN">#REF!</definedName>
    <definedName name="ITSAN3">#REF!</definedName>
    <definedName name="ITSAN3L">#REF!</definedName>
    <definedName name="ITSAN4">#REF!</definedName>
    <definedName name="ITSAN4L">#REF!</definedName>
    <definedName name="ITSANL">#REF!</definedName>
    <definedName name="ITTOJ">#REF!</definedName>
    <definedName name="ITTOJL">#REF!</definedName>
    <definedName name="ITUB">#REF!</definedName>
    <definedName name="ITUBL">#REF!</definedName>
    <definedName name="IV">#REF!</definedName>
    <definedName name="IvaSUtl">#REF!</definedName>
    <definedName name="IVL">#REF!</definedName>
    <definedName name="Jabonera_Royal_color">#REF!</definedName>
    <definedName name="Jardines">#REF!</definedName>
    <definedName name="JgIN_Royal_Corona_8521">#REF!</definedName>
    <definedName name="Juego_Boquillas__1">#REF!</definedName>
    <definedName name="Juego_boquillas_1_2">#REF!</definedName>
    <definedName name="Juego_de_incrustaciones_acuacer">#REF!</definedName>
    <definedName name="Juego_de_incrustaciones_en_color_blanco">#REF!</definedName>
    <definedName name="Juego_Incrustac._NOVA">#REF!</definedName>
    <definedName name="Juego_Incrustac.4un_ROYAL">#REF!</definedName>
    <definedName name="Juegos_infantiles_según_catálogo_I.D.R.D.">#REF!</definedName>
    <definedName name="JULIA">#REF!</definedName>
    <definedName name="Junta_de_expans._diam_4">#REF!</definedName>
    <definedName name="JVGJVGJ">#REF!</definedName>
    <definedName name="L_">#REF!</definedName>
    <definedName name="L_manos_Royal_colgar_clor">#REF!</definedName>
    <definedName name="L_manos_Royal_sobrep_clor">#REF!</definedName>
    <definedName name="Laca_semimate_Pintuco">#REF!</definedName>
    <definedName name="Laca_Transp_Phillac">#REF!</definedName>
    <definedName name="Ladrillo_cuarto_x_26_tono_natural_rustico">#REF!</definedName>
    <definedName name="Ladrillo_cuartón_Moore">#REF!</definedName>
    <definedName name="Ladrillo_hueco_H_10">#REF!</definedName>
    <definedName name="Ladrillo_hueco_H_15">#REF!</definedName>
    <definedName name="Ladrillo_Jamba_Doble_Coral_Moore">#REF!</definedName>
    <definedName name="Ladrillo_Portante_Trefilado_14__15x30x10">#REF!</definedName>
    <definedName name="Ladrillo_prensado">#REF!</definedName>
    <definedName name="Ladrillo_prensado_fino_santafe">#REF!</definedName>
    <definedName name="Ladrillo_recocido">#REF!</definedName>
    <definedName name="Ladrillo_tablon_natural_1_4___26___6_Tono_natural.">#REF!</definedName>
    <definedName name="Ladrillo_tol._Moore_cuart">#REF!</definedName>
    <definedName name="Ladrillo_tolete_comun">#REF!</definedName>
    <definedName name="Ladrillo_Tolete_prensado">#REF!</definedName>
    <definedName name="Ladrillo_Tolete_Recocido">#REF!</definedName>
    <definedName name="LAMCU">#REF!</definedName>
    <definedName name="Lámina_Acesco_cerramiento">#REF!</definedName>
    <definedName name="Lamina_acril_prism_3mm">#REF!</definedName>
    <definedName name="Lamina_Alfajor_1_8">#REF!</definedName>
    <definedName name="Lamina_C.R_cal_16_1x2">#REF!</definedName>
    <definedName name="Lamina_C.R_cal_18_1x2">#REF!</definedName>
    <definedName name="Lámina_cold_rolled_cal_18">#REF!</definedName>
    <definedName name="Lamina_de_icopor_3mm">#REF!</definedName>
    <definedName name="Lamina_de_triplex_4mm.">#REF!</definedName>
    <definedName name="Lamina_Formica_gris">#REF!</definedName>
    <definedName name="Lamina_Gvnzd_Ca_22_1_2mt">#REF!</definedName>
    <definedName name="Lamina_HR_6mm">#REF!</definedName>
    <definedName name="lamina_identificacion">#REF!</definedName>
    <definedName name="Lamp._decorativa_exter.">#REF!</definedName>
    <definedName name="Lamp.fluors_60x60_2TB32w_incrs.">#REF!</definedName>
    <definedName name="Lamp.fluors_60x60_2TB32w_sobrep">#REF!</definedName>
    <definedName name="LAMP2T8">#REF!</definedName>
    <definedName name="Lámpara_halógena">#REF!</definedName>
    <definedName name="Lavam._Blanco_Royal_735">#REF!</definedName>
    <definedName name="Lavaman_blanco_Royal_734">#REF!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manos_NOVA_738_grif.">#REF!</definedName>
    <definedName name="Lavaplatos_Bar_Redondo_Ref._0556_999">#REF!</definedName>
    <definedName name="LAVM">#REF!</definedName>
    <definedName name="Letras_en_bronce_H_0.30">#REF!</definedName>
    <definedName name="Lija">#REF!</definedName>
    <definedName name="Lija__pliego">#REF!</definedName>
    <definedName name="Lija_de_Agua">#REF!</definedName>
    <definedName name="Limatesa_A.C.">#REF!</definedName>
    <definedName name="LIMFPOR">#REF!</definedName>
    <definedName name="Limpiador_CPVC_400102">#REF!</definedName>
    <definedName name="Limpiador_PVC__cuarto">#REF!</definedName>
    <definedName name="List_cuadrillas">#REF!</definedName>
    <definedName name="Lista_de_Precios">#REF!</definedName>
    <definedName name="LISTADO">#REF!</definedName>
    <definedName name="Listón_1.5x3x3">#REF!</definedName>
    <definedName name="Liston_de_Teja">#REF!</definedName>
    <definedName name="Listón_M.H._Guayacán">#REF!</definedName>
    <definedName name="Listón_Machihembrado">#REF!</definedName>
    <definedName name="Listón_MH_Amarillo">#REF!</definedName>
    <definedName name="Liston_Teja_en_TabCH">#REF!</definedName>
    <definedName name="ListÝm_Machihembrado">#REF!</definedName>
    <definedName name="LLANO">#REF!</definedName>
    <definedName name="Llave_automatica_Ref._71100_000_000">#REF!</definedName>
    <definedName name="Llave_jardinería">#REF!</definedName>
    <definedName name="Llave_Manguera">#REF!</definedName>
    <definedName name="Llave_ter.cromada_Grival">#REF!</definedName>
    <definedName name="Loan_Amount">#REF!</definedName>
    <definedName name="Loan_Start">#REF!</definedName>
    <definedName name="Loan_Years">#REF!</definedName>
    <definedName name="LOCAL">#REF!</definedName>
    <definedName name="LPT">#REF!</definedName>
    <definedName name="Lubricante">#REF!</definedName>
    <definedName name="Lum._incan._prueb_vapor">#REF!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candescente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M">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A">#REF!</definedName>
    <definedName name="Macetas">#REF!</definedName>
    <definedName name="Macilla_PINTUCO">#REF!</definedName>
    <definedName name="Madeflex_lisa_3.2_mm__120__240">#REF!</definedName>
    <definedName name="Madera_teca_suministro__instalacion__pulida_y_lacada">#REF!</definedName>
    <definedName name="Maderas_var._campamento">#REF!</definedName>
    <definedName name="Magnolio_1.50_m">#REF!</definedName>
    <definedName name="Malla_con_vena">#REF!</definedName>
    <definedName name="Malla_electrosold._3mm">#REF!</definedName>
    <definedName name="Malla_electrosoldada_Q_3.1">#REF!</definedName>
    <definedName name="Malla_eslabonada">#REF!</definedName>
    <definedName name="Malla_IMT_30_Cal_12_e_2mm">#REF!</definedName>
    <definedName name="Malla_metalica_1___1">#REF!</definedName>
    <definedName name="Malla_Rfz">#REF!</definedName>
    <definedName name="Mallas_electrosoldadas_M___063">#REF!</definedName>
    <definedName name="MAMPOSTERIA">#REF!</definedName>
    <definedName name="Manguera_para_Agua_1_2">#REF!</definedName>
    <definedName name="Manguera_para_Niveles_3_8">#REF!</definedName>
    <definedName name="Manija_d_aluminio">#REF!</definedName>
    <definedName name="MANO">#REF!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to_Fiber_GLass_600_XT">#REF!</definedName>
    <definedName name="Manual_de_Operación_y_Mantenimiento">#REF!</definedName>
    <definedName name="MAQUINAR">#REF!</definedName>
    <definedName name="Marco_en_angulo">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lámina_cal_18_P_2">#REF!</definedName>
    <definedName name="Marco_lámina_cal_18_P_3">#REF!</definedName>
    <definedName name="Marco_lámina_cal_18_P_5">#REF!</definedName>
    <definedName name="Marco_mad.ventana_similar">#REF!</definedName>
    <definedName name="Marco_para_Segueta">#REF!</definedName>
    <definedName name="Marco_tapa_caja_de_inspeccion_ORNAMENTACION.">#REF!</definedName>
    <definedName name="Marcos_en_concreto_visto_para_ventana_de_correr_7.5_X_30_cm.">#REF!</definedName>
    <definedName name="Marmol_Gris_Perla_L.e__25">#REF!</definedName>
    <definedName name="Marmol_Gris_Perla_L.e__30">#REF!</definedName>
    <definedName name="Marmol_Gris_Perla_L.e__40">#REF!</definedName>
    <definedName name="Marmol_Gris_Perla_L.e__50">#REF!</definedName>
    <definedName name="Marmol_Gris_Perla_L.e__80">#REF!</definedName>
    <definedName name="Mármol_negro_azabache">#REF!</definedName>
    <definedName name="Mármol_Travertino">#REF!</definedName>
    <definedName name="Marmolina">#REF!</definedName>
    <definedName name="Marquesina_en_Lámina">#REF!</definedName>
    <definedName name="Marquesinas_en_lamina_puntos_fijos">#REF!</definedName>
    <definedName name="MAT">#REF!</definedName>
    <definedName name="Mat_p__concreto_1_3_4_ArLP_Tr">#REF!</definedName>
    <definedName name="Materas_arcilla_.40_h_.50">#REF!</definedName>
    <definedName name="Material_seleccionado">#REF!</definedName>
    <definedName name="Materiales">#REF!</definedName>
    <definedName name="Mecheros_Bunsen">#REF!</definedName>
    <definedName name="Medidores__Domestico__2">#REF!</definedName>
    <definedName name="Medidores__Incendio__1_1_2">#REF!</definedName>
    <definedName name="MENSUAL">#REF!</definedName>
    <definedName name="Merulex_N_Env_16K">#REF!</definedName>
    <definedName name="MESES">#REF!</definedName>
    <definedName name="Mesones_de_atención_en_granito_color_gris_jaspe.">#REF!</definedName>
    <definedName name="Metal_Deck_Cal_22">#REF!</definedName>
    <definedName name="Mezcl._Lavam._Grival71504">#REF!</definedName>
    <definedName name="Mezcla_granito_No_2">#REF!</definedName>
    <definedName name="Mezcla_granito_No_3">#REF!</definedName>
    <definedName name="milesima">#REF!</definedName>
    <definedName name="Mineral">#REF!</definedName>
    <definedName name="Mineral_color">#REF!</definedName>
    <definedName name="MIRADOR1">#REF!</definedName>
    <definedName name="MO">#REF!</definedName>
    <definedName name="MONTH">#REF!</definedName>
    <definedName name="MORN">#REF!</definedName>
    <definedName name="Mortero_1___3">#REF!</definedName>
    <definedName name="Mortero_1_2">#REF!</definedName>
    <definedName name="Mortero_1_3">#REF!</definedName>
    <definedName name="Mortero_1_3_Impermeab.">#REF!</definedName>
    <definedName name="Mortero_1_3_impermeabilizado">#REF!</definedName>
    <definedName name="Mortero_1_4">#REF!</definedName>
    <definedName name="Mortero_1_4_Pañete">#REF!</definedName>
    <definedName name="Mortero_1_4_Pañete_Imp.">#REF!</definedName>
    <definedName name="Mortero_1_5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MTTOACUM">#REF!</definedName>
    <definedName name="MTTOACUMPSP">#REF!</definedName>
    <definedName name="MTTOMES">#REF!</definedName>
    <definedName name="MTTOMESPSP">#REF!</definedName>
    <definedName name="Mueb._recep_s_._especif">#REF!</definedName>
    <definedName name="Mueble_alto_cocina">#REF!</definedName>
    <definedName name="Mueble_alto_s__especif">#REF!</definedName>
    <definedName name="Mueble_bajo_s__especif.">#REF!</definedName>
    <definedName name="Mueble_M_6__en_obra">#REF!</definedName>
    <definedName name="Mueble_M_7__en_obra">#REF!</definedName>
    <definedName name="Mueble_M4__en_obra">#REF!</definedName>
    <definedName name="Mueble_M5__en_obra">#REF!</definedName>
    <definedName name="Mueble_mad.aseo_s__espec.">#REF!</definedName>
    <definedName name="Mueble_madera_para_M1">#REF!</definedName>
    <definedName name="Mueble_piso_cocina">#REF!</definedName>
    <definedName name="Nevera">#REF!</definedName>
    <definedName name="NI">#REF!</definedName>
    <definedName name="Niple_galvan_1_2__L_0_5">#REF!</definedName>
    <definedName name="Niple_galvanizados">#REF!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ombre">#REF!</definedName>
    <definedName name="Nombre_Im">#REF!</definedName>
    <definedName name="NOMBREOBRA">#REF!</definedName>
    <definedName name="NST">#REF!</definedName>
    <definedName name="Num_Pmt_Per_Year">#REF!</definedName>
    <definedName name="NVOCD">#REF!</definedName>
    <definedName name="OBJETO.CONTRATO">#REF!</definedName>
    <definedName name="OBSERVACION">#REF!</definedName>
    <definedName name="Oficial">#REF!</definedName>
    <definedName name="OficialHR">#REF!</definedName>
    <definedName name="OPERATION">#REF!</definedName>
    <definedName name="Organizador_de_Cables_de_Puenteo">#REF!</definedName>
    <definedName name="Orinal_blanco_Corona_884">#REF!</definedName>
    <definedName name="Orinal_Mediano_Ref._08860">#REF!</definedName>
    <definedName name="OS">#REF!</definedName>
    <definedName name="OSWALDO">#REF!</definedName>
    <definedName name="p">#REF!</definedName>
    <definedName name="P_1___2.7x4.55___Plano_de_Detalle_No._A_170">#REF!</definedName>
    <definedName name="P_2___2.7x4.8___Plano_de_Detalle_No._A_170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a_o_HILAR_con_latex">#REF!</definedName>
    <definedName name="Pabmeril_Pliego_9_x11">#REF!</definedName>
    <definedName name="PAct1">#REF!</definedName>
    <definedName name="PAct10">#REF!</definedName>
    <definedName name="PAct100">#REF!</definedName>
    <definedName name="PAct101">#REF!</definedName>
    <definedName name="PAct102">#REF!</definedName>
    <definedName name="PAct103">#REF!</definedName>
    <definedName name="PAct104">#REF!</definedName>
    <definedName name="PAct105">#REF!</definedName>
    <definedName name="PAct106">#REF!</definedName>
    <definedName name="PAct107">#REF!</definedName>
    <definedName name="PAct108">#REF!</definedName>
    <definedName name="PAct109">#REF!</definedName>
    <definedName name="PAct11">#REF!</definedName>
    <definedName name="PAct110">#REF!</definedName>
    <definedName name="PAct111">#REF!</definedName>
    <definedName name="PAct112">#REF!</definedName>
    <definedName name="PAct113">#REF!</definedName>
    <definedName name="PAct114">#REF!</definedName>
    <definedName name="PAct115">#REF!</definedName>
    <definedName name="PAct116">#REF!</definedName>
    <definedName name="PAct117">#REF!</definedName>
    <definedName name="PAct118">#REF!</definedName>
    <definedName name="PAct119">#REF!</definedName>
    <definedName name="PAct12">#REF!</definedName>
    <definedName name="PAct120">#REF!</definedName>
    <definedName name="PAct121">#REF!</definedName>
    <definedName name="PAct122">#REF!</definedName>
    <definedName name="PAct123">#REF!</definedName>
    <definedName name="PAct124">#REF!</definedName>
    <definedName name="PAct125">#REF!</definedName>
    <definedName name="PAct126">#REF!</definedName>
    <definedName name="PAct127">#REF!</definedName>
    <definedName name="PAct128">#REF!</definedName>
    <definedName name="PAct129">#REF!</definedName>
    <definedName name="PAct13">#REF!</definedName>
    <definedName name="PAct130">#REF!</definedName>
    <definedName name="PAct131">#REF!</definedName>
    <definedName name="PAct132">#REF!</definedName>
    <definedName name="PAct133">#REF!</definedName>
    <definedName name="PAct134">#REF!</definedName>
    <definedName name="PAct135">#REF!</definedName>
    <definedName name="PAct136">#REF!</definedName>
    <definedName name="PAct137">#REF!</definedName>
    <definedName name="PAct138">#REF!</definedName>
    <definedName name="PAct139">#REF!</definedName>
    <definedName name="PAct14">#REF!</definedName>
    <definedName name="PAct140">#REF!</definedName>
    <definedName name="PAct141">#REF!</definedName>
    <definedName name="PAct142">#REF!</definedName>
    <definedName name="PAct143">#REF!</definedName>
    <definedName name="PAct144">#REF!</definedName>
    <definedName name="PAct145">#REF!</definedName>
    <definedName name="PAct146">#REF!</definedName>
    <definedName name="PAct147">#REF!</definedName>
    <definedName name="PAct148">#REF!</definedName>
    <definedName name="PAct149">#REF!</definedName>
    <definedName name="PAct15">#REF!</definedName>
    <definedName name="PAct150">#REF!</definedName>
    <definedName name="PAct151">#REF!</definedName>
    <definedName name="PAct152">#REF!</definedName>
    <definedName name="PAct153">#REF!</definedName>
    <definedName name="PAct154">#REF!</definedName>
    <definedName name="PAct155">#REF!</definedName>
    <definedName name="PAct156">#REF!</definedName>
    <definedName name="PAct157">#REF!</definedName>
    <definedName name="PAct158">#REF!</definedName>
    <definedName name="PAct159">#REF!</definedName>
    <definedName name="PAct16">#REF!</definedName>
    <definedName name="PAct160">#REF!</definedName>
    <definedName name="PAct161">#REF!</definedName>
    <definedName name="PAct162">#REF!</definedName>
    <definedName name="PAct163">#REF!</definedName>
    <definedName name="PAct164">#REF!</definedName>
    <definedName name="PAct165">#REF!</definedName>
    <definedName name="PAct166">#REF!</definedName>
    <definedName name="PAct167">#REF!</definedName>
    <definedName name="PAct168">#REF!</definedName>
    <definedName name="PAct169">#REF!</definedName>
    <definedName name="PAct17">#REF!</definedName>
    <definedName name="PAct170">#REF!</definedName>
    <definedName name="PAct171">#REF!</definedName>
    <definedName name="PAct172">#REF!</definedName>
    <definedName name="PAct173">#REF!</definedName>
    <definedName name="PAct174">#REF!</definedName>
    <definedName name="PAct175">#REF!</definedName>
    <definedName name="PAct176">#REF!</definedName>
    <definedName name="PAct177">#REF!</definedName>
    <definedName name="PAct178">#REF!</definedName>
    <definedName name="PAct179">#REF!</definedName>
    <definedName name="PAct18">#REF!</definedName>
    <definedName name="PAct180">#REF!</definedName>
    <definedName name="PAct181">#REF!</definedName>
    <definedName name="PAct182">#REF!</definedName>
    <definedName name="PAct183">#REF!</definedName>
    <definedName name="PAct184">#REF!</definedName>
    <definedName name="PAct185">#REF!</definedName>
    <definedName name="PAct186">#REF!</definedName>
    <definedName name="PAct187">#REF!</definedName>
    <definedName name="PAct188">#REF!</definedName>
    <definedName name="PAct189">#REF!</definedName>
    <definedName name="PAct19">#REF!</definedName>
    <definedName name="PAct190">#REF!</definedName>
    <definedName name="PAct191">#REF!</definedName>
    <definedName name="PAct192">#REF!</definedName>
    <definedName name="PAct193">#REF!</definedName>
    <definedName name="PAct194">#REF!</definedName>
    <definedName name="PAct195">#REF!</definedName>
    <definedName name="PAct196">#REF!</definedName>
    <definedName name="PAct197">#REF!</definedName>
    <definedName name="PAct198">#REF!</definedName>
    <definedName name="PAct199">#REF!</definedName>
    <definedName name="PAct2">#REF!</definedName>
    <definedName name="PAct20">#REF!</definedName>
    <definedName name="PAct200">#REF!</definedName>
    <definedName name="PAct201">#REF!</definedName>
    <definedName name="PAct202">#REF!</definedName>
    <definedName name="PAct203">#REF!</definedName>
    <definedName name="PAct204">#REF!</definedName>
    <definedName name="PAct205">#REF!</definedName>
    <definedName name="PAct206">#REF!</definedName>
    <definedName name="PAct207">#REF!</definedName>
    <definedName name="PAct208">#REF!</definedName>
    <definedName name="PAct209">#REF!</definedName>
    <definedName name="PAct21">#REF!</definedName>
    <definedName name="PAct210">#REF!</definedName>
    <definedName name="PAct211">#REF!</definedName>
    <definedName name="PAct212">#REF!</definedName>
    <definedName name="PAct213">#REF!</definedName>
    <definedName name="PAct214">#REF!</definedName>
    <definedName name="PAct215">#REF!</definedName>
    <definedName name="PAct216">#REF!</definedName>
    <definedName name="PAct217">#REF!</definedName>
    <definedName name="PAct218">#REF!</definedName>
    <definedName name="PAct219">#REF!</definedName>
    <definedName name="PAct22">#REF!</definedName>
    <definedName name="PAct220">#REF!</definedName>
    <definedName name="PAct221">#REF!</definedName>
    <definedName name="PAct222">#REF!</definedName>
    <definedName name="PAct223">#REF!</definedName>
    <definedName name="PAct224">#REF!</definedName>
    <definedName name="PAct225">#REF!</definedName>
    <definedName name="PAct226">#REF!</definedName>
    <definedName name="PAct227">#REF!</definedName>
    <definedName name="PAct228">#REF!</definedName>
    <definedName name="PAct229">#REF!</definedName>
    <definedName name="PAct23">#REF!</definedName>
    <definedName name="PAct230">#REF!</definedName>
    <definedName name="PAct231">#REF!</definedName>
    <definedName name="PAct232">#REF!</definedName>
    <definedName name="PAct233">#REF!</definedName>
    <definedName name="PAct234">#REF!</definedName>
    <definedName name="PAct235">#REF!</definedName>
    <definedName name="PAct236">#REF!</definedName>
    <definedName name="PAct237">#REF!</definedName>
    <definedName name="PAct238">#REF!</definedName>
    <definedName name="PAct239">#REF!</definedName>
    <definedName name="PAct24">#REF!</definedName>
    <definedName name="PAct240">#REF!</definedName>
    <definedName name="PAct241">#REF!</definedName>
    <definedName name="PAct242">#REF!</definedName>
    <definedName name="PAct243">#REF!</definedName>
    <definedName name="PAct244">#REF!</definedName>
    <definedName name="PAct245">#REF!</definedName>
    <definedName name="PAct246">#REF!</definedName>
    <definedName name="PAct247">#REF!</definedName>
    <definedName name="PAct248">#REF!</definedName>
    <definedName name="PAct249">#REF!</definedName>
    <definedName name="PAct25">#REF!</definedName>
    <definedName name="PAct250">#REF!</definedName>
    <definedName name="PAct251">#REF!</definedName>
    <definedName name="PAct252">#REF!</definedName>
    <definedName name="PAct253">#REF!</definedName>
    <definedName name="PAct254">#REF!</definedName>
    <definedName name="PAct255">#REF!</definedName>
    <definedName name="PAct256">#REF!</definedName>
    <definedName name="PAct257">#REF!</definedName>
    <definedName name="PAct258">#REF!</definedName>
    <definedName name="PAct259">#REF!</definedName>
    <definedName name="PAct26">#REF!</definedName>
    <definedName name="PAct260">#REF!</definedName>
    <definedName name="PAct261">#REF!</definedName>
    <definedName name="PAct262">#REF!</definedName>
    <definedName name="PAct263">#REF!</definedName>
    <definedName name="PAct264">#REF!</definedName>
    <definedName name="PAct265">#REF!</definedName>
    <definedName name="PAct266">#REF!</definedName>
    <definedName name="PAct267">#REF!</definedName>
    <definedName name="PAct268">#REF!</definedName>
    <definedName name="PAct269">#REF!</definedName>
    <definedName name="PAct27">#REF!</definedName>
    <definedName name="PAct270">#REF!</definedName>
    <definedName name="PAct271">#REF!</definedName>
    <definedName name="PAct28">#REF!</definedName>
    <definedName name="PAct29">#REF!</definedName>
    <definedName name="PAct3">#REF!</definedName>
    <definedName name="PAct30">#REF!</definedName>
    <definedName name="PAct31">#REF!</definedName>
    <definedName name="PAct32">#REF!</definedName>
    <definedName name="PAct33">#REF!</definedName>
    <definedName name="PAct34">#REF!</definedName>
    <definedName name="PAct35">#REF!</definedName>
    <definedName name="PAct36">#REF!</definedName>
    <definedName name="PAct37">#REF!</definedName>
    <definedName name="PAct38">#REF!</definedName>
    <definedName name="PAct39">#REF!</definedName>
    <definedName name="PAct4">#REF!</definedName>
    <definedName name="PAct40">#REF!</definedName>
    <definedName name="PAct41">#REF!</definedName>
    <definedName name="PAct42">#REF!</definedName>
    <definedName name="PAct43">#REF!</definedName>
    <definedName name="PAct44">#REF!</definedName>
    <definedName name="PAct45">#REF!</definedName>
    <definedName name="PAct46">#REF!</definedName>
    <definedName name="PAct47">#REF!</definedName>
    <definedName name="PAct48">#REF!</definedName>
    <definedName name="PAct49">#REF!</definedName>
    <definedName name="PAct5">#REF!</definedName>
    <definedName name="PAct50">#REF!</definedName>
    <definedName name="PAct51">#REF!</definedName>
    <definedName name="PAct52">#REF!</definedName>
    <definedName name="PAct53">#REF!</definedName>
    <definedName name="PAct54">#REF!</definedName>
    <definedName name="PAct55">#REF!</definedName>
    <definedName name="PAct56">#REF!</definedName>
    <definedName name="PAct57">#REF!</definedName>
    <definedName name="PAct58">#REF!</definedName>
    <definedName name="PAct59">#REF!</definedName>
    <definedName name="PAct6">#REF!</definedName>
    <definedName name="PAct60">#REF!</definedName>
    <definedName name="PAct61">#REF!</definedName>
    <definedName name="PAct62">#REF!</definedName>
    <definedName name="PAct63">#REF!</definedName>
    <definedName name="PAct64">#REF!</definedName>
    <definedName name="PAct65">#REF!</definedName>
    <definedName name="PAct66">#REF!</definedName>
    <definedName name="PAct67">#REF!</definedName>
    <definedName name="PAct68">#REF!</definedName>
    <definedName name="PAct69">#REF!</definedName>
    <definedName name="PAct7">#REF!</definedName>
    <definedName name="PAct70">#REF!</definedName>
    <definedName name="PAct71">#REF!</definedName>
    <definedName name="PAct72">#REF!</definedName>
    <definedName name="PAct73">#REF!</definedName>
    <definedName name="PAct74">#REF!</definedName>
    <definedName name="PAct75">#REF!</definedName>
    <definedName name="PAct76">#REF!</definedName>
    <definedName name="PAct77">#REF!</definedName>
    <definedName name="PAct78">#REF!</definedName>
    <definedName name="PAct79">#REF!</definedName>
    <definedName name="PAct8">#REF!</definedName>
    <definedName name="PAct80">#REF!</definedName>
    <definedName name="PAct81">#REF!</definedName>
    <definedName name="PAct82">#REF!</definedName>
    <definedName name="PAct83">#REF!</definedName>
    <definedName name="PAct84">#REF!</definedName>
    <definedName name="PAct85">#REF!</definedName>
    <definedName name="PAct86">#REF!</definedName>
    <definedName name="PAct87">#REF!</definedName>
    <definedName name="PAct88">#REF!</definedName>
    <definedName name="PAct89">#REF!</definedName>
    <definedName name="PAct9">#REF!</definedName>
    <definedName name="PAct90">#REF!</definedName>
    <definedName name="PAct91">#REF!</definedName>
    <definedName name="PAct92">#REF!</definedName>
    <definedName name="PAct93">#REF!</definedName>
    <definedName name="PAct94">#REF!</definedName>
    <definedName name="PAct95">#REF!</definedName>
    <definedName name="PAct96">#REF!</definedName>
    <definedName name="PAct97">#REF!</definedName>
    <definedName name="PAct98">#REF!</definedName>
    <definedName name="PAct99">#REF!</definedName>
    <definedName name="Palas">#REF!</definedName>
    <definedName name="Papelera_AI_Ref._CA_08R">#REF!</definedName>
    <definedName name="Papelera_metálica">#REF!</definedName>
    <definedName name="Papelera_Royal_blanca">#REF!</definedName>
    <definedName name="Papelera_Royal_corona_624">#REF!</definedName>
    <definedName name="Paral_Telescópico_2_2_m">#REF!</definedName>
    <definedName name="Paral_Telescópico_2_4">#REF!</definedName>
    <definedName name="Parales_estrcuturales_para_presiana_Luxalon">#REF!</definedName>
    <definedName name="Pararayos_Ionizante__Incluye_Bajante_y_Pozo_de_Tierra">#REF!</definedName>
    <definedName name="Pared_en_Dry_Wall_E.10_CM">#REF!</definedName>
    <definedName name="Pared_en_sistema_dray_wall_e_0.15">#REF!</definedName>
    <definedName name="Partic_baño_seg._epecif">#REF!</definedName>
    <definedName name="Pasador_horizontal_P_wc">#REF!</definedName>
    <definedName name="Pasam_cedro_rojo_.05x15">#REF!</definedName>
    <definedName name="Pasamano_madera_conFMPTO4">#REF!</definedName>
    <definedName name="Pasamanos_en_madera">#REF!</definedName>
    <definedName name="Pasamuros_HG_Diam._3">#REF!</definedName>
    <definedName name="Pasivo_Valle">#REF!</definedName>
    <definedName name="Pasos_escalera_nariz__L__especial_de_Moore_o_similar__tono_coral">#REF!</definedName>
    <definedName name="Patch_Panel_de_16_Puertos_RJ_45_Cat._5E">#REF!</definedName>
    <definedName name="Patch_Panel_de_32_Puertos_RJ_45_Cat._5E">#REF!</definedName>
    <definedName name="Pay_Date">#REF!</definedName>
    <definedName name="Pay_Num">#REF!</definedName>
    <definedName name="PCap1">#REF!</definedName>
    <definedName name="PCap2">#REF!</definedName>
    <definedName name="PCap3">#REF!</definedName>
    <definedName name="PCap4">#REF!</definedName>
    <definedName name="PCap5">#REF!</definedName>
    <definedName name="PCap6">#REF!</definedName>
    <definedName name="PCap7">#REF!</definedName>
    <definedName name="Pedestal_piedra_h_0_30">#REF!</definedName>
    <definedName name="Pegacor">#REF!</definedName>
    <definedName name="Pegante_Colbón">#REF!</definedName>
    <definedName name="Pegante_Colbón_Madera">#REF!</definedName>
    <definedName name="Pegante_piso_vinilo">#REF!</definedName>
    <definedName name="Pegante_tipo_boxer">#REF!</definedName>
    <definedName name="Percha_en_AI_Doble_Ref._FB_5502">#REF!</definedName>
    <definedName name="pererza">#REF!</definedName>
    <definedName name="Permaply">#REF!</definedName>
    <definedName name="Persiana_vert_Fib_vidrio">#REF!</definedName>
    <definedName name="Persianas_Luxalon_Cortasol_84RLSL5">#REF!</definedName>
    <definedName name="PF">#REF!</definedName>
    <definedName name="PIAC">#REF!</definedName>
    <definedName name="Pied.Enchape_col_re__275">#REF!</definedName>
    <definedName name="Pied.Enchape_col_re__375">#REF!</definedName>
    <definedName name="Piedra._Abus._15__45_1_0">#REF!</definedName>
    <definedName name="Piedra_0_20_abusard.">#REF!</definedName>
    <definedName name="Piedra_abus.__07__38_1_0">#REF!</definedName>
    <definedName name="Piedra_abus._0_1_0_2">#REF!</definedName>
    <definedName name="Piedra_carborund._No.120">#REF!</definedName>
    <definedName name="Piedra_carborund._No.80">#REF!</definedName>
    <definedName name="Piedra_Media_Zonga">#REF!</definedName>
    <definedName name="Piedra_pulid__04__09_1_0">#REF!</definedName>
    <definedName name="Piedra_pulid__07__38_1_0">#REF!</definedName>
    <definedName name="Pintura_blanca_para_trafico">#REF!</definedName>
    <definedName name="Pintura_electrostática">#REF!</definedName>
    <definedName name="Pintura_reflect._Alum.">#REF!</definedName>
    <definedName name="Pirlam_en_bronce">#REF!</definedName>
    <definedName name="Pirlán_cedro_.03_.15">#REF!</definedName>
    <definedName name="Piso_olimpia_base_20___20">#REF!</definedName>
    <definedName name="Piso_Vinilo_3mm.">#REF!</definedName>
    <definedName name="Placa_conc._muebles">#REF!</definedName>
    <definedName name="Placa_de_identificacion">#REF!</definedName>
    <definedName name="Plancha">#REF!</definedName>
    <definedName name="Planchon_5_x_20">#REF!</definedName>
    <definedName name="Planchón_Ordinario_3_M">#REF!</definedName>
    <definedName name="Planos_Record">#REF!</definedName>
    <definedName name="Planta_Telefonica_Digital_de_10_Lineas_Troncales_20_Extensiones_y_5_Directos">#REF!</definedName>
    <definedName name="PLANTAS">#REF!</definedName>
    <definedName name="Plaqueta_senalizacion">#REF!</definedName>
    <definedName name="Plaquetas_en_concreto_0_40_x_0_40_tipo_IDU">#REF!</definedName>
    <definedName name="PlastocreteDM_Env_20Kg">#REF!</definedName>
    <definedName name="Platina_1_4__x_1_1_2">#REF!</definedName>
    <definedName name="Platina_3_8__x_1">#REF!</definedName>
    <definedName name="Platina_acero_1_4__2__alf">#REF!</definedName>
    <definedName name="Platina_hierro_1_2__x_1_8">#REF!</definedName>
    <definedName name="Plato_matera_arcilla">#REF!</definedName>
    <definedName name="PLAZO">#REF!</definedName>
    <definedName name="PLB">#REF!</definedName>
    <definedName name="PNT">#REF!</definedName>
    <definedName name="Poceta_en_acero_inoxidable_tipo_SOCODA">#REF!</definedName>
    <definedName name="Pocetas_en_granito_lavado_blanco_Huila_grano_1.">#REF!</definedName>
    <definedName name="POLC">#REF!</definedName>
    <definedName name="Polietileno_Ref._007">#REF!</definedName>
    <definedName name="Polisec_Pavco">#REF!</definedName>
    <definedName name="Por.Corona20_5_20_5G.perla">#REF!</definedName>
    <definedName name="Porc._Venecia_0.20x0.20">#REF!</definedName>
    <definedName name="Porcelana_Corona20_5_20_5">#REF!</definedName>
    <definedName name="Porcelana_Esp._Cristanac">#REF!</definedName>
    <definedName name="Porcelana_Estancia_11x11">#REF!</definedName>
    <definedName name="Porcelanato_Gris_Dolphin_Ref.">#REF!</definedName>
    <definedName name="PORL">#REF!</definedName>
    <definedName name="PORLO">#REF!</definedName>
    <definedName name="Porta_candado_simple_3_.">#REF!</definedName>
    <definedName name="Porta_Papel_Doble_con_Tapa_Ref._B_288">#REF!</definedName>
    <definedName name="Portacandado_de_5">#REF!</definedName>
    <definedName name="Poyo_enchap.porcelana">#REF!</definedName>
    <definedName name="Poyo_mueble_aseo">#REF!</definedName>
    <definedName name="PPresupuesto">#REF!</definedName>
    <definedName name="PRE">#REF!</definedName>
    <definedName name="PRECIOS_DE_INSUMOS">#REF!</definedName>
    <definedName name="PREFABRICADOS">#REF!</definedName>
    <definedName name="PrestacionesSeguridadOtrosFMMin">#REF!</definedName>
    <definedName name="PRIMCEL">#REF!</definedName>
    <definedName name="Princ">#REF!</definedName>
    <definedName name="prueba">#REF!</definedName>
    <definedName name="PSF">#REF!</definedName>
    <definedName name="PSFC">#REF!</definedName>
    <definedName name="PTOH">#REF!</definedName>
    <definedName name="PTOPVC">#REF!</definedName>
    <definedName name="PTOSAN">#REF!</definedName>
    <definedName name="Puentes_metalicos_Según_Diseño">#REF!</definedName>
    <definedName name="Puerta_en_Al_P1__en_obra">#REF!</definedName>
    <definedName name="Puerta_en_Lám.P_4_en_obra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70x1.50__Incluye_marco_y_Rejilla__2_Hojas_P_12">#REF!</definedName>
    <definedName name="Puerta_mad_segun_especif">#REF!</definedName>
    <definedName name="Puerta_madera_baja_a_0.80">#REF!</definedName>
    <definedName name="Puerta_marco_y_hoja">#REF!</definedName>
    <definedName name="Puerta_P10_lam_cal_18">#REF!</definedName>
    <definedName name="Puerta_P2__en_obra">#REF!</definedName>
    <definedName name="Puerta_P3__en_obra">#REF!</definedName>
    <definedName name="Puerta_P4__en_obra">#REF!</definedName>
    <definedName name="Puerta_P7_lam_cal_18">#REF!</definedName>
    <definedName name="Puerta_P8_lam_cal_18">#REF!</definedName>
    <definedName name="Puerta_P9__en_obra">#REF!</definedName>
    <definedName name="Puesta_a_Tierra_Subestacion_Según_N._CODENSA_CTS_523_2">#REF!</definedName>
    <definedName name="Puesta_a_Tierra_T_GEN_3__3_Varillas_CW_5_8_x2.44_m">#REF!</definedName>
    <definedName name="Puesto_de_trab._interloc.">#REF!</definedName>
    <definedName name="Pulida_pisos_en_granito">#REF!</definedName>
    <definedName name="Punteros">#REF!</definedName>
    <definedName name="Puntilla_1">#REF!</definedName>
    <definedName name="Puntilla_2_3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unto_a_tierra">#REF!</definedName>
    <definedName name="PV_1___2.15x2.25___Plano_de_Detalle_No._A_168">#REF!</definedName>
    <definedName name="PV_2___2.15x2.1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q_t_">#REF!</definedName>
    <definedName name="qweqweqw">#REF!</definedName>
    <definedName name="R_">#REF!</definedName>
    <definedName name="R_10_Valle">#REF!</definedName>
    <definedName name="RATACUM">#REF!</definedName>
    <definedName name="RATACUMPSP">#REF!</definedName>
    <definedName name="RATAMES">#REF!</definedName>
    <definedName name="RATAMESPSP">#REF!</definedName>
    <definedName name="Recebo">#REF!</definedName>
    <definedName name="Recebo_común">#REF!</definedName>
    <definedName name="Reducc._PVC_1__a_otros">#REF!</definedName>
    <definedName name="Reducc._PVC_1_1_2_a_otros">#REF!</definedName>
    <definedName name="Reducc._PVC_1_1_4_a_otros">#REF!</definedName>
    <definedName name="Reducc._PVC_2___a_otros">#REF!</definedName>
    <definedName name="Reducc._PVC_2_1_2_a_otros">#REF!</definedName>
    <definedName name="Reducc._PVC_3__a_otros">#REF!</definedName>
    <definedName name="Reducc._PVC_3_4">#REF!</definedName>
    <definedName name="Reflector_inyectalux">#REF!</definedName>
    <definedName name="REGIONALES">#REF!</definedName>
    <definedName name="Registro_1_2">#REF!</definedName>
    <definedName name="Registro_2">#REF!</definedName>
    <definedName name="Registro_3_4">#REF!</definedName>
    <definedName name="registro_aparatos">#REF!</definedName>
    <definedName name="Registro_Toya_3_4">#REF!</definedName>
    <definedName name="Registro_Toyo_3_4_Ý_1">#REF!</definedName>
    <definedName name="Regleta_p_strip_Tel_10_pares">#REF!</definedName>
    <definedName name="Regristro_Red_White_1">#REF!</definedName>
    <definedName name="Regristro_Red_White_3_4">#REF!</definedName>
    <definedName name="Regulador_Trifasico_de_1_KVA">#REF!</definedName>
    <definedName name="Regulador_Trifasico_de_20_KVA">#REF!</definedName>
    <definedName name="Regulador_Trifasico_de_9_KVA">#REF!</definedName>
    <definedName name="Rejilla_3__con_sosco">#REF!</definedName>
    <definedName name="Rejilla_Bronce_0_15_1_0_m">#REF!</definedName>
    <definedName name="Rejilla_Bronce_0_20_0_20m">#REF!</definedName>
    <definedName name="Rejilla_de_Captacion_L_5.00_mts.">#REF!</definedName>
    <definedName name="Rejilla_en_bronce">#REF!</definedName>
    <definedName name="Rejilla_Fundida__1_1m">#REF!</definedName>
    <definedName name="Rejilla_HF_20_x_20">#REF!</definedName>
    <definedName name="Rejilla_sifón_S_4.5_x_3.5">#REF!</definedName>
    <definedName name="Rejilla_sosco">#REF!</definedName>
    <definedName name="Rejilla_Ventilación_15_x_15">#REF!</definedName>
    <definedName name="Rejillas_prefabricadas_baños_y_circulaciones_0_10___0_15">#REF!</definedName>
    <definedName name="Remache_pop">#REF!</definedName>
    <definedName name="Remate_en_Bronce">#REF!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movedor_PINTUCO">#REF!</definedName>
    <definedName name="REP">#REF!</definedName>
    <definedName name="REP.CONTRATANTE">#REF!</definedName>
    <definedName name="REP.CONTRATISTA">#REF!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isa_5x10">#REF!</definedName>
    <definedName name="Repisa_Ordinario">#REF!</definedName>
    <definedName name="REPP">#REF!</definedName>
    <definedName name="RESME">#REF!</definedName>
    <definedName name="Resultados_Valle">#REF!</definedName>
    <definedName name="Retro_excavadora">#REF!</definedName>
    <definedName name="REVCBO">#REF!</definedName>
    <definedName name="Roseta_porcelana_blanca">#REF!</definedName>
    <definedName name="RPTS">#REF!</definedName>
    <definedName name="RUE">#REF!</definedName>
    <definedName name="RUO">#REF!</definedName>
    <definedName name="Salarios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N">#REF!</definedName>
    <definedName name="Sangregado_2.00_m">#REF!</definedName>
    <definedName name="Sanit._Royal_809_blanco">#REF!</definedName>
    <definedName name="Sanit_blanco_flux_8046">#REF!</definedName>
    <definedName name="Sanit_Royal_color_mueble">#REF!</definedName>
    <definedName name="Sanitario_de_fluxometro_blanco_Corona.">#REF!</definedName>
    <definedName name="Sanitario_NOVA_803__accesorios">#REF!</definedName>
    <definedName name="sanitario_porcelana_blanco">#REF!</definedName>
    <definedName name="Sanitario_Stilo_Ref._30535_100">#REF!</definedName>
    <definedName name="SbtPpto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ecador_mano_ExcelSMO3I">#REF!</definedName>
    <definedName name="Seccionador_de_Maniobras_de_17.5_KV_630_A">#REF!</definedName>
    <definedName name="Seguetas">#REF!</definedName>
    <definedName name="Sellador_para_madera">#REF!</definedName>
    <definedName name="Servicio_de_Volqueta">#REF!</definedName>
    <definedName name="SF">#REF!</definedName>
    <definedName name="SHARED_FORMULA_0">#REF!</definedName>
    <definedName name="SHARED_FORMULA_1">#REF!</definedName>
    <definedName name="SHARED_FORMULA_10">#REF!</definedName>
    <definedName name="SHARED_FORMULA_100">#REF!</definedName>
    <definedName name="SHARED_FORMULA_101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15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#REF!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52">#REF!</definedName>
    <definedName name="SHARED_FORMULA_53">#REF!</definedName>
    <definedName name="SHARED_FORMULA_54">#REF!</definedName>
    <definedName name="SHARED_FORMULA_55">#REF!</definedName>
    <definedName name="SHARED_FORMULA_56">#REF!</definedName>
    <definedName name="SHARED_FORMULA_57">#REF!</definedName>
    <definedName name="SHARED_FORMULA_58">#REF!</definedName>
    <definedName name="SHARED_FORMULA_59">#REF!</definedName>
    <definedName name="SHARED_FORMULA_6">#REF!</definedName>
    <definedName name="SHARED_FORMULA_60">#REF!</definedName>
    <definedName name="SHARED_FORMULA_61">#REF!</definedName>
    <definedName name="SHARED_FORMULA_62">#REF!</definedName>
    <definedName name="SHARED_FORMULA_63">#REF!</definedName>
    <definedName name="SHARED_FORMULA_64">#REF!</definedName>
    <definedName name="SHARED_FORMULA_65">#REF!</definedName>
    <definedName name="SHARED_FORMULA_66">#REF!</definedName>
    <definedName name="SHARED_FORMULA_67">#REF!</definedName>
    <definedName name="SHARED_FORMULA_68">#REF!</definedName>
    <definedName name="SHARED_FORMULA_69">#REF!</definedName>
    <definedName name="SHARED_FORMULA_7">#REF!</definedName>
    <definedName name="SHARED_FORMULA_70">#REF!</definedName>
    <definedName name="SHARED_FORMULA_71">#REF!</definedName>
    <definedName name="SHARED_FORMULA_72">#REF!</definedName>
    <definedName name="SHARED_FORMULA_73">#REF!</definedName>
    <definedName name="SHARED_FORMULA_74">#REF!</definedName>
    <definedName name="SHARED_FORMULA_75">#REF!</definedName>
    <definedName name="SHARED_FORMULA_76">#REF!</definedName>
    <definedName name="SHARED_FORMULA_77">#REF!</definedName>
    <definedName name="SHARED_FORMULA_78">#REF!</definedName>
    <definedName name="SHARED_FORMULA_79">#REF!</definedName>
    <definedName name="SHARED_FORMULA_8">#REF!</definedName>
    <definedName name="SHARED_FORMULA_80">#REF!</definedName>
    <definedName name="SHARED_FORMULA_81">#REF!</definedName>
    <definedName name="SHARED_FORMULA_82">#REF!</definedName>
    <definedName name="SHARED_FORMULA_83">#REF!</definedName>
    <definedName name="SHARED_FORMULA_84">#REF!</definedName>
    <definedName name="SHARED_FORMULA_85">#REF!</definedName>
    <definedName name="SHARED_FORMULA_86">#REF!</definedName>
    <definedName name="SHARED_FORMULA_87">#REF!</definedName>
    <definedName name="SHARED_FORMULA_88">#REF!</definedName>
    <definedName name="SHARED_FORMULA_89">#REF!</definedName>
    <definedName name="SHARED_FORMULA_9">#REF!</definedName>
    <definedName name="SHARED_FORMULA_90">#REF!</definedName>
    <definedName name="SHARED_FORMULA_91">#REF!</definedName>
    <definedName name="SHARED_FORMULA_92">#REF!</definedName>
    <definedName name="SHARED_FORMULA_93">#REF!</definedName>
    <definedName name="SHARED_FORMULA_94">#REF!</definedName>
    <definedName name="SHARED_FORMULA_95">#REF!</definedName>
    <definedName name="SHARED_FORMULA_96">#REF!</definedName>
    <definedName name="SHARED_FORMULA_97">#REF!</definedName>
    <definedName name="SHARED_FORMULA_98">#REF!</definedName>
    <definedName name="SHARED_FORMULA_99">#REF!</definedName>
    <definedName name="Siamesa_incluye_valvulas">#REF!</definedName>
    <definedName name="Siembra_por_Unidad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PVC_sanitario_2">#REF!</definedName>
    <definedName name="Sifon_PVC_sanitario_3">#REF!</definedName>
    <definedName name="Sifón_sanitario_P.V.C._3">#REF!</definedName>
    <definedName name="sifones_cromados">#REF!</definedName>
    <definedName name="Sika_1">#REF!</definedName>
    <definedName name="Sika_impermeabilizante_integral">#REF!</definedName>
    <definedName name="Sika_piso_40_Rojo">#REF!</definedName>
    <definedName name="Sika_transparente">#REF!</definedName>
    <definedName name="Silicona">#REF!</definedName>
    <definedName name="Siliconite">#REF!</definedName>
    <definedName name="Silletería_Tandem.">#REF!</definedName>
    <definedName name="SIN">#REF!</definedName>
    <definedName name="Sinnombre">#REF!</definedName>
    <definedName name="Sist._Mod._Estant_colgant">#REF!</definedName>
    <definedName name="Sist._Mod._Estant_rodante">#REF!</definedName>
    <definedName name="SL">#REF!</definedName>
    <definedName name="SMIC">#REF!</definedName>
    <definedName name="Socket_tubo_20_watios">#REF!</definedName>
    <definedName name="SOLD">#REF!</definedName>
    <definedName name="Soldadura_1_8">#REF!</definedName>
    <definedName name="Soldadura_CADWELD_No_95">#REF!</definedName>
    <definedName name="Soldadura_CPVC_400903">#REF!</definedName>
    <definedName name="Soldadura_de_estaño_para_cobre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PVC__1_4_Galon">#REF!</definedName>
    <definedName name="Soldadura_SP___13_1_8">#REF!</definedName>
    <definedName name="Soldadura_West_arco">#REF!</definedName>
    <definedName name="SOLODM">#REF!</definedName>
    <definedName name="SOPCON">#REF!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oporte_metálico">#REF!</definedName>
    <definedName name="Sprinkler_PENDENT_57_y_68_grados">#REF!</definedName>
    <definedName name="Starter_20_watios">#REF!</definedName>
    <definedName name="Strip_Telefonico_de_30_Pares__Caja_Metalica_de_50x50x20_cm.">#REF!</definedName>
    <definedName name="Sub_Contrato_a_Todo_Costo_Alfombra">#REF!</definedName>
    <definedName name="Sub_Contrato_a_Todo_Costo_Cielo_Raso">#REF!</definedName>
    <definedName name="Subestacion_Tipo_Pedestal_225_Kva__11400_208_120V_60Hz_D_Y5_N._CTS_523">#REF!</definedName>
    <definedName name="Subtotal">#REF!</definedName>
    <definedName name="SubTotalEtapa1">#REF!</definedName>
    <definedName name="SubTotalEtapa2">#REF!</definedName>
    <definedName name="SubTotalEtapa3">#REF!</definedName>
    <definedName name="SubTotalEtapa4">#REF!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Sup._reunion_1.10x1.80">#REF!</definedName>
    <definedName name="Sup.1.40x.60_ret_.80x.45">#REF!</definedName>
    <definedName name="Sup.1.50x.80_ret_.80x.45">#REF!</definedName>
    <definedName name="Supercel_lamina_1_22x_61">#REF!</definedName>
    <definedName name="Superf._Computador_en_L">#REF!</definedName>
    <definedName name="Suplemento_caja_galvaniz.">#REF!</definedName>
    <definedName name="SV">#REF!</definedName>
    <definedName name="SWEG">#REF!</definedName>
    <definedName name="t_">#REF!</definedName>
    <definedName name="TAB">#REF!</definedName>
    <definedName name="TABLA">#REF!</definedName>
    <definedName name="Tabla_burra_.03_.25">#REF!</definedName>
    <definedName name="Tabla_burra_30">#REF!</definedName>
    <definedName name="Tabla_Burra_Cedro_Macho_28_cm.">#REF!</definedName>
    <definedName name="Tabla_Burra_Ordinario_25">#REF!</definedName>
    <definedName name="Tabla_chapa__o2__25">#REF!</definedName>
    <definedName name="tabla_chapa_10">#REF!</definedName>
    <definedName name="Tabla_chapa_cepill._20_cm.">#REF!</definedName>
    <definedName name="Tabla_Chapa_de_30">#REF!</definedName>
    <definedName name="Tabla_chapa_ordinario_30_cm.">#REF!</definedName>
    <definedName name="TABLA1">#REF!</definedName>
    <definedName name="TABLA2">#REF!</definedName>
    <definedName name="TABLA4">#REF!</definedName>
    <definedName name="Tablero_18_circuito_T3x30A">#REF!</definedName>
    <definedName name="Tablero_18_circuito_T3x40A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ro_Gral._s_especif.">#REF!</definedName>
    <definedName name="Tablero_Ref._TC_18">#REF!</definedName>
    <definedName name="Tablero_Trif_12_circuito">#REF!</definedName>
    <definedName name="Tablero_Trif_18_circuito">#REF!</definedName>
    <definedName name="Tablero_Trif_24_circuito">#REF!</definedName>
    <definedName name="Tablero_Trif_36_circuito">#REF!</definedName>
    <definedName name="Tablero_Trif_9_circuito">#REF!</definedName>
    <definedName name="Tablero_Trifilar_12_circuito">#REF!</definedName>
    <definedName name="Tablero_Trifilar_18_circuito">#REF!</definedName>
    <definedName name="Tablero_trifilar_6_circ.">#REF!</definedName>
    <definedName name="Tableta_Moore_10___10_733_corr">#REF!</definedName>
    <definedName name="Tableta_Moore_10_20_738_corr">#REF!</definedName>
    <definedName name="Tableta_Moore_25___12_726_corr">#REF!</definedName>
    <definedName name="Tableta_Moore_30___30_732_corr">#REF!</definedName>
    <definedName name="Tableta_Moore_30___30_742_corr">#REF!</definedName>
    <definedName name="Tableta_Moore_30___30_742_grafi">#REF!</definedName>
    <definedName name="Tablex_Pizano_9mm_Cerramiento">#REF!</definedName>
    <definedName name="Tablón_Moore_25___25_711_corr">#REF!</definedName>
    <definedName name="Tablón_Moore_25___25_712_Grafi">#REF!</definedName>
    <definedName name="Tablón_Moore_33___33_701corr">#REF!</definedName>
    <definedName name="Tablón_Moore_33___33_702_Grafi">#REF!</definedName>
    <definedName name="Taco__1_15__1_20_o_1_30_Amp">#REF!</definedName>
    <definedName name="Taco_Termo_magnético_Unipolar_HQP_30A">#REF!</definedName>
    <definedName name="Tanque_A.C._rect._500Lt.">#REF!</definedName>
    <definedName name="Tanque_Eternit_1000_acces">#REF!</definedName>
    <definedName name="Tanques_Hidro_Acumuladores">#REF!</definedName>
    <definedName name="Tapa_metalica">#REF!</definedName>
    <definedName name="Tapa_mueble_acero_inox">#REF!</definedName>
    <definedName name="Tapa_registro_PVC_blanca">#REF!</definedName>
    <definedName name="Tapa_Registro_R20x20">#REF!</definedName>
    <definedName name="Tapaporo_7222_Nogal">#REF!</definedName>
    <definedName name="Tapaporos__Nogal_Pintuco">#REF!</definedName>
    <definedName name="Tapaporos_7203_incolor">#REF!</definedName>
    <definedName name="Tapaporos_nogal">#REF!</definedName>
    <definedName name="Tapas_con_cadena_1_1_2">#REF!</definedName>
    <definedName name="Tapas_con_cadena_2_1_2">#REF!</definedName>
    <definedName name="TCOB">#REF!</definedName>
    <definedName name="Tee_Al_1_x1_x1_16">#REF!</definedName>
    <definedName name="Tee_galvanizada__2_1_2">#REF!</definedName>
    <definedName name="Tee_H.F_6">#REF!</definedName>
    <definedName name="Tee_PVC_presion_1_1_2">#REF!</definedName>
    <definedName name="Tee_PVC_presion_1_1_4">#REF!</definedName>
    <definedName name="Tee_PVC_presion_2">#REF!</definedName>
    <definedName name="Tee_PVC_presion_2_1_2">#REF!</definedName>
    <definedName name="Tee_PVC_presion_3">#REF!</definedName>
    <definedName name="Tee_PVC_sanitaria_2">#REF!</definedName>
    <definedName name="Tee_PVC_sanitaria_3">#REF!</definedName>
    <definedName name="Tee_PVC_sanitaria_4">#REF!</definedName>
    <definedName name="Tee_PVC_sanitaria_6">#REF!</definedName>
    <definedName name="Tees_PVC_1">#REF!</definedName>
    <definedName name="Tees_PVC_1_2">#REF!</definedName>
    <definedName name="Tees_PVC_3_4">#REF!</definedName>
    <definedName name="Teflón">#REF!</definedName>
    <definedName name="Teja_Asbesto_cemento_No_6">#REF!</definedName>
    <definedName name="Teja_cartabon_de_barro">#REF!</definedName>
    <definedName name="Teja_de_asbestocementoNo5">#REF!</definedName>
    <definedName name="Teja_Eternit_No._4__5_y_6">#REF!</definedName>
    <definedName name="Teja_eternit_No_6">#REF!</definedName>
    <definedName name="Teja_ondulada_N.6_Eternit">#REF!</definedName>
    <definedName name="Teja_plana_Santa_Fe">#REF!</definedName>
    <definedName name="TEL">#REF!</definedName>
    <definedName name="TELACUM">#REF!</definedName>
    <definedName name="TELACUMPSP">#REF!</definedName>
    <definedName name="TELMES">#REF!</definedName>
    <definedName name="TELMESPSP">#REF!</definedName>
    <definedName name="Terminal_metal_1__juego">#REF!</definedName>
    <definedName name="Terminal_metalico1_2_juego">#REF!</definedName>
    <definedName name="Terminal_metalico3_4_juego">#REF!</definedName>
    <definedName name="Terminal_PVC_1_2">#REF!</definedName>
    <definedName name="Terminal_PVC_3_4">#REF!</definedName>
    <definedName name="Terminales_1_0">#REF!</definedName>
    <definedName name="tf">#REF!</definedName>
    <definedName name="Thiner">#REF!</definedName>
    <definedName name="Thinner">#REF!</definedName>
    <definedName name="Thinner_121001">#REF!</definedName>
    <definedName name="Tierra_negra">#REF!</definedName>
    <definedName name="TINA">#REF!</definedName>
    <definedName name="Tintilla_para_madera">#REF!</definedName>
    <definedName name="Tintilla_preparada">#REF!</definedName>
    <definedName name="TipoCosteo">#REF!</definedName>
    <definedName name="TipoCosteoNivelRiesgo">#REF!</definedName>
    <definedName name="Tiras_Alistado_3_x_3_x_3">#REF!</definedName>
    <definedName name="TITULO">#REF!</definedName>
    <definedName name="Títulos">#REF!</definedName>
    <definedName name="Títulos_a_imprimir_IM">#REF!</definedName>
    <definedName name="Toallero_Royal_corona_626">#REF!</definedName>
    <definedName name="Tolete_prensado_Santafé">#REF!</definedName>
    <definedName name="Toma_doble_coaxial">#REF!</definedName>
    <definedName name="Toma_doble_Levington_polo">#REF!</definedName>
    <definedName name="Toma_Levington_mono_1x20A">#REF!</definedName>
    <definedName name="Toma_LUMINEX_LX030L">#REF!</definedName>
    <definedName name="Toma_LUMINEX_LX303C">#REF!</definedName>
    <definedName name="Toma_LUMINEX_LX303GL">#REF!</definedName>
    <definedName name="Toma_T.V._LUMINEX">#REF!</definedName>
    <definedName name="Toma_telefónica">#REF!</definedName>
    <definedName name="Toma_TelefÝnica_LUMINEX">#REF!</definedName>
    <definedName name="Toma_trif_doble">#REF!</definedName>
    <definedName name="Toma_trifas._tipo_ventana">#REF!</definedName>
    <definedName name="Toma_Trifásica">#REF!</definedName>
    <definedName name="Tope_metalico_puerta">#REF!</definedName>
    <definedName name="Tornillo_2__x_1_4">#REF!</definedName>
    <definedName name="Tornillo_boton_cromadoesp">#REF!</definedName>
    <definedName name="Tornillo_p_madera_1_y_1_4__9">#REF!</definedName>
    <definedName name="Tornillo_p_madera_2__10">#REF!</definedName>
    <definedName name="Tornillo_para_Madera_1__No.6">#REF!</definedName>
    <definedName name="Tornillo_para_madera_2__No_9">#REF!</definedName>
    <definedName name="Tornillos_para_lamina">#REF!</definedName>
    <definedName name="TOTAL">#REF!</definedName>
    <definedName name="TOTAL_ACTUAL">#REF!</definedName>
    <definedName name="TOTAL_ACUM">#REF!</definedName>
    <definedName name="TOTAL_ANT">#REF!</definedName>
    <definedName name="TOTAL_CTO">#REF!</definedName>
    <definedName name="Total_Interest">#REF!</definedName>
    <definedName name="Total_Pay">#REF!</definedName>
    <definedName name="TOTAL_SALDO">#REF!</definedName>
    <definedName name="TotalAIU">#REF!</definedName>
    <definedName name="Toxement_1_A_Impermeabilizante_Integral">#REF!</definedName>
    <definedName name="TPER">#REF!</definedName>
    <definedName name="TPRE1">#REF!</definedName>
    <definedName name="Trafico_liviano_espesor_6_cm._Ref._R25CE_Fibrit">#REF!</definedName>
    <definedName name="Tragante_en_lam_gal_18">#REF!</definedName>
    <definedName name="TRAN">#REF!</definedName>
    <definedName name="Transporte">#REF!</definedName>
    <definedName name="Transporte_Andamio">#REF!</definedName>
    <definedName name="Traperos">#REF!</definedName>
    <definedName name="TRAT">#REF!</definedName>
    <definedName name="Triplex_Andes_Pizano_14_mm">#REF!</definedName>
    <definedName name="Triturado_de_primera">#REF!</definedName>
    <definedName name="TRM">#REF!</definedName>
    <definedName name="TSAN2">#REF!</definedName>
    <definedName name="TSAN3">#REF!</definedName>
    <definedName name="TSAN4">#REF!</definedName>
    <definedName name="TtlCD">#REF!</definedName>
    <definedName name="TtlCDCronog">#REF!</definedName>
    <definedName name="ttoj">#REF!</definedName>
    <definedName name="TUB">#REF!</definedName>
    <definedName name="TUB3X2">#REF!</definedName>
    <definedName name="TUBEMT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de_cemento_16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o_agua_negra_2">#REF!</definedName>
    <definedName name="Tubo_Alum_Crudo_5_8">#REF!</definedName>
    <definedName name="Tubo_cobre_tipo_L_1_2">#REF!</definedName>
    <definedName name="Tubo_conduit_PVC_1_2">#REF!</definedName>
    <definedName name="Tubo_conduit_PVC_3_4">#REF!</definedName>
    <definedName name="Tubo_cuadrado_1__cal_18">#REF!</definedName>
    <definedName name="Tubo_cuadrado_3_4">#REF!</definedName>
    <definedName name="Tubo_de_gres_6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fluor.S.L.20w.">#REF!</definedName>
    <definedName name="Tubo_galv._pesado_2_1_2">#REF!</definedName>
    <definedName name="Tubo_galvanizado_1">#REF!</definedName>
    <definedName name="Tubo_galvanizado_1_2">#REF!</definedName>
    <definedName name="Tubo_galvanizado_2õ">#REF!</definedName>
    <definedName name="Tubo_galvanizado_3">#REF!</definedName>
    <definedName name="Tubo_Gas_Galvanizado_1_2">#REF!</definedName>
    <definedName name="Tubo_gres_10">#REF!</definedName>
    <definedName name="Tubo_gres_3">#REF!</definedName>
    <definedName name="Tubo_gres_4">#REF!</definedName>
    <definedName name="Tubo_gres_8">#REF!</definedName>
    <definedName name="Tubo_L_PVC_2">#REF!</definedName>
    <definedName name="Tubo_met_conduit_1">#REF!</definedName>
    <definedName name="Tubo_met_conduit_1_2">#REF!</definedName>
    <definedName name="Tubo_met_conduit_3_4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bo_PVC_1__RDE_21">#REF!</definedName>
    <definedName name="Tubo_PVC_1_1_2__RDE_21">#REF!</definedName>
    <definedName name="Tubo_PVC_1_1_4__RDE_21">#REF!</definedName>
    <definedName name="Tubo_PVC_1_2__RDE_9">#REF!</definedName>
    <definedName name="Tubo_PVC_2__RDE_21">#REF!</definedName>
    <definedName name="Tubo_PVC_2_1_2__RDE_21">#REF!</definedName>
    <definedName name="Tubo_PVC_3__RDE_21">#REF!</definedName>
    <definedName name="Tubo_PVC_3_4__RDE_11">#REF!</definedName>
    <definedName name="Tubo_PVC_A11_220080_3">#REF!</definedName>
    <definedName name="Tubo_PVC_A11_220090_4">#REF!</definedName>
    <definedName name="Tubo_PVC_conduit_1">#REF!</definedName>
    <definedName name="Tubo_PVC_conduit_11_2">#REF!</definedName>
    <definedName name="Tubo_PVC_conduit_2">#REF!</definedName>
    <definedName name="Tubo_PVC_Presion_400010_1_2">#REF!</definedName>
    <definedName name="Tubo_PVC_Presion_410020_3_4">#REF!</definedName>
    <definedName name="Tubo_PVC_Presion_410030_1">#REF!</definedName>
    <definedName name="Tubo_PVC_Presion_410050_1.5">#REF!</definedName>
    <definedName name="Tubo_PVC_Presión_410060_2õ">#REF!</definedName>
    <definedName name="Tubo_PVC_RDE_21_4">#REF!</definedName>
    <definedName name="Tubo_PVC_Sanit_210000_6">#REF!</definedName>
    <definedName name="Tubo_PVC_Sanit_210080_3">#REF!</definedName>
    <definedName name="Tubo_PVC_Sanit_210090_4">#REF!</definedName>
    <definedName name="Tubo_PVC_sanit_3">#REF!</definedName>
    <definedName name="Tubo_PVC_sanit_4">#REF!</definedName>
    <definedName name="Tubo_PVC_sanit_6">#REF!</definedName>
    <definedName name="Tubo_PVC_sanitario_2">#REF!</definedName>
    <definedName name="Tubo_PVC_Union_Z_D_1__RDE21">#REF!</definedName>
    <definedName name="Tubo_PVC_Union_Z_D_11_2__RDE21">#REF!</definedName>
    <definedName name="Tubo_PVC_Union_Z_D_2__RDE21">#REF!</definedName>
    <definedName name="Tubo_PVC_Union_Z_D_3__RDE26">#REF!</definedName>
    <definedName name="Tubo_PVC_Union_Z_D_3__RDE32.5">#REF!</definedName>
    <definedName name="Tubo_PVC_Union_Z_D_3_4__RDE21">#REF!</definedName>
    <definedName name="Tubo_PVC_Union_Z_D_4__RDE32.5">#REF!</definedName>
    <definedName name="Tubo_PVC_Union_Z_D_6__RDE26">#REF!</definedName>
    <definedName name="Tubo_PVC_Union_Z_D_6__RDE32.5">#REF!</definedName>
    <definedName name="Tubo_PVC_Union_Z_D_6__RDE41">#REF!</definedName>
    <definedName name="Tubo_PVC_Union_Z_D_6__RDE51">#REF!</definedName>
    <definedName name="Tubo_PVC_vent_A.L.L.4">#REF!</definedName>
    <definedName name="Tubo_PVC_vent_A.L.L.6">#REF!</definedName>
    <definedName name="Tubo_PVC_ventil_A.LL_2">#REF!</definedName>
    <definedName name="Tubo_PVC_ventil_A.LL_3">#REF!</definedName>
    <definedName name="TuboCPVC_Presion490010_1_2">#REF!</definedName>
    <definedName name="TUBPVC">#REF!</definedName>
    <definedName name="TubuCPVC_Presion490020_3_4">#REF!</definedName>
    <definedName name="Tuibo_cobre_tipo_L_1_2">#REF!</definedName>
    <definedName name="tw">#REF!</definedName>
    <definedName name="TYPE">#REF!</definedName>
    <definedName name="U">#REF!</definedName>
    <definedName name="UDN">#REF!</definedName>
    <definedName name="UI">#REF!</definedName>
    <definedName name="UN">#REF!</definedName>
    <definedName name="Union_PVC_presion_1">#REF!</definedName>
    <definedName name="Union_PVC_presion_1_1_2">#REF!</definedName>
    <definedName name="Union_PVC_presion_1_1_4">#REF!</definedName>
    <definedName name="Union_PVC_presion_1_2">#REF!</definedName>
    <definedName name="Union_PVC_presion_2">#REF!</definedName>
    <definedName name="Union_PVC_presion_2_1_2">#REF!</definedName>
    <definedName name="Union_PVC_presion_3">#REF!</definedName>
    <definedName name="Union_PVC_presion_3_4">#REF!</definedName>
    <definedName name="Union_PVC_sanit_3">#REF!</definedName>
    <definedName name="Union_PVC_sanit_4">#REF!</definedName>
    <definedName name="Union_PVC_sanit_6">#REF!</definedName>
    <definedName name="Union_PVC_sanitaria_2">#REF!</definedName>
    <definedName name="Uniones_de_reparacion_4__RDE21">#REF!</definedName>
    <definedName name="Uniones_de_reparacion_6__RDE41">#REF!</definedName>
    <definedName name="UNITARIO">#REF!</definedName>
    <definedName name="Universal_galv._3_4__Ý_1">#REF!</definedName>
    <definedName name="Utilidad">#REF!</definedName>
    <definedName name="V">#REF!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2___2.05x2.05___Plano_de_Detalle_No._A_162">#REF!</definedName>
    <definedName name="V_23___2.05x1.9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9___1.8x1.05___Plano_de_Detalle_No._A_160">#REF!</definedName>
    <definedName name="VACUMULADO">#REF!</definedName>
    <definedName name="Valla_Informativa_Licencia_2.00X1.00">#REF!</definedName>
    <definedName name="Valledupar">#REF!</definedName>
    <definedName name="VALOR1">#REF!</definedName>
    <definedName name="VALOR2">#REF!</definedName>
    <definedName name="Valvula_1">#REF!</definedName>
    <definedName name="Valvula_1_2">#REF!</definedName>
    <definedName name="Valvula_2">#REF!</definedName>
    <definedName name="Valvula_3">#REF!</definedName>
    <definedName name="Valvula_4">#REF!</definedName>
    <definedName name="Valvula_6">#REF!</definedName>
    <definedName name="Válvula_compuerta_1">#REF!</definedName>
    <definedName name="Válvula_compuerta_1_2">#REF!</definedName>
    <definedName name="Válvula_compuerta_2">#REF!</definedName>
    <definedName name="Válvula_compuerta_3_4">#REF!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Purga_de_6">#REF!</definedName>
    <definedName name="Valvula_de_regulacion">#REF!</definedName>
    <definedName name="Valvula_de_Vastago_Ascendente_Cuerpo_en_Hierro_1">#REF!</definedName>
    <definedName name="Valvula_de_Vastago_Ascendente_Cuerpo_en_Hierro_3">#REF!</definedName>
    <definedName name="Válvula_flotador_1_2">#REF!</definedName>
    <definedName name="Válvula_flotador_3_4">#REF!</definedName>
    <definedName name="Valvula_pozuelo_lavadero">#REF!</definedName>
    <definedName name="Válvula_retención_1_2">#REF!</definedName>
    <definedName name="Válvula_retención_2">#REF!</definedName>
    <definedName name="Válvula_retención_3_4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r_cap_Valle">#REF!</definedName>
    <definedName name="Vara_de_Clavo">#REF!</definedName>
    <definedName name="Vara_de_corredor">#REF!</definedName>
    <definedName name="varia">#REF!</definedName>
    <definedName name="Varilla_5_8_cuadrada">#REF!</definedName>
    <definedName name="Varilla_7mm._60.000_psi">#REF!</definedName>
    <definedName name="Varilla_Cooperweld_5_8">#REF!</definedName>
    <definedName name="Varilla_cuadrada_1">#REF!</definedName>
    <definedName name="Varilla_cuadrada_3_8">#REF!</definedName>
    <definedName name="Varilla_de_1_2_y_3_8_A_37">#REF!</definedName>
    <definedName name="Varsol">#REF!</definedName>
    <definedName name="Vasera_c_royal_corona_625">#REF!</definedName>
    <definedName name="vcontrato">#REF!</definedName>
    <definedName name="VENCIMIENTO">#REF!</definedName>
    <definedName name="Vent_en_Al_y_vid_pers._SS">#REF!</definedName>
    <definedName name="Vent_en_Al_y_vidrio_3831">#REF!</definedName>
    <definedName name="Vent_en_reja_hierr._forj.">#REF!</definedName>
    <definedName name="Ventana_Al__V1__en_obra">#REF!</definedName>
    <definedName name="Ventana_Al__V2__en_obra">#REF!</definedName>
    <definedName name="Ventana_Al__V3__en_obra">#REF!</definedName>
    <definedName name="Ventana_Al__V4__en_obra">#REF!</definedName>
    <definedName name="Ventana_Al__V5__en_obra">#REF!</definedName>
    <definedName name="Ventana_Al__V6__en_obra">#REF!</definedName>
    <definedName name="VERSION">#REF!</definedName>
    <definedName name="Versión">#REF!</definedName>
    <definedName name="VHJ">#REF!</definedName>
    <definedName name="Vibrador_a_Gasolina">#REF!</definedName>
    <definedName name="Vibrocompactador_a_gasolina">#REF!</definedName>
    <definedName name="Vidrio_crist_biselado_6mm">#REF!</definedName>
    <definedName name="Vidrio_transparente_5mm.">#REF!</definedName>
    <definedName name="Vinilo_Gris_Basalto">#REF!</definedName>
    <definedName name="Viniltex">#REF!</definedName>
    <definedName name="Viniltex_blanco">#REF!</definedName>
    <definedName name="Vinisol_1.6_mm">#REF!</definedName>
    <definedName name="Vinisol_Trafico_2.8">#REF!</definedName>
    <definedName name="Virtuales_Valle">#REF!</definedName>
    <definedName name="Volqueta_3.00_m">#REF!</definedName>
    <definedName name="Volqueta_Viaje_6_m3">#REF!</definedName>
    <definedName name="Vr._Unit.">#REF!</definedName>
    <definedName name="Vr__Unit_">#REF!</definedName>
    <definedName name="VRTTLPPTO">#REF!</definedName>
    <definedName name="VRTTLUNDS">#REF!</definedName>
    <definedName name="Wash_Primer">#REF!</definedName>
    <definedName name="Wing_Aluminio">#REF!</definedName>
    <definedName name="wrqERqr">#REF!</definedName>
    <definedName name="X">#REF!</definedName>
    <definedName name="XFXF">#REF!</definedName>
    <definedName name="XMBLXFG6GG522">#REF!</definedName>
    <definedName name="XXX">#REF!</definedName>
    <definedName name="YEAR">#REF!</definedName>
    <definedName name="Yeso">#REF!</definedName>
    <definedName name="Yeso_corriente">#REF!</definedName>
    <definedName name="Yeso_especial">#REF!</definedName>
    <definedName name="Yute_alquitranado">#REF!</definedName>
    <definedName name="zAndamio_tubular">#REF!</definedName>
    <definedName name="zCargador_2y3">#REF!</definedName>
    <definedName name="zCarrotanque">#REF!</definedName>
    <definedName name="zCilindro_Vibratorio">#REF!</definedName>
    <definedName name="zCompresor_pistola">#REF!</definedName>
    <definedName name="zCortadora_de_ladrillo">#REF!</definedName>
    <definedName name="zElevador_250_KG">#REF!</definedName>
    <definedName name="zEquipo_soldadura">#REF!</definedName>
    <definedName name="zFormaleta_1">#REF!</definedName>
    <definedName name="zFormaleta_2">#REF!</definedName>
    <definedName name="zFormaleta_madera">#REF!</definedName>
    <definedName name="zMalacate_elec.con_torres">#REF!</definedName>
    <definedName name="zMezcladora_de_1_2_saco">#REF!</definedName>
    <definedName name="zMotoniveladora">#REF!</definedName>
    <definedName name="Zocalo_en_acero_inoxidable_e_0_10_ML">#REF!</definedName>
    <definedName name="Zorra_Metalica__Ruedas_de_Caucho">#REF!</definedName>
    <definedName name="zPulidora">#REF!</definedName>
    <definedName name="Zunchos_acerados">#REF!</definedName>
    <definedName name="zVibrador">#REF!</definedName>
    <definedName name="zVibrocompactador">#REF!</definedName>
    <definedName name="zVolqueta_3_M3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3" i="4" l="1"/>
  <c r="K38" i="4"/>
  <c r="K47" i="4" s="1"/>
  <c r="K29" i="4"/>
  <c r="K37" i="4" s="1"/>
  <c r="K21" i="4"/>
  <c r="K28" i="4" s="1"/>
  <c r="K20" i="4" l="1"/>
  <c r="K48" i="4" s="1"/>
  <c r="K50" i="4" s="1"/>
  <c r="K197" i="4"/>
  <c r="K204" i="4"/>
  <c r="K223" i="4"/>
  <c r="K235" i="4"/>
  <c r="K268" i="4"/>
  <c r="K280" i="4"/>
  <c r="K342" i="4"/>
  <c r="K414" i="4"/>
  <c r="K639" i="4"/>
  <c r="K643" i="4"/>
  <c r="K654" i="4"/>
  <c r="K665" i="4"/>
  <c r="K687" i="4"/>
  <c r="K694" i="4"/>
  <c r="K729" i="4"/>
  <c r="K742" i="4"/>
  <c r="K779" i="4"/>
  <c r="K786" i="4"/>
  <c r="K791" i="4"/>
  <c r="K807" i="4"/>
  <c r="K817" i="4"/>
  <c r="K934" i="4"/>
  <c r="K942" i="4"/>
  <c r="K955" i="4"/>
  <c r="K965" i="4"/>
  <c r="K973" i="4"/>
  <c r="K73" i="4"/>
  <c r="K80" i="4"/>
  <c r="K97" i="4"/>
  <c r="K103" i="4"/>
  <c r="K112" i="4"/>
  <c r="K120" i="4"/>
  <c r="K142" i="4"/>
  <c r="K157" i="4"/>
  <c r="K172" i="4"/>
  <c r="K184" i="4"/>
  <c r="C703" i="4"/>
  <c r="C678" i="4"/>
  <c r="C679" i="4"/>
  <c r="C680" i="4"/>
  <c r="C681" i="4"/>
  <c r="C683" i="4" s="1"/>
  <c r="C684" i="4" s="1"/>
  <c r="C686" i="4" s="1"/>
  <c r="C516" i="4"/>
  <c r="C517" i="4" s="1"/>
  <c r="C518" i="4" s="1"/>
  <c r="C519" i="4" s="1"/>
  <c r="C520" i="4" s="1"/>
  <c r="C521" i="4" s="1"/>
  <c r="C522" i="4" s="1"/>
  <c r="C523" i="4" s="1"/>
  <c r="C524" i="4" s="1"/>
  <c r="C525" i="4" s="1"/>
  <c r="C526" i="4" s="1"/>
  <c r="C527" i="4" s="1"/>
  <c r="C529" i="4" s="1"/>
  <c r="C530" i="4" s="1"/>
  <c r="C531" i="4" s="1"/>
  <c r="C532" i="4" s="1"/>
  <c r="C533" i="4" s="1"/>
  <c r="C534" i="4" s="1"/>
  <c r="C535" i="4" s="1"/>
  <c r="C536" i="4" s="1"/>
  <c r="C537" i="4" s="1"/>
  <c r="C538" i="4" s="1"/>
  <c r="C539" i="4" s="1"/>
  <c r="C540" i="4" s="1"/>
  <c r="C541" i="4" s="1"/>
  <c r="C542" i="4" s="1"/>
  <c r="C543" i="4" s="1"/>
  <c r="C544" i="4" s="1"/>
  <c r="C545" i="4" s="1"/>
  <c r="C547" i="4" s="1"/>
  <c r="C548" i="4" s="1"/>
  <c r="C549" i="4" s="1"/>
  <c r="C550" i="4" s="1"/>
  <c r="C551" i="4" s="1"/>
  <c r="C552" i="4" s="1"/>
  <c r="C553" i="4" s="1"/>
  <c r="C554" i="4" s="1"/>
  <c r="C555" i="4" s="1"/>
  <c r="C556" i="4" s="1"/>
  <c r="C557" i="4" s="1"/>
  <c r="C558" i="4" s="1"/>
  <c r="C559" i="4" s="1"/>
  <c r="C560" i="4" s="1"/>
  <c r="C561" i="4" s="1"/>
  <c r="C562" i="4" s="1"/>
  <c r="C564" i="4" s="1"/>
  <c r="C565" i="4" s="1"/>
  <c r="C566" i="4" s="1"/>
  <c r="C567" i="4" s="1"/>
  <c r="C568" i="4" s="1"/>
  <c r="C569" i="4" s="1"/>
  <c r="C570" i="4" s="1"/>
  <c r="C571" i="4" s="1"/>
  <c r="C572" i="4" s="1"/>
  <c r="C573" i="4" s="1"/>
  <c r="C574" i="4" s="1"/>
  <c r="C575" i="4" s="1"/>
  <c r="C576" i="4" s="1"/>
  <c r="C577" i="4" s="1"/>
  <c r="C578" i="4" s="1"/>
  <c r="C579" i="4" s="1"/>
  <c r="C580" i="4" s="1"/>
  <c r="C581" i="4" s="1"/>
  <c r="C582" i="4" s="1"/>
  <c r="C583" i="4" s="1"/>
  <c r="C584" i="4" s="1"/>
  <c r="C585" i="4" s="1"/>
  <c r="C586" i="4" s="1"/>
  <c r="C588" i="4" s="1"/>
  <c r="C589" i="4" s="1"/>
  <c r="C590" i="4" s="1"/>
  <c r="C591" i="4" s="1"/>
  <c r="C592" i="4" s="1"/>
  <c r="C593" i="4" s="1"/>
  <c r="C594" i="4" s="1"/>
  <c r="C595" i="4" s="1"/>
  <c r="C596" i="4" s="1"/>
  <c r="C597" i="4" s="1"/>
  <c r="C598" i="4" s="1"/>
  <c r="C599" i="4" s="1"/>
  <c r="C600" i="4" s="1"/>
  <c r="C601" i="4" s="1"/>
  <c r="C602" i="4" s="1"/>
  <c r="C603" i="4" s="1"/>
  <c r="C604" i="4" s="1"/>
  <c r="C605" i="4" s="1"/>
  <c r="C606" i="4" s="1"/>
  <c r="C607" i="4" s="1"/>
  <c r="C608" i="4" s="1"/>
  <c r="C609" i="4" s="1"/>
  <c r="C610" i="4" s="1"/>
  <c r="C611" i="4" s="1"/>
  <c r="C612" i="4" s="1"/>
  <c r="C613" i="4" s="1"/>
  <c r="C615" i="4" s="1"/>
  <c r="C616" i="4" s="1"/>
  <c r="C617" i="4" s="1"/>
  <c r="C618" i="4" s="1"/>
  <c r="C619" i="4" s="1"/>
  <c r="C620" i="4" s="1"/>
  <c r="C621" i="4" s="1"/>
  <c r="C622" i="4" s="1"/>
  <c r="C623" i="4" s="1"/>
  <c r="C624" i="4" s="1"/>
  <c r="C625" i="4" s="1"/>
  <c r="C627" i="4" s="1"/>
  <c r="C629" i="4" s="1"/>
  <c r="C630" i="4" s="1"/>
  <c r="C631" i="4" s="1"/>
  <c r="C632" i="4" s="1"/>
  <c r="C633" i="4" s="1"/>
  <c r="C634" i="4" s="1"/>
  <c r="C635" i="4" s="1"/>
  <c r="C636" i="4" s="1"/>
  <c r="C637" i="4" s="1"/>
  <c r="C638" i="4" s="1"/>
  <c r="C418" i="4"/>
  <c r="C419" i="4" s="1"/>
  <c r="C420" i="4" s="1"/>
  <c r="C421" i="4" s="1"/>
  <c r="C422" i="4" s="1"/>
  <c r="C423" i="4" s="1"/>
  <c r="C424" i="4" s="1"/>
  <c r="C425" i="4" s="1"/>
  <c r="C426" i="4" s="1"/>
  <c r="C427" i="4" s="1"/>
  <c r="C428" i="4" s="1"/>
  <c r="C429" i="4" s="1"/>
  <c r="C430" i="4" s="1"/>
  <c r="C431" i="4" s="1"/>
  <c r="C432" i="4" s="1"/>
  <c r="C433" i="4" s="1"/>
  <c r="C434" i="4" s="1"/>
  <c r="C435" i="4" s="1"/>
  <c r="C436" i="4" s="1"/>
  <c r="C437" i="4" s="1"/>
  <c r="C438" i="4" s="1"/>
  <c r="C439" i="4" s="1"/>
  <c r="C440" i="4" s="1"/>
  <c r="C441" i="4" s="1"/>
  <c r="C442" i="4" s="1"/>
  <c r="C443" i="4" s="1"/>
  <c r="C444" i="4" s="1"/>
  <c r="C445" i="4" s="1"/>
  <c r="C446" i="4" s="1"/>
  <c r="C447" i="4" s="1"/>
  <c r="C448" i="4" s="1"/>
  <c r="C449" i="4" s="1"/>
  <c r="C450" i="4" s="1"/>
  <c r="C451" i="4" s="1"/>
  <c r="C453" i="4" s="1"/>
  <c r="C454" i="4" s="1"/>
  <c r="C455" i="4" s="1"/>
  <c r="C456" i="4" s="1"/>
  <c r="C457" i="4" s="1"/>
  <c r="C458" i="4" s="1"/>
  <c r="C459" i="4" s="1"/>
  <c r="C460" i="4" s="1"/>
  <c r="C461" i="4" s="1"/>
  <c r="C462" i="4" s="1"/>
  <c r="C463" i="4" s="1"/>
  <c r="C464" i="4" s="1"/>
  <c r="C465" i="4" s="1"/>
  <c r="C466" i="4" s="1"/>
  <c r="C467" i="4" s="1"/>
  <c r="C468" i="4" s="1"/>
  <c r="C469" i="4" s="1"/>
  <c r="C470" i="4" s="1"/>
  <c r="C471" i="4" s="1"/>
  <c r="C472" i="4" s="1"/>
  <c r="C473" i="4" s="1"/>
  <c r="C474" i="4" s="1"/>
  <c r="C475" i="4" s="1"/>
  <c r="C476" i="4" s="1"/>
  <c r="C477" i="4" s="1"/>
  <c r="C478" i="4" s="1"/>
  <c r="C479" i="4" s="1"/>
  <c r="C480" i="4" s="1"/>
  <c r="C481" i="4" s="1"/>
  <c r="C482" i="4" s="1"/>
  <c r="C483" i="4" s="1"/>
  <c r="C484" i="4" s="1"/>
  <c r="C485" i="4" s="1"/>
  <c r="C486" i="4" s="1"/>
  <c r="C487" i="4" s="1"/>
  <c r="C488" i="4" s="1"/>
  <c r="C489" i="4" s="1"/>
  <c r="C490" i="4" s="1"/>
  <c r="C491" i="4" s="1"/>
  <c r="C492" i="4" s="1"/>
  <c r="C493" i="4" s="1"/>
  <c r="C494" i="4" s="1"/>
  <c r="C495" i="4" s="1"/>
  <c r="C496" i="4" s="1"/>
  <c r="C497" i="4" s="1"/>
  <c r="C498" i="4" s="1"/>
  <c r="C499" i="4" s="1"/>
  <c r="C500" i="4" s="1"/>
  <c r="C501" i="4" s="1"/>
  <c r="C502" i="4" s="1"/>
  <c r="C503" i="4" s="1"/>
  <c r="C504" i="4" s="1"/>
  <c r="C505" i="4" s="1"/>
  <c r="C506" i="4" s="1"/>
  <c r="C507" i="4" s="1"/>
  <c r="C509" i="4" s="1"/>
  <c r="C510" i="4" s="1"/>
  <c r="C511" i="4" s="1"/>
  <c r="C512" i="4" s="1"/>
  <c r="C513" i="4" s="1"/>
  <c r="C514" i="4" s="1"/>
  <c r="C382" i="4"/>
  <c r="C383" i="4" s="1"/>
  <c r="C384" i="4" s="1"/>
  <c r="C385" i="4" s="1"/>
  <c r="C386" i="4" s="1"/>
  <c r="C387" i="4" s="1"/>
  <c r="C388" i="4" s="1"/>
  <c r="C390" i="4" s="1"/>
  <c r="C391" i="4" s="1"/>
  <c r="C392" i="4" s="1"/>
  <c r="C393" i="4" s="1"/>
  <c r="C395" i="4" s="1"/>
  <c r="C397" i="4" s="1"/>
  <c r="C398" i="4" s="1"/>
  <c r="C400" i="4" s="1"/>
  <c r="C402" i="4" s="1"/>
  <c r="C403" i="4" s="1"/>
  <c r="C405" i="4" s="1"/>
  <c r="C406" i="4" s="1"/>
  <c r="C408" i="4" s="1"/>
  <c r="C409" i="4" s="1"/>
  <c r="C411" i="4" s="1"/>
  <c r="C413" i="4" s="1"/>
  <c r="C213" i="4"/>
  <c r="C200" i="4"/>
  <c r="C201" i="4" s="1"/>
  <c r="C202" i="4" s="1"/>
  <c r="C203" i="4" s="1"/>
  <c r="C193" i="4"/>
  <c r="C194" i="4" s="1"/>
  <c r="C195" i="4" s="1"/>
  <c r="C196" i="4" s="1"/>
  <c r="C177" i="4"/>
  <c r="C178" i="4" s="1"/>
  <c r="C180" i="4" s="1"/>
  <c r="C181" i="4" s="1"/>
  <c r="C183" i="4" s="1"/>
  <c r="C165" i="4"/>
  <c r="C166" i="4" s="1"/>
  <c r="C167" i="4" s="1"/>
  <c r="C168" i="4" s="1"/>
  <c r="C169" i="4" s="1"/>
  <c r="C170" i="4" s="1"/>
  <c r="C171" i="4" s="1"/>
  <c r="C149" i="4"/>
  <c r="C150" i="4" s="1"/>
  <c r="C151" i="4" s="1"/>
  <c r="C153" i="4" s="1"/>
  <c r="C154" i="4" s="1"/>
  <c r="C155" i="4" s="1"/>
  <c r="C156" i="4" s="1"/>
  <c r="C146" i="4"/>
  <c r="C127" i="4"/>
  <c r="C128" i="4" s="1"/>
  <c r="C129" i="4" s="1"/>
  <c r="C131" i="4" s="1"/>
  <c r="C133" i="4" s="1"/>
  <c r="C134" i="4" s="1"/>
  <c r="C135" i="4" s="1"/>
  <c r="C137" i="4" s="1"/>
  <c r="C139" i="4" s="1"/>
  <c r="C140" i="4" s="1"/>
  <c r="C141" i="4" s="1"/>
  <c r="C124" i="4"/>
  <c r="C117" i="4"/>
  <c r="C118" i="4" s="1"/>
  <c r="C119" i="4" s="1"/>
  <c r="C101" i="4"/>
  <c r="C102" i="4" s="1"/>
  <c r="C84" i="4"/>
  <c r="C85" i="4" s="1"/>
  <c r="C86" i="4" s="1"/>
  <c r="C87" i="4" s="1"/>
  <c r="C88" i="4" s="1"/>
  <c r="C89" i="4" s="1"/>
  <c r="C91" i="4" s="1"/>
  <c r="C92" i="4" s="1"/>
  <c r="C93" i="4" s="1"/>
  <c r="C94" i="4" s="1"/>
  <c r="C95" i="4" s="1"/>
  <c r="C96" i="4" s="1"/>
  <c r="C76" i="4"/>
  <c r="C77" i="4" s="1"/>
  <c r="C78" i="4" s="1"/>
  <c r="C79" i="4" s="1"/>
  <c r="C67" i="4"/>
  <c r="C68" i="4" s="1"/>
  <c r="C69" i="4" s="1"/>
  <c r="C70" i="4" s="1"/>
  <c r="C71" i="4" s="1"/>
  <c r="C72" i="4" s="1"/>
  <c r="K186" i="4" l="1"/>
  <c r="K974" i="4"/>
  <c r="K976" i="4" s="1"/>
  <c r="K981" i="4" l="1"/>
  <c r="K980" i="4"/>
  <c r="K984" i="4"/>
  <c r="K982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G709" authorId="0" shapeId="0" xr:uid="{00000000-0006-0000-0100-000001000000}">
      <text>
        <r>
          <rPr>
            <sz val="11"/>
            <color theme="1"/>
            <rFont val="Aptos Narrow"/>
            <scheme val="minor"/>
          </rPr>
          <t>======
ID#AAAB3kYK0l4
tc={DFE3B505-4B37-4B6C-8209-1974B92A29F5}    (2026-03-19 16:50:46)
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Celosia tubular</t>
        </r>
      </text>
    </comment>
  </commentList>
</comments>
</file>

<file path=xl/sharedStrings.xml><?xml version="1.0" encoding="utf-8"?>
<sst xmlns="http://schemas.openxmlformats.org/spreadsheetml/2006/main" count="1696" uniqueCount="898">
  <si>
    <t>ACTIVIDADES PRELIMINARES</t>
  </si>
  <si>
    <t>CORTE ARBOL H&gt;3.0M. - INCL.RAICES</t>
  </si>
  <si>
    <t>UND</t>
  </si>
  <si>
    <t>LOCALIZACION-REPLANTEO ACUEDUCTO-ALCANTARILLADO</t>
  </si>
  <si>
    <t>M</t>
  </si>
  <si>
    <t>LOCALIZACION-REPLANTEO C.MULTIPLE-PISTAS</t>
  </si>
  <si>
    <t>M2</t>
  </si>
  <si>
    <t>LOCALIZACION-REPLANTEO PARQUES-Z.VERDES</t>
  </si>
  <si>
    <t>LOCALIZACION-REPLANTEO CERRAMIENTO-VARIO</t>
  </si>
  <si>
    <t>PROTECCCION MALLA FIBRA TEJIDA</t>
  </si>
  <si>
    <t>M3</t>
  </si>
  <si>
    <t>EXCAVACION A MAQUINA ALCANTARILLADO Y ACUEDUCTO</t>
  </si>
  <si>
    <t>RELLENO CON MATERIAL DE SITIO COMPACTADO CILINDRO</t>
  </si>
  <si>
    <t>RELLENO ROCA MUERTA COMPAC-CILINDRO</t>
  </si>
  <si>
    <t>ALCANTARILLADO</t>
  </si>
  <si>
    <t>CAMARAS - RECAMARAS - CABEZAL</t>
  </si>
  <si>
    <t>CAMARA INSPECCION TIPO B H=0.00-1.50 MTS</t>
  </si>
  <si>
    <t>CAMARA INSPECCION TIPO B H=1.50-2.00 MTS</t>
  </si>
  <si>
    <t>CAMARA INSPECCION TIPO B H=2.01-2.50 M.</t>
  </si>
  <si>
    <t>CAMARA INSPECCION TIPO B H=3.01-3.50 M.</t>
  </si>
  <si>
    <t>SUMIDERO DOBLE TIPO B</t>
  </si>
  <si>
    <t>SUMIDERO SENCILLO TIPO B</t>
  </si>
  <si>
    <t>TUBERIA POLIVINILICA</t>
  </si>
  <si>
    <t>TUBERIA PVC NOVAFORT 6"</t>
  </si>
  <si>
    <t>TUBERIA PVC NOVAFORT 8"</t>
  </si>
  <si>
    <t>TUBERIA PVC NOVAFORT 10"</t>
  </si>
  <si>
    <t>TUBERIA PVC NOVAFORT 12"</t>
  </si>
  <si>
    <t>TUBERIA PVC NOVAFORT 16"</t>
  </si>
  <si>
    <t>TUBERIA PVC NOVAFORT 14"</t>
  </si>
  <si>
    <t>EQUIPOS PRESION - BOMBEO</t>
  </si>
  <si>
    <t>CONTROLES - PROTECCIONES</t>
  </si>
  <si>
    <t>MONITOR DE VOLTAJE</t>
  </si>
  <si>
    <t>TABL CONTR DUPLEX 3600RPM 1.0HP-10.0AM</t>
  </si>
  <si>
    <t>RED ACUEDUCTO</t>
  </si>
  <si>
    <t>EMPATES-PRUEBA-TRANSPORTE-VAR.</t>
  </si>
  <si>
    <t>EQUIPOS BOMBEO PRESION</t>
  </si>
  <si>
    <t>MOTOBOMBA 12.0HP TIPO TURBINA 480GPM</t>
  </si>
  <si>
    <t>VALVULA CHEQUE</t>
  </si>
  <si>
    <t>SUMINISTRO DE VALVULA CHEQUE 3" FLANCHADA HF CORTINA BRONCE</t>
  </si>
  <si>
    <t>VIAS</t>
  </si>
  <si>
    <t>PRELIMINARES MOVIMIM. MATERIAL</t>
  </si>
  <si>
    <t>EXCAVACION A MAQUINA(CAJEO) [SR]</t>
  </si>
  <si>
    <t>RELLENO MATERIAL SITIO COMPACTADO 90% PM</t>
  </si>
  <si>
    <t>BASES - RELLENOS</t>
  </si>
  <si>
    <t>RELLENO COMP.MAT.SELECC.SIN TRANSP (ROCA MUERTA)</t>
  </si>
  <si>
    <t>BASE COMP.MAT. TRITURAD GRANUL NORTE</t>
  </si>
  <si>
    <t>SUB-BASE COMPAC.MAT.SELEC-INV NORTE ST</t>
  </si>
  <si>
    <t>PAVIMENTO CONCRETO RIGIDO</t>
  </si>
  <si>
    <t>PAV.CONCR.MR=38.E=0.15,INC. JUNTA -BAKE</t>
  </si>
  <si>
    <t>OBRAS COMPLEMENTARIAS</t>
  </si>
  <si>
    <t>SARDINEL EN CONCRETO 40X15 TRAPEZOIDAL</t>
  </si>
  <si>
    <t>SARDINEL EN CONCRETO 15X15 MAS HIERRO</t>
  </si>
  <si>
    <t>ADOQUIN GRESS [VEHICULAR] H=5.0</t>
  </si>
  <si>
    <t>SENALIZACION</t>
  </si>
  <si>
    <t>LINEA DE DEMARCACION INCLUYE MICROESFERA</t>
  </si>
  <si>
    <t>SENALIZ VERTIC EN LAMINA REFLECTIV 60</t>
  </si>
  <si>
    <t>TACHAS REFLECTIVAS</t>
  </si>
  <si>
    <t>NOMENCLATURA LETRERO COLEGIO</t>
  </si>
  <si>
    <t>NOMENCLATURA INTERNA</t>
  </si>
  <si>
    <t>MES</t>
  </si>
  <si>
    <t>CAMPAMENTO TABLA 18 M2</t>
  </si>
  <si>
    <t>CERRAMIENTO TELA FIB.TEJIDA H=2.10M-BORD</t>
  </si>
  <si>
    <t>LIMPIEZA DESMONTE ASEO</t>
  </si>
  <si>
    <t>LOCALIZACION-REPLANTEO OBRA ARQUITECTON.</t>
  </si>
  <si>
    <t>EXCAVACION TIERRA A MANO</t>
  </si>
  <si>
    <t>EXCAVACION TIERRA CONGLOMERADO</t>
  </si>
  <si>
    <t>RELLENO ROCAMUERTA COMPACT-RANA</t>
  </si>
  <si>
    <t>DESAGUES BAJO TIERRA</t>
  </si>
  <si>
    <t>CAJA INSPECCION</t>
  </si>
  <si>
    <t>CAJA INSPECCION 60x 60 CM [CONCRETO]</t>
  </si>
  <si>
    <t>CAJA INSPECCION 80x 80 CM [CONCRETO]</t>
  </si>
  <si>
    <t>CAJA INSPECCION 100X100 CM [CONCRETO]</t>
  </si>
  <si>
    <t>TUBERIA PVC</t>
  </si>
  <si>
    <t>TUBERIA PVC 3" SANITARIA</t>
  </si>
  <si>
    <t>TUBERIA PVC 4" SANITARIA</t>
  </si>
  <si>
    <t>TUBERIA DRENAJE</t>
  </si>
  <si>
    <t>TUBERIA PVC 100 MM. CORRUGADA CON FILTRO</t>
  </si>
  <si>
    <t>ACCESORIOS PVC</t>
  </si>
  <si>
    <t>TAPON 100 MM. TUBO CORRUGADO DRENAJE</t>
  </si>
  <si>
    <t>HIDROSELLO NOVAFORT 110 MM.</t>
  </si>
  <si>
    <t>UNION NOVAFORT 110 MM.</t>
  </si>
  <si>
    <t>GEOTEXTIL - FILTROS</t>
  </si>
  <si>
    <t>COLCHON ARENA-GRAVA TUBER.INCLUYE ACARRE</t>
  </si>
  <si>
    <t>GEOTEXTIL NO TEJIDO</t>
  </si>
  <si>
    <t>CIMENTACION</t>
  </si>
  <si>
    <t>ACERO REFUERZO</t>
  </si>
  <si>
    <t>KG</t>
  </si>
  <si>
    <t>ACERO REFUERZO FLEJADO 60000 PSI 420Mpa</t>
  </si>
  <si>
    <t>CIMIENTOS</t>
  </si>
  <si>
    <t>ZAPATA CONCRETO 3000 PSI INC. FORMALETA</t>
  </si>
  <si>
    <t>MURO CONCRETO CONTENCION 0&lt;H&lt;=3,5 MTS</t>
  </si>
  <si>
    <t>SOLADO ESPESOR E=0.05M 3000 PSI 210 MPA</t>
  </si>
  <si>
    <t>VIGAS</t>
  </si>
  <si>
    <t>VIGA CIMIENTO ENLACE H=20-40CM 3100PSI</t>
  </si>
  <si>
    <t>VIGA CIMIENTO ENLACE H=51-60CM 3100PSI</t>
  </si>
  <si>
    <t>ESTRUCTURAS</t>
  </si>
  <si>
    <t>ACERO REFUERZO FLEJADO 60000 PSI 420Mpa - QUIEBRASOLES</t>
  </si>
  <si>
    <t>COLUMNAS CONCRETO</t>
  </si>
  <si>
    <t>COLUMNA AMARRE MURO CULATA E=15CM-20CM</t>
  </si>
  <si>
    <t>VIGA CONCRETO</t>
  </si>
  <si>
    <t>VIGA CONCRETO AMARRE MURO 10-12x20CM</t>
  </si>
  <si>
    <t>VIGA CONCRETO AMARRE LOSA 3000 PSI</t>
  </si>
  <si>
    <t>LOSA ENTREPISO</t>
  </si>
  <si>
    <t>LOSA MACIZA</t>
  </si>
  <si>
    <t>LOSA CONCRETO MACIZA E=25CM</t>
  </si>
  <si>
    <t>LOSA CONCRETO MACIZA E=10CM</t>
  </si>
  <si>
    <t>LOSA METALICA</t>
  </si>
  <si>
    <t>ACERO ESTRUCTURAL A.S.T,M,A-36</t>
  </si>
  <si>
    <t>LOSA CONCRETO STEEL DECK 2" E=11.1-12.0C</t>
  </si>
  <si>
    <t>PANTALLAS CONCRETO</t>
  </si>
  <si>
    <t>PANTALLA EN CONCRETO 3100 PSI E=10-30CMS</t>
  </si>
  <si>
    <t>ANCLAJES</t>
  </si>
  <si>
    <t>ANCLAJE HIERRO ,3/8"-PERFORACION ,1/2" 10-15C</t>
  </si>
  <si>
    <t>PUNTO</t>
  </si>
  <si>
    <t>ANCLAJE HIERRO ,3/8"-PERFORACION ,1/2" 10-15C - QUIEBRASOLES</t>
  </si>
  <si>
    <t>ANCLAJE HIERRO ,1/2"-PERFORACION ,5/8" 10-15C</t>
  </si>
  <si>
    <t>FORMALETA - VARIOS</t>
  </si>
  <si>
    <t>ESCALERA CONCRETO 3000 PSI</t>
  </si>
  <si>
    <t>CONCRETO MURO-DOVELAS 3100PSI-420MPA</t>
  </si>
  <si>
    <t>FORMALETA GRADERIA A=50-60CM H=30-40CM</t>
  </si>
  <si>
    <t>GRADERIA CONCRETO 3000PSI (VACIADO)</t>
  </si>
  <si>
    <t>MAMPOSTERIA</t>
  </si>
  <si>
    <t>BLOQUE VIGA A= 14 CM</t>
  </si>
  <si>
    <t>GRESS</t>
  </si>
  <si>
    <t>MURO BLOQUE ESTRUCT.CERAMICO 29x10x14</t>
  </si>
  <si>
    <t>MURO CALADO GRESS</t>
  </si>
  <si>
    <t>ALFAGIAS-REMATES CONCRETO-VAR.</t>
  </si>
  <si>
    <t>ALFAGIA CONCRETO A=51-60CM</t>
  </si>
  <si>
    <t>TAPAS-MESONES-PREFABRICADOS</t>
  </si>
  <si>
    <t>MESON EN CONCRETO H=8.1-10CM</t>
  </si>
  <si>
    <t>INSTALACIONES SANITARIAS</t>
  </si>
  <si>
    <t>TUBERIAS</t>
  </si>
  <si>
    <t>TUBERIA PVC 2 SANITARIA (LOSA )</t>
  </si>
  <si>
    <t>TUBERIA PVC 2 VENTILACION</t>
  </si>
  <si>
    <t>TUBERIA PVC 3 SANITARIA (LOSA)</t>
  </si>
  <si>
    <t>TUBERIA PVC 3 VENTILACION</t>
  </si>
  <si>
    <t>TUBERIA PVC 4 SANITARIA (LOSA)</t>
  </si>
  <si>
    <t>TUBERIA PVC 4 VENTILACION</t>
  </si>
  <si>
    <t>ACCESORIOS</t>
  </si>
  <si>
    <t>ADAPTADOR SANITARIO LIMPIEZA 3"</t>
  </si>
  <si>
    <t>ADAPTADOR SANITARIO LIMPIEZA 4"</t>
  </si>
  <si>
    <t>CODO SANITARIO PVC 45 CC-2"</t>
  </si>
  <si>
    <t>CODO SANITARIO PVC 45 CC-3"</t>
  </si>
  <si>
    <t>CODO SANITARIO PVC 45 CC-4"</t>
  </si>
  <si>
    <t>CODO SANITARIO PVC 45 CE-3"</t>
  </si>
  <si>
    <t>CODO SANITARIO PVC 90 CC-2</t>
  </si>
  <si>
    <t>CODO SANITARIO PVC 90 CC-4"</t>
  </si>
  <si>
    <t>CODO SANITARIO PVC 90 CE-4"</t>
  </si>
  <si>
    <t>REDUCCION SANITARIA PVC 3X2"</t>
  </si>
  <si>
    <t>REDUCCION SANITARIA PVC 6-4</t>
  </si>
  <si>
    <t>REDUCCION.SANITARIA PVC 4X3"</t>
  </si>
  <si>
    <t>SIFON SANITARIO PVC 2"</t>
  </si>
  <si>
    <t>SIFON SANITARIO PVC 3"</t>
  </si>
  <si>
    <t>SIFON SANITARIO PVC 4"</t>
  </si>
  <si>
    <t>YEE SANITARIA SENCILLA 4" PVC</t>
  </si>
  <si>
    <t>YEE SANITARIA REDUCIDA 3" X 2"</t>
  </si>
  <si>
    <t>SUMINISTRO DE YEE SANITARIA REDUCIDA 4"</t>
  </si>
  <si>
    <t>CODO SANITARIO PVC 90 CC-3"</t>
  </si>
  <si>
    <t>CODO SANITARIO PVC 45 CE-4"</t>
  </si>
  <si>
    <t>REDUCCION SANITARIA PVC 4X2</t>
  </si>
  <si>
    <t>TAPON PRUEBA SAN 3</t>
  </si>
  <si>
    <t>TEE SAN 4</t>
  </si>
  <si>
    <t>YEE SAN 3</t>
  </si>
  <si>
    <t>BUJE PRE 1.1/2X1.1/4 SOLD</t>
  </si>
  <si>
    <t>BUJE PRE 1.1/2X1/2 SOLD</t>
  </si>
  <si>
    <t>BUJE PRE 1.1/2X3/4 SOLD</t>
  </si>
  <si>
    <t>BUJE PRE 1.1/4X1/2 SOLD</t>
  </si>
  <si>
    <t>BUJE PRE 1.1/4X3/4 SOLD</t>
  </si>
  <si>
    <t>BUJE PRE 2.1/2X1.1/2 SOLD</t>
  </si>
  <si>
    <t>BUJE PRE 2X1.1/2 SOLD</t>
  </si>
  <si>
    <t>BUJE PRE 2X2 SOLD</t>
  </si>
  <si>
    <t>BUJE PRE 3X2 SOLD</t>
  </si>
  <si>
    <t>BUJE PRE 3X2.1/2 SOLD</t>
  </si>
  <si>
    <t>TAPON PRUEBA SAN 2</t>
  </si>
  <si>
    <t>TAPON PRUEBA SAN 4</t>
  </si>
  <si>
    <t>TEE SAN 2</t>
  </si>
  <si>
    <t>TEE SAN 3</t>
  </si>
  <si>
    <t>YEE RED SAN 4X3</t>
  </si>
  <si>
    <t>YEE SAN 2</t>
  </si>
  <si>
    <t>TEE RED SAN 3X2</t>
  </si>
  <si>
    <t>TEE RED SAN 4X2</t>
  </si>
  <si>
    <t>BUJE PRE 1.1/4X1 SOLD</t>
  </si>
  <si>
    <t>BUJE PRE 1X3/4 SOLD</t>
  </si>
  <si>
    <t>BUJE PRE 2X1.1/4 SOLD</t>
  </si>
  <si>
    <t>BUJE PRE 4X2 SOLD</t>
  </si>
  <si>
    <t>BUJE PRE 1.1/2X1 SOLD</t>
  </si>
  <si>
    <t>BUJE PRE 2X3/4 SOLD</t>
  </si>
  <si>
    <t>CODO SAN 45 2 CXE</t>
  </si>
  <si>
    <t>CODO SAN 90 2 CXE</t>
  </si>
  <si>
    <t>BUJE PRE 6X4 SOLD</t>
  </si>
  <si>
    <t>INSTALACIONES HIDRAULICAS</t>
  </si>
  <si>
    <t>CODO 45 PRESION PVC 1,1/2"</t>
  </si>
  <si>
    <t>CODO 45 PRESION PVC 4"</t>
  </si>
  <si>
    <t>CODO 90 PRESION PVC ,1/2"</t>
  </si>
  <si>
    <t>CODO 90 PRESION PVC ,3/4"</t>
  </si>
  <si>
    <t>CODO 90 PRESION PVC 1 1/4"</t>
  </si>
  <si>
    <t>CODO 90 PRESION PVC 1"</t>
  </si>
  <si>
    <t>CODO 90 PRESION PVC 1,1/2"</t>
  </si>
  <si>
    <t>CODO 90 PRESION PVC 2 1/2"</t>
  </si>
  <si>
    <t>CODO 90 PRESION PVC 2"</t>
  </si>
  <si>
    <t>CODO 90 PRESION PVC 3"</t>
  </si>
  <si>
    <t>CODO 90 PRESION PVC 4"</t>
  </si>
  <si>
    <t>TEE PRESION PVC 1,1/2"</t>
  </si>
  <si>
    <t>TEE PRESION PVC 1,1/4"</t>
  </si>
  <si>
    <t>TEE PRESION PVC 1"</t>
  </si>
  <si>
    <t>TEE PRESION PVC ,1/2"</t>
  </si>
  <si>
    <t>TEE PRESION PVC 3"</t>
  </si>
  <si>
    <t>TEE PRESION PVC ,3/4"</t>
  </si>
  <si>
    <t>TEE PRESION PVC 4"</t>
  </si>
  <si>
    <t>TEE PRESION PVC REDUC 1 X ,1/2"</t>
  </si>
  <si>
    <t>UNION PRESION PVC ,1/2"</t>
  </si>
  <si>
    <t>ADAPTADOR HEMBRA PVC PRESION ,1/2"</t>
  </si>
  <si>
    <t>REDUCCION PVC 2X1 RD-21</t>
  </si>
  <si>
    <t>TAPON ROSCADO PVC 1/2"</t>
  </si>
  <si>
    <t>TEE PVC 2 1/2"</t>
  </si>
  <si>
    <t>ADAPT ROS HEM 1.1/2</t>
  </si>
  <si>
    <t>ADAPT ROS MACH 1.1/4 SCH40</t>
  </si>
  <si>
    <t>ADAPT ROS MACH 1/2 SCH40</t>
  </si>
  <si>
    <t>ADAPT ROS MACH 3/4 SCH40</t>
  </si>
  <si>
    <t>TAPON PRE 1.1/2 SCH40 SOLD</t>
  </si>
  <si>
    <t>TEE RED PRE 3/4X1/2 SCH40</t>
  </si>
  <si>
    <t>ADAPT ROS HEM 3/4</t>
  </si>
  <si>
    <t>TEE RED PRE 1X3/4</t>
  </si>
  <si>
    <t>TAPON PRE 3/4 SCH40 SOLD</t>
  </si>
  <si>
    <t>BUJE PRE 3/4X1/2 SOLD</t>
  </si>
  <si>
    <t>TAPON PRE 4 SCH40 SOLD - 20 UN</t>
  </si>
  <si>
    <t>TUBERIA PVC ,1/2"</t>
  </si>
  <si>
    <t>TUBERIA PVC ,3/4"</t>
  </si>
  <si>
    <t>TUBERIA PVC 1,1/2"</t>
  </si>
  <si>
    <t>TUBERIA PVC 1,1/4"</t>
  </si>
  <si>
    <t>TUBERIA PVC 2,1/2"</t>
  </si>
  <si>
    <t>TUBERIA PVC 3"</t>
  </si>
  <si>
    <t>TUBERIA PVC 4" RDE 21 - 200 PSI</t>
  </si>
  <si>
    <t>LLAVES PASO-CHEQUES-VALVULAS</t>
  </si>
  <si>
    <t>VALVULA CIERRE METALICO 1 1/4"</t>
  </si>
  <si>
    <t>VALVULA CIERRE METALICO 2"</t>
  </si>
  <si>
    <t>VALVULA CIERRE RAPIDO 1/2"</t>
  </si>
  <si>
    <t>VALVULA CIERRE METALICO 1 1/2"</t>
  </si>
  <si>
    <t>TANQUES ALMACENAMIENTO AGUA</t>
  </si>
  <si>
    <t>TANQUE AGUA 30.000 LTS PLASTICO</t>
  </si>
  <si>
    <t>TUBERIA GALVANIZADA</t>
  </si>
  <si>
    <t>SUMINSTRO DE TUBERIA GALVANIZADA 1/2"</t>
  </si>
  <si>
    <t>SUMINISTRO DE TUBERIA GALVANIZADA 3/4"</t>
  </si>
  <si>
    <t>TEE GALVANIZADA</t>
  </si>
  <si>
    <t>SUMINISTRO DE TEE GALVANIZADA 3/4"</t>
  </si>
  <si>
    <t>TAPON GALVANIZADO</t>
  </si>
  <si>
    <t>TAPON GALV MACHO 1/2"</t>
  </si>
  <si>
    <t>TAPON GALV MACHO 3/4"</t>
  </si>
  <si>
    <t>CODO GALVANIZADO</t>
  </si>
  <si>
    <t>SUMINISTRO DE CODO GALVANIZADO 1/2 X 90°</t>
  </si>
  <si>
    <t>SUMINISTRO DE CODO GALVANIZADO 3/4" X 90°</t>
  </si>
  <si>
    <t>TUBERIA PVC U.M.</t>
  </si>
  <si>
    <t>TUBERIA PVC UM 4" RDE 21</t>
  </si>
  <si>
    <t>TUBERIA PVC UM 6" RDE 21</t>
  </si>
  <si>
    <t>TUBERIA COBRE</t>
  </si>
  <si>
    <t>TUBERIA COBRE 1/2" FLEXIBLE"</t>
  </si>
  <si>
    <t>UNION COBRE</t>
  </si>
  <si>
    <t>UNION COBRE 1/2"</t>
  </si>
  <si>
    <t>ASCENSOR</t>
  </si>
  <si>
    <t xml:space="preserve">ELEVADOR DE  3 NIVELES SISTEMA DE TRACCION Y PUERTAS AUTOMATICAS </t>
  </si>
  <si>
    <t>CUBIERTA</t>
  </si>
  <si>
    <t>ESTRUCTURA METALICA</t>
  </si>
  <si>
    <t>ESTRUCTURA METALlCA EN ACERO ESTRUCTURAL ASTM A-36 (SEGUN DISEÑO) INCLUYE FABRICACION, TRANSPORTE, MONTAJE, PINTURA ANTICORROSIVO, ESMALTE Y TERMINADO FINAL</t>
  </si>
  <si>
    <t>PROTECCIONES TERMICAS-HUMEDAD</t>
  </si>
  <si>
    <t>MEMBRANA PVC IMPERMEABILIZACION 1.5MM</t>
  </si>
  <si>
    <t>TEJA ACRILICA-PVC-POLICARBONAT</t>
  </si>
  <si>
    <t>TEJA UPVC E=2,5MM - CRESTA ALTA</t>
  </si>
  <si>
    <t>CANAL-BAJANTES-ACCES. LAMINA</t>
  </si>
  <si>
    <t>CANAL LAMINA GALVANIZADA CAL.22</t>
  </si>
  <si>
    <t>REVESTIMIENTOS</t>
  </si>
  <si>
    <t>REPELLO MUROS</t>
  </si>
  <si>
    <t>ENCHAPE CERAMICO</t>
  </si>
  <si>
    <t>ENCHAPE PORCELANATO 50-60X50-60</t>
  </si>
  <si>
    <t>ENCHAPE GRESS</t>
  </si>
  <si>
    <t>FACHALETA ROJA</t>
  </si>
  <si>
    <t>ENCHAPE PIEDRA</t>
  </si>
  <si>
    <t>GRANITO PULIDO MESON+1/2 CANA+BASE+FALDO</t>
  </si>
  <si>
    <t>PISOS</t>
  </si>
  <si>
    <t>BASES-PLACAS-ANDENES</t>
  </si>
  <si>
    <t>PISO CONCRETO REFORZADO E=20CM 3.100PSI</t>
  </si>
  <si>
    <t>CONTRAPISO REFORZADO E=10CM 3.000Psi</t>
  </si>
  <si>
    <t>ALISTADO PISO NIVELADOR (1 CAPA)</t>
  </si>
  <si>
    <t>GUARDESCOBAS</t>
  </si>
  <si>
    <t>ACCESORIOS-INSTALACIONES-VARIO</t>
  </si>
  <si>
    <t>PIRLAN - PIRAGUA ALUMINIO</t>
  </si>
  <si>
    <t>CARPINTERIA MADERA</t>
  </si>
  <si>
    <t>PUERTAS</t>
  </si>
  <si>
    <t>NAVE MADERA TRIPLEX 61- 80 (1N-B]</t>
  </si>
  <si>
    <t>NAVE MADERA TRIPLEX 81-100 (1N-B)</t>
  </si>
  <si>
    <t>NAVE MADERA TRIPLEX 100-120 (2N-B)</t>
  </si>
  <si>
    <t>CARPINTERIA METALICA</t>
  </si>
  <si>
    <t>MARCO PUERTA METALICA</t>
  </si>
  <si>
    <t>MARCO LAMINA 0.70-1.0 M CAL.20 PEST S/LUCE</t>
  </si>
  <si>
    <t>MARCO LAMINA 1.01-1.5 M CAL.20 PEST S/LUCE</t>
  </si>
  <si>
    <t>MARCO LAMINA 1.51-2.0 M CAL.20 PEST S/LUCE</t>
  </si>
  <si>
    <t>MARCO LAMINA 2.01-3 M CAL.20 PEST S/LUCE</t>
  </si>
  <si>
    <t>PASAMANOS - BARANDAS</t>
  </si>
  <si>
    <t>BARANDA INDIV.TUBO GALV. 1,1/2" C/SOPORT</t>
  </si>
  <si>
    <t>PASAMANOS TUBO GALV. 1,1/2" S/BARROTES"</t>
  </si>
  <si>
    <t>REJAS - REJILLAS</t>
  </si>
  <si>
    <t>REJA SEGUR.LAMI.TUBO 1,1/2"x1,1/2 CAL.20</t>
  </si>
  <si>
    <t>CARCAMO CON REJILLA PLASTICA</t>
  </si>
  <si>
    <t>ML</t>
  </si>
  <si>
    <t>NAVE VENTANA-LUCETA ALUMINIO</t>
  </si>
  <si>
    <t>CELOSIA ALUMINIO-VIDRIO</t>
  </si>
  <si>
    <t>VENTANA ALUMINIO FIJA P.7-44</t>
  </si>
  <si>
    <t>VENTANA ALUMINIO CORREDIZA P.7-44 V-[OXXO]</t>
  </si>
  <si>
    <t>NAVE PUERTA ALUMINIO</t>
  </si>
  <si>
    <t>NAVE ALUMINIO BARROTES 1,1/2"x1,1/2" COR.</t>
  </si>
  <si>
    <t>NAVE ALUMINIO ENTAMBORADA-LLENA BAT.</t>
  </si>
  <si>
    <t>NAVE ALUMINIO PERSIANA COR.</t>
  </si>
  <si>
    <t>NAVE ALUMINIO PERSIANA BAT.</t>
  </si>
  <si>
    <t>NAVE ALUMINIO ENTAMBORADA-VIDRIO COR.</t>
  </si>
  <si>
    <t>NAVE ALUMINIO ENTAMBORADA-VIDRIO BAT.</t>
  </si>
  <si>
    <t>ESCOTILLA EN ACERO INOXIDABLE</t>
  </si>
  <si>
    <t xml:space="preserve">INSTALACION PUERTA ALUMINIO SHUT </t>
  </si>
  <si>
    <t>ALFAGIA-ANGEO-PERFIL HIERRO</t>
  </si>
  <si>
    <t>ALFAGIA ALUMINIO A=160MM D=15-20CM</t>
  </si>
  <si>
    <t>JUNTA ALUMINIO 3" 1/8*3"</t>
  </si>
  <si>
    <t>MESON A.INOX. 51-60CM CAL.18 T-304</t>
  </si>
  <si>
    <t>DIVISIONES INTERIORES-EXTERIORES</t>
  </si>
  <si>
    <t>DIVISION ALUMINIO</t>
  </si>
  <si>
    <t>ACABADO LAMINA PERFORADA</t>
  </si>
  <si>
    <t>LAMINA COLD ROLL C-22</t>
  </si>
  <si>
    <t>DIVISION METALICAS</t>
  </si>
  <si>
    <t>DIVISION METALICA BAÑO L.ACERO INOX C.18</t>
  </si>
  <si>
    <t>DIVISION PANELES</t>
  </si>
  <si>
    <t>MURO 1-PANEL 13MM 1-PANEL 13MM RH</t>
  </si>
  <si>
    <t>ESTRUC.MURO PANEL [CANAL-PARAL] 60MM C26</t>
  </si>
  <si>
    <t>ESTRUC.MURO PANEL [CANAL-PARAL] 90MM C26</t>
  </si>
  <si>
    <t>MURO 1-PANEL 13MM 1 CARA</t>
  </si>
  <si>
    <t>EQUIPAMENTO BANOS-OTROS</t>
  </si>
  <si>
    <t>INCRUSTACION-ACCESORIOS</t>
  </si>
  <si>
    <t>PORTAROLLO CROMO SENCILLO</t>
  </si>
  <si>
    <t>INCRUSTACION CERAMICA PAPELERA</t>
  </si>
  <si>
    <t>INCRUSTACION CERAMICA TOALLERO BARRA</t>
  </si>
  <si>
    <t>INCRUSTACION CROMADA TOALLERO GANCHO</t>
  </si>
  <si>
    <t>ACCESORIOS BARRAS SEGURIDAD</t>
  </si>
  <si>
    <t>BARRA SEGURIDAD AI-304 CAL 18-80-90CM</t>
  </si>
  <si>
    <t>BARRA SEGURIDAD AI PLEGABLE 304</t>
  </si>
  <si>
    <t>APARATOS SANITARIOS</t>
  </si>
  <si>
    <t>LAVAMANOS COLGAR AQUAJET CF HG SOPORTE</t>
  </si>
  <si>
    <t>ORINAL GRANDE SUSPENDIDO INSTITUCIONAL</t>
  </si>
  <si>
    <t>TAZA ALONGADO INSTITUCIONAL</t>
  </si>
  <si>
    <t>SANITARIO TANQUE BAJO DESCARGA DUAL</t>
  </si>
  <si>
    <t>KIT</t>
  </si>
  <si>
    <t>SANITARIO INFANTIL</t>
  </si>
  <si>
    <t>JUEGO</t>
  </si>
  <si>
    <t>LAVAMANOS SOBREPONER LINEA ECONOMICA</t>
  </si>
  <si>
    <t>GRIFERIAS</t>
  </si>
  <si>
    <t>MEZCLADOR DUCHA 8" (MED)</t>
  </si>
  <si>
    <t>GRIFO DUCHA SENCILLA (MED)</t>
  </si>
  <si>
    <t>GRIFO ORINAL PUSH</t>
  </si>
  <si>
    <t>GRIFO LAVAMANOS PUSH PARED - ANTIVANDAL</t>
  </si>
  <si>
    <t>GRIFO LAVAPLATOS LINEA ECON SENC</t>
  </si>
  <si>
    <t>GRIFO SANITARIO PUSH PARED ANTIVANDALICO</t>
  </si>
  <si>
    <t xml:space="preserve">DUCHA DE SEGURIDAD INC LAVAOJOS </t>
  </si>
  <si>
    <t>REJILLAS DESAGUES</t>
  </si>
  <si>
    <t>REJILLA SOSCO 4"X3" ALUMINIO"</t>
  </si>
  <si>
    <t>TRAGANTE LOSA TCI 4 ATRAPA MANTO-ALUM</t>
  </si>
  <si>
    <t xml:space="preserve">GARGOLA EN CONCRETO </t>
  </si>
  <si>
    <t>5</t>
  </si>
  <si>
    <t>7</t>
  </si>
  <si>
    <t>MUEBLES - PREFABRICADOS</t>
  </si>
  <si>
    <t>LAVAPLATOS A.INOX.DOBLE 51X 80CM P.GRIFO</t>
  </si>
  <si>
    <t>LAVAPLATOS A.INOX. 50X 60CM PESTA.GRIFO</t>
  </si>
  <si>
    <t>LAVATRAPERO ENCHAPADO 40X40CM</t>
  </si>
  <si>
    <t>DISPENSADORES SECADORES EQUIPOS</t>
  </si>
  <si>
    <t>DISP JABON LIQUIDO 1.2 LTS PARED A.INOX</t>
  </si>
  <si>
    <t>VIDRIOS - ESPEJOS</t>
  </si>
  <si>
    <t>ESPEJO</t>
  </si>
  <si>
    <t>ESPEJO CLARO DE 4 MM.</t>
  </si>
  <si>
    <t>BASES MARCOS SOPORTES</t>
  </si>
  <si>
    <t>BASE SOPORTE ESPEJO ALUM INCLINADA</t>
  </si>
  <si>
    <t>CERRAJERIA-CERRADURAS</t>
  </si>
  <si>
    <t>CERRADURA ENTRADA</t>
  </si>
  <si>
    <t>CERRADURA ENTRADA (CILIN)</t>
  </si>
  <si>
    <t>DOT.DEPORTIVAS-JUEGOS-EQUIPAMENTO</t>
  </si>
  <si>
    <t>PORTERIA MULT.FIJA MICROF. BALONC.TIPO 2</t>
  </si>
  <si>
    <t>MALLA DE CERRAMIENTO PERIMETRAL PARA CANCHA DE MICROFUTBOL SINTETICA Y CANCHA MULTIPLE DE MEDIDAS 34,3X 28,3 MTRS Y 5 MTRS DE ALTURA. .</t>
  </si>
  <si>
    <t>PINTURA</t>
  </si>
  <si>
    <t>ESTUCOS Y RELLENOS</t>
  </si>
  <si>
    <t>RELLENO LISTO EXTERIOR MURO</t>
  </si>
  <si>
    <t>RASQUETEADA-LIJADA-RESANE</t>
  </si>
  <si>
    <t>PINTURA VINILICA</t>
  </si>
  <si>
    <t>VINILO MURO TIPO 1 [3M]</t>
  </si>
  <si>
    <t>PINTURA EXTERIORES</t>
  </si>
  <si>
    <t>PROTECCION FACHADAS</t>
  </si>
  <si>
    <t>ACABADOS INTERIORES-EXTERIORES</t>
  </si>
  <si>
    <t>ESGRAFIADO</t>
  </si>
  <si>
    <t>GANCHOS PARA MANTENIMIENTO DE FACHADA</t>
  </si>
  <si>
    <t>DEMARCACION-SENALIZACION</t>
  </si>
  <si>
    <t>DEMARCACION/NUMERACION Y TOPELLLANTA</t>
  </si>
  <si>
    <t>OBRAS EXTERIORES - CERRAMIENTOS</t>
  </si>
  <si>
    <t>ADECUACION ZONAS VERDES</t>
  </si>
  <si>
    <t>LIMPIEZA ASEO</t>
  </si>
  <si>
    <t>LIMPIEZA - RESANE CAJA INSPECCION</t>
  </si>
  <si>
    <t>LIMPIEZA GENERAL</t>
  </si>
  <si>
    <t>LIMPIEZA PERMANENTE OBRA (CUADRILLA 2P)</t>
  </si>
  <si>
    <t>MASILLAS - SELLOS</t>
  </si>
  <si>
    <t>SELLADOR ELASTICO (JUNTA 1 X 1 CM)</t>
  </si>
  <si>
    <t>SELLADOR 3/8</t>
  </si>
  <si>
    <t>RED CONTRAINCENDIOS</t>
  </si>
  <si>
    <t>DETECTOR HUMO FOTOELECTRICO</t>
  </si>
  <si>
    <t>CABLE 2X18 ALARMA INCENDIO PIRORETARDANTE</t>
  </si>
  <si>
    <t>CONEXION/PROGRAMACION A PANEL DETECCION</t>
  </si>
  <si>
    <t>BATERIA 12V 7AH</t>
  </si>
  <si>
    <t>ESTACION MANUAL Y PROTECTOR DETECCION</t>
  </si>
  <si>
    <t>LUZ ESTROBOSCOPICA SIRENA DETECCION</t>
  </si>
  <si>
    <t>PANEL CENTRAL DE ALARMA CONTRAINCENDIO DIRECCIONABLE, EXPANDIBLE A 4 LAZOS- 1000 DISPOSITIVOS</t>
  </si>
  <si>
    <t>CAJA RAWELT CUADRADA DE ALUMINIO 2400 (4x4) - 3/4" CON TAPA</t>
  </si>
  <si>
    <t>CURVA EMT 3/4"</t>
  </si>
  <si>
    <t>AIRE ACONDICIONADO-VENTILACION</t>
  </si>
  <si>
    <t>RED DE GAS</t>
  </si>
  <si>
    <t xml:space="preserve"> </t>
  </si>
  <si>
    <t>RETIRO ESCOMBROS MANUAL-VOLQUETA. INCLUYE
DISPOSICiÓN EN BOTADERO OFICIAL (DECRETO 0291 de 2005)</t>
  </si>
  <si>
    <t xml:space="preserve">Formulario 1 - Propuesta económica  -  Licitación de obra pública de infraestructura social </t>
  </si>
  <si>
    <t xml:space="preserve">version 2 del 21 de agosto de 2025 </t>
  </si>
  <si>
    <t>PRESUPUESTO OFICIAL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</si>
  <si>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</si>
  <si>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</si>
  <si>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</si>
  <si>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</si>
  <si>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</si>
  <si>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</si>
  <si>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</si>
  <si>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</si>
  <si>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</si>
  <si>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</si>
  <si>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</si>
  <si>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>2</t>
  </si>
  <si>
    <t>3</t>
  </si>
  <si>
    <t>4</t>
  </si>
  <si>
    <t>6</t>
  </si>
  <si>
    <t/>
  </si>
  <si>
    <t>INSTALACIONES ELECTRICAS</t>
  </si>
  <si>
    <t>DESCRIPCION</t>
  </si>
  <si>
    <t>PORCENTAJE</t>
  </si>
  <si>
    <t>ADMINISTRACIÓN</t>
  </si>
  <si>
    <t xml:space="preserve">A= </t>
  </si>
  <si>
    <t xml:space="preserve">UTILIDAD
</t>
  </si>
  <si>
    <t>U=</t>
  </si>
  <si>
    <t>TOTAL A.U</t>
  </si>
  <si>
    <t>A.U.=</t>
  </si>
  <si>
    <t>MOVIMIENTOS DE TIERRA</t>
  </si>
  <si>
    <t>5,01</t>
  </si>
  <si>
    <t>5,02</t>
  </si>
  <si>
    <t>5,03</t>
  </si>
  <si>
    <t>OBRAS URBANISTICAS</t>
  </si>
  <si>
    <t>OBRAS EDIFICACIONES</t>
  </si>
  <si>
    <t xml:space="preserve">SUBTOTAL OBRAS  URBANISMO </t>
  </si>
  <si>
    <t>DETECCION Y ALARMA</t>
  </si>
  <si>
    <t xml:space="preserve">SUB TOTAL DE ACTIVIDADES DE OBRA  INCLUIDO A.U. </t>
  </si>
  <si>
    <t>GLB</t>
  </si>
  <si>
    <t xml:space="preserve">SUBTOTAL  AJUSTES A DISEÑOS </t>
  </si>
  <si>
    <t>IVA</t>
  </si>
  <si>
    <t>VALOR TOTAL OBRA  Y AJUSTES A DISEÑOS</t>
  </si>
  <si>
    <t>SUBTOTAL OBRAS  EDIFICACIONES</t>
  </si>
  <si>
    <t>PILOTE CONCRETO REFORZADO</t>
  </si>
  <si>
    <t>DESCABECE DE PILOTES</t>
  </si>
  <si>
    <t>PERFORACION PILOTES MANUAL DIAMETRO 40 CMS</t>
  </si>
  <si>
    <t>SUMINISTRO E INSTALACION TIERRA AGRICOLA</t>
  </si>
  <si>
    <t>PRADO TRENZA</t>
  </si>
  <si>
    <t>LAMINA METLADECK 2" CAL.22  COLABORANTE"</t>
  </si>
  <si>
    <t>ACABADOS DE PISOS</t>
  </si>
  <si>
    <t>TABLON GRESS 33x33 DILATAC.MORTERO 1-2CM</t>
  </si>
  <si>
    <t>BALDOSA GRANO # 2-3 30-35x30-35 CONMARMO (INCLUYE DESTRONQUE, ENCERADA Y BRILLADA)</t>
  </si>
  <si>
    <t>GUARDAESCOBA GRANITO PREFABRICADO 10CM</t>
  </si>
  <si>
    <t>CERAMIC0 PISO-PARED 20-50X20-50CM</t>
  </si>
  <si>
    <t>PELDANO GRESS ESCALGRESS 20X20</t>
  </si>
  <si>
    <t>POSTE TUBO GALV. 3" X3.6MM INC. MATERIAL DE FIJACION Y PINTURA</t>
  </si>
  <si>
    <t>PUERTAS DE ACCESO UNA PARA CADA CANCHA . FABRICADAS EN TUBERIA GALVANIZADA DE 2" Y 1 1/2" CAL 14. CON ACABADO EN PINTURA ELECTROSTATICA COLOR NEGRO TEXTURA.</t>
  </si>
  <si>
    <t>UN</t>
  </si>
  <si>
    <t>CANCHA DEPORTIVA</t>
  </si>
  <si>
    <t>CORTE Y SELLADO DE JUNTAS</t>
  </si>
  <si>
    <t xml:space="preserve">RECUBRIMIENTO ACRILICO PARA CANCHA MULTIPLE (VOLEIBOL, BALONCESTO Y FUTSAL), CUATRO CAPAS SOBRE CONCRETO, VARIOS COLORES SEGÚN DISEÑO. INCLUYE DEMARCACIÓN, EL ACABADO ES MATE, ANTIDESLIZANTE. </t>
  </si>
  <si>
    <t>LLAVE TERMINAL BRONCE</t>
  </si>
  <si>
    <t>CERRAMIENTO POSTES METALICOS H= 2.40 M</t>
  </si>
  <si>
    <t>SUMINISTRO E INSTALACION DE BICICLETERO DE 12 PUESTOS EN ACERO INOXIDABLE CON ACABADO SATINADO TUBO REDONDO DE 1" CAL. 16 ESTRUCTURAL Y SEPARADORES DE 1/2" O SIMILAR, INCLUYE TRANSPORTE Y ELEMENTOS DE FIJACION.</t>
  </si>
  <si>
    <t xml:space="preserve">LAVAMANOS COLGAR LINEA MEDIA </t>
  </si>
  <si>
    <t xml:space="preserve">CONCRETO </t>
  </si>
  <si>
    <t>REPELLO MURO IMPERMEABLE 1:3</t>
  </si>
  <si>
    <t>GUARDAESCOBA GRESS H= 10CM</t>
  </si>
  <si>
    <t>DOTACIONES DEPORTIVAS</t>
  </si>
  <si>
    <t>JUEGOS INFANTILE MADERA</t>
  </si>
  <si>
    <t>PISO/CONCR/CANCH/MULT.E=12CM 3000 PSI</t>
  </si>
  <si>
    <t>CORDON CONCRETO 3100 PSI (10X20-25CM)</t>
  </si>
  <si>
    <t>CANAL CONCRETO PISO 25x30x08 CM</t>
  </si>
  <si>
    <t>PLAN DE GESTION SOCIAL</t>
  </si>
  <si>
    <t>REUNIONES DE SOCIALIZACION PARA 40 PERSONAS</t>
  </si>
  <si>
    <t>VOLANTES INFORMATIVOS</t>
  </si>
  <si>
    <t>PROFESIONAL SOCIAL</t>
  </si>
  <si>
    <t>PROFESIONAL AMBIENTAL</t>
  </si>
  <si>
    <t>PLAN DE MANEJO DE TRANSITO</t>
  </si>
  <si>
    <t>PALETERO DIURNO</t>
  </si>
  <si>
    <t>CINTA SEGURIDAD PREVENTIVA A=8CM-250MTS.</t>
  </si>
  <si>
    <t>BARRICADA Y DESVIO TIPO SR-102</t>
  </si>
  <si>
    <t>DÍA</t>
  </si>
  <si>
    <t>PASACALLE</t>
  </si>
  <si>
    <t>LABORATORIO</t>
  </si>
  <si>
    <t>COCINA</t>
  </si>
  <si>
    <t>RED INTERNA MULTICAPA 3/4"</t>
  </si>
  <si>
    <t>PUNTO RED INTERNA MULTICAPA 3/4"</t>
  </si>
  <si>
    <t>CERTIFICACIÓN Y GESTIÓN DE CARGO POR CONEXIÓN</t>
  </si>
  <si>
    <t>CENTRO DE MEDICIÓN</t>
  </si>
  <si>
    <t>RED INTERNA MULTICAPA 1"</t>
  </si>
  <si>
    <t>PUNTO RED INTERNA MULTICAPA 1"</t>
  </si>
  <si>
    <t>VALOR UNITARIO INCLUYE F.M. + IVA</t>
  </si>
  <si>
    <r>
      <rPr>
        <b/>
        <sz val="12"/>
        <rFont val="Arial"/>
        <family val="2"/>
      </rPr>
      <t>NOTA 2</t>
    </r>
    <r>
      <rPr>
        <sz val="12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</si>
  <si>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DISP PAPEL HIGIENICO A.INOX SOBREPON 1RL</t>
  </si>
  <si>
    <t>PLAQUETA CONCRETO L=120-130 A=25-30 E=5 C</t>
  </si>
  <si>
    <t>ANDEN CONCRETO 10CM 3000 PSI</t>
  </si>
  <si>
    <t xml:space="preserve">DERECHOS DE CONEXION Y RECIBO </t>
  </si>
  <si>
    <t>COLUMNA CONCRETO  PREMEZCLADO  5000 PSI - INC. FORMALETA METALICA  Y BOMBEO</t>
  </si>
  <si>
    <t>VIGA AEREA CONCRETO  4000 PSI PREMEZCLADO INC. FORMALETA METALICA Y BOMBEO</t>
  </si>
  <si>
    <t>LOSA CASETON ESTERILLA E=56-60CM . CONCRETO PREMEZCLADO - 4000 PSI  BOMBEADO.  INCLUYE  TORTA, VIGAS, VIGUETAS Y RIOSTRAS.</t>
  </si>
  <si>
    <t>CAMPANA EXTRACTORA -ADOSADA 2,2X0,9X06 ACERO CALIDAD 304 CALIBRE 20 - FILROS TIPO LABERINTO ACERO CALIDAD 430 CALIBRE 24 INCLUYE ILUMINACION Y BANDEJA RECOLECTORA DE GRASAS.</t>
  </si>
  <si>
    <t>MALLA ELECTROSOLDADA</t>
  </si>
  <si>
    <t>MESONES - REPISAS ACERO - OTROS</t>
  </si>
  <si>
    <t>ELABORACION DE PLAN DE MANEJO DE TRANSITO PMT, INCLUYE ACOMPAÑAMIENTO PARA APROBACION Y ACTUALIZACIONES</t>
  </si>
  <si>
    <t>PUNTO ECOLOGICO MOVIL PARA CAMPAMENTO DE OBRA</t>
  </si>
  <si>
    <t>RETIRO MANUAL-VOLQUETA. INCLUYE
DISPOSICiÓN EN BOTADERO OFICIAL (DECRETO 0291 de 2005)</t>
  </si>
  <si>
    <t>EL CASTILLO PEQUE.L= 6.5M,H=3.0M,A= 4.0M</t>
  </si>
  <si>
    <t>DESLIZADERO CON ESCALERA L=2.40M</t>
  </si>
  <si>
    <t>EQUIPAMENTO</t>
  </si>
  <si>
    <t>DELINEADOR DE CORONA FORMA CIRCULAR EN LÁMINA GALVANIZADA CAL. 16</t>
  </si>
  <si>
    <t>SEÑAL VERTICAL DE TRANSITO TIPO SR, SP Y/O SI, DIMENSION 75X75 CM EN LÁMINA GALVANIZADA CON LAMINA RETRORREFLECTIVA TIPO IV</t>
  </si>
  <si>
    <t>8</t>
  </si>
  <si>
    <t>ELEMENTOS DE MEDICION DE ENERGIA</t>
  </si>
  <si>
    <t>REVISION, CALIBRACION, INSTALACION Y SELLADO MEDIDOR DE ENERGIA CLASE 0,5, POR PARTE DE EMCALI</t>
  </si>
  <si>
    <t>CABLE DE CONTROL 7X12</t>
  </si>
  <si>
    <t>ATERRIZAJE CAJA MEDIDOR DE ENERGIA - NORMA EMCALI, INCLUYE UNION SOLDADA CON CABLE N° 6 DESNUDO, PLATINA DE COBRE Y TAPA 30X30</t>
  </si>
  <si>
    <t>CABLE COBRE DESNUDO #2/0</t>
  </si>
  <si>
    <t>ACOMETIDAS Y CABLEADO GENERAL</t>
  </si>
  <si>
    <t>INSTALACION DE ACOMETIDA DOMICILIARIA</t>
  </si>
  <si>
    <t xml:space="preserve">CABLE COBRE HF FR LS CT # 10 </t>
  </si>
  <si>
    <t xml:space="preserve">CABLE COBRE HF FR LS CT # 2 </t>
  </si>
  <si>
    <t>CABLE COBRE HF FR LS CT # # 300 MCM</t>
  </si>
  <si>
    <t>CABLE COBRE HF FR LS CT # # 350 MCM</t>
  </si>
  <si>
    <t>ALIMENTADOR 1F (3#12) ,3/4" EMT" CABLE HF FR LS CT</t>
  </si>
  <si>
    <t>ALIMENTADOR 1F(3#12) ,3/4" PVC CABLE HF FR LS CT</t>
  </si>
  <si>
    <t>ALIMENTADOR 2F (3#10 + 1#12) ,1" EMT" CABLE HF FR LS CT</t>
  </si>
  <si>
    <t>ALIMENTADOR 2F (3# 8+1#10) 1" EMT" CABLE HF FR LS CT</t>
  </si>
  <si>
    <t>ALIMENTADOR 3F(4# 8+1# 10) 2" EMT" CABLE HF FR LS CT</t>
  </si>
  <si>
    <t>CABLEADO DE COBRE AGRUPADO 3#12 HF FR LS CT CT POR TUBERÍA, CANALETA O BANDEJA EXISTENTE</t>
  </si>
  <si>
    <t>CABLEADO DE COBRE AGRUPADO 3#10 HF FR LS CT POR TUBERÍA, CANALETA O BANDEJA EXISTENTE</t>
  </si>
  <si>
    <t>CABLEADO DE COBRE AGRUPADO  4#8 + 1#10 HF FR LS CT POR TUBERÍA, CANALETA O BANDEJA EXISTENTE</t>
  </si>
  <si>
    <t>CABLEADO DE COBRE AGRUPADO  4#6 + 1#8 HF FR LS CT POR TUBERÍA, CANALETA O BANDEJA EXISTENTE</t>
  </si>
  <si>
    <t>CABLEADO DE COBRE AGRUPADO  4#4 + 1#8 HF FR LS CT POR TUBERÍA, CANALETA O BANDEJA EXISTENTE</t>
  </si>
  <si>
    <t>CABLEADO DE COBRE AGRUPADO  4#2 + 1#6 HF FR LS CT POR TUBERÍA, CANALETA O BANDEJA EXISTENTE</t>
  </si>
  <si>
    <t>CABLEADO DE COBRE AGRUPADO  4#1/0 + 1#4 HF FR LS CT POR TUBERÍA, CANALETA O BANDEJA EXISTENTE</t>
  </si>
  <si>
    <t>CABLEADO DE COBRE AGRUPADO  4#3/0 + 1#2 HF FR LS CT POR TUBERÍA, CANALETA O BANDEJA EXISTENTE</t>
  </si>
  <si>
    <t>CABLE ENCAUCHETADO HF FR LS CT # # 3*12 AWG</t>
  </si>
  <si>
    <t>CABLE ENCAUCHETADO HF FR LS CT # 4*10 AWG</t>
  </si>
  <si>
    <t>ALIMENTADOR 2F(3#10) ,3/4" PVC CABLE HF FR LS CT</t>
  </si>
  <si>
    <t>CABLE COBRE XLPE #1/0 15 KV</t>
  </si>
  <si>
    <t>CABLE ALUMINIO ECOLOGICO 1/0 15KV TRICAPA</t>
  </si>
  <si>
    <t>CABLE AL S8000 RHW 350 MCM USE-2</t>
  </si>
  <si>
    <t>TERMINAL DE TIPO OJO PARA CABLE # 8 AWG</t>
  </si>
  <si>
    <t>TERMINAL DE TIPO OJO PARA CABLE # 6 AWG</t>
  </si>
  <si>
    <t>TERMINAL DE TIPO OJO PARA CABLE # 4 AWG</t>
  </si>
  <si>
    <t>TERMINAL DE TIPO OJO PARA CABLE # 2 AWG</t>
  </si>
  <si>
    <t>TERMINAL DE TIPO OJO PARA CABLE # 1/0 AWG</t>
  </si>
  <si>
    <t>TERMINAL DE TIPO OJO PARA CABLE # 2/0 AWG</t>
  </si>
  <si>
    <t>TERMINAL DE TIPO OJO PARA CABLE # 3/0 AWG</t>
  </si>
  <si>
    <t>TERMINAL DE TIPO OJO PARA CABLE # 300 MCM</t>
  </si>
  <si>
    <t>TERMINAL DE TIPO OJO PARA CABLE # 350 MCM</t>
  </si>
  <si>
    <t>CABLE COBRE DESNUDO #4</t>
  </si>
  <si>
    <t>CANALIZACIONES, TUBERIA Y  DUCTERIA</t>
  </si>
  <si>
    <t>TUBERIA EMT 3/4"</t>
  </si>
  <si>
    <t>CONDULETA TIPO LB 3/4"</t>
  </si>
  <si>
    <t>TUBERIA EMT 1"</t>
  </si>
  <si>
    <t>CURVA EMT 1"</t>
  </si>
  <si>
    <t>CONDULETA DE 1 "</t>
  </si>
  <si>
    <t xml:space="preserve">TUBERIA EMT 1 1/4" </t>
  </si>
  <si>
    <t>CURVA EMT 1 1/4"</t>
  </si>
  <si>
    <t>CONDULETA TIPO LB 1 1/4”</t>
  </si>
  <si>
    <t>TUBERIA EMT 2"</t>
  </si>
  <si>
    <t>CONDULETA TIPO LB 2"</t>
  </si>
  <si>
    <t>TUBERIA IMC 3" GALV.</t>
  </si>
  <si>
    <t>CURVA GALV 3"</t>
  </si>
  <si>
    <t>TUBERÍA IMC 4" CON UNION</t>
  </si>
  <si>
    <t>CURVA GALV 4"</t>
  </si>
  <si>
    <t>CORAZA LIQUID TIGHT TIPO AMERICANO 1”</t>
  </si>
  <si>
    <t>CONECTOR RECTO PARA CORAZA AMERICA 1”</t>
  </si>
  <si>
    <t>CORAZA LIQUID TIGHT TIPO AMERICANO 2”</t>
  </si>
  <si>
    <t>CONECTOR RECTO PARA CORAZA AMERICA 2”</t>
  </si>
  <si>
    <t>CAJA METALICA DE PASO 20 X 20 X 15 CM CON TAPA</t>
  </si>
  <si>
    <t>CAJA METALICA DE PASO 30 X 30 X 15 CM CON TAPA</t>
  </si>
  <si>
    <t>CAJA METALICA DE PASO 60 X 40 X 20 CM CON TAPA</t>
  </si>
  <si>
    <t>TUBO PVC 3/4</t>
  </si>
  <si>
    <t xml:space="preserve">CURVA PVC 3/4"  </t>
  </si>
  <si>
    <t xml:space="preserve">TERMINAL PVC 3/4" </t>
  </si>
  <si>
    <t>TUBO PVC 1"</t>
  </si>
  <si>
    <t>TUBO PVC 1-1/4"</t>
  </si>
  <si>
    <t xml:space="preserve">CURVA PVC 1-1/4"  </t>
  </si>
  <si>
    <t>TUBO PVC 1-1/2"</t>
  </si>
  <si>
    <t xml:space="preserve">CURVA PVC 1-1/2V  </t>
  </si>
  <si>
    <t xml:space="preserve">TERMINAL PVC 1-1/2" </t>
  </si>
  <si>
    <t>TUBO PVC 2"</t>
  </si>
  <si>
    <t xml:space="preserve">CURVA PVC 2"  </t>
  </si>
  <si>
    <t xml:space="preserve">TERMINAL PVC 2"  </t>
  </si>
  <si>
    <t>TUBO PVC 3"</t>
  </si>
  <si>
    <t xml:space="preserve">CURVA PVC 3"  </t>
  </si>
  <si>
    <t xml:space="preserve">TERMINAL PVC 3"  </t>
  </si>
  <si>
    <t>TUBO PVC 4"</t>
  </si>
  <si>
    <t xml:space="preserve">CURVA PVC 4"  </t>
  </si>
  <si>
    <t xml:space="preserve">TERMINAL PVC 4" </t>
  </si>
  <si>
    <t>CAJA 2x 4 PVC</t>
  </si>
  <si>
    <t>CAJA 4x 4 PVC</t>
  </si>
  <si>
    <t>CAJA OCTOGONAL PVC</t>
  </si>
  <si>
    <t>CAJA PLASTICA 20 X 20 X 8CM</t>
  </si>
  <si>
    <t>CANALETA METALICA C/DIV 12x5x240 CMS</t>
  </si>
  <si>
    <t>TROQUEL PARA TOMACORRIENTE DOBLE</t>
  </si>
  <si>
    <t>TROQUEL PARA DATOS</t>
  </si>
  <si>
    <t>SUMINISTRO E INSTALACION BANDEJA PORTACABLE CERRADA 7,5X20X100CM CON DIVISION Y TAPA, COLOR BLANCO, INCLUYE SOPORTE EN VARILLA ROSCADA-RIEL CHANEL Y/O PIE DE AMIGO</t>
  </si>
  <si>
    <t>CAMARA ELECTRICA EN CONCRETO CON TAPA TIPO AP 0,4 X 0,4 X 0,75CM  - NORMA EMCALI</t>
  </si>
  <si>
    <t>CAMARA ELECTRICA EN CONCRETO CON TAPA PARA DATOS 0,4 X 0,4 X 0,75CM - NORMA EMCALI</t>
  </si>
  <si>
    <t>CAMARA ELECTRICA EN CONCRETO CON TAPA TIPO BT 0,6 X 0,6 X 1 - NORMA EMCALI</t>
  </si>
  <si>
    <t>CAMARA ELECTRICA EN CONCRETO CON TAPA TIPO INSPECCION 0,8 X 1 X 1,4 M  - NORMA EMCALI</t>
  </si>
  <si>
    <t>SUMINISTRO E INSTALACION DE MANGUERA POLIETILENO DE 4 PULG.</t>
  </si>
  <si>
    <t xml:space="preserve">PERFORACIÓN DIRIGIDA CON TOPO MISIL - BALA DE 5" </t>
  </si>
  <si>
    <t>TABLEROS Y BREAKER</t>
  </si>
  <si>
    <t>BREAKER 1F DESDE 15 HASTA 60 AMP</t>
  </si>
  <si>
    <t>BREAKER 2F DESDE 15 HASTA 60 AMP</t>
  </si>
  <si>
    <t>BREAKER 3F DESDE 15 HASTA 50 AMP</t>
  </si>
  <si>
    <t>TABLERO 2F 8 CTOS CON PUERTA</t>
  </si>
  <si>
    <t>TABLERO 3F 12 CTOS CON PUERTA Y ESPACIO PARA TOTALIZADOR</t>
  </si>
  <si>
    <t>TABLERO 3F 18 CTOS CON PUERTA Y ESPACIO PARA TOTALIZADOR</t>
  </si>
  <si>
    <t>TABLERO 3F 24 CTOS CON PUERTA Y ESPACIO PARA TOTALIZADOR</t>
  </si>
  <si>
    <t>TABLERO 3F 36 CTOS CON PUERTA Y ESPACIO PARA TOTALIZADOR</t>
  </si>
  <si>
    <t>TABLERO DE TELERRUPTORES PARA CONTROL DE ILUMINACION 7 CTOS</t>
  </si>
  <si>
    <t>AVISO RIESGO ELÉCTRICO SEGÚN RETIE</t>
  </si>
  <si>
    <t>MARQUILLA TABLERO GENERAL ACRILICO</t>
  </si>
  <si>
    <t>TOTALIZADOR 30 A TRIFASICO (25 - 50 KA)</t>
  </si>
  <si>
    <t>TOTALIZADOR 40 A TRIFASICO (25 - 50 KA)</t>
  </si>
  <si>
    <t>TOTALIZADOR 70 A TRIFASICO (25 - 50 KA)</t>
  </si>
  <si>
    <t>TOTALIZADOR 80 A TRIFASICO (25 - 50 KA)</t>
  </si>
  <si>
    <t>TOTALIZADOR 150 A TRIFASICO (50 - 100 KA)</t>
  </si>
  <si>
    <t>TABLERO MINIGRAMA 12 CTOS</t>
  </si>
  <si>
    <t>MINIBREAKER BIPOLAR 5 A 32 AMP 6 KA, 550 VDC, RIEL DIN</t>
  </si>
  <si>
    <t>MURETE PARA TABLERO ELECTRICO</t>
  </si>
  <si>
    <t>SALIDAS ELECTRICAS</t>
  </si>
  <si>
    <t xml:space="preserve">SALIDA LAMPARA (CABLE COBRE HF FR LS CT) - EMT </t>
  </si>
  <si>
    <t>SALIDA INTERRUPTOR SENCILLO S1- (CABLE COBRE HF FR LS CT) - EMT</t>
  </si>
  <si>
    <t>SALIDA INTERRUPTOR DOBLE S2 (CABLE COBRE HF FR LS CT) - EMT</t>
  </si>
  <si>
    <t xml:space="preserve">SALIDA INTERRUPTOR CONMUTABLE SC1 (CABLE COBRE HF FR LS CT) - EMT </t>
  </si>
  <si>
    <t>SALIDA INTERRUPTOR CONMUTABLE DOBLE SC2 (CABLE COBRE HF FR LS CT) - EMT</t>
  </si>
  <si>
    <t>SALIDA TOMA 120 V (CABLE COBRE HF FR LS CT) - EMT</t>
  </si>
  <si>
    <t>SALIDA TOMA 120 V (CABLE COBRE HF FR LS CT)  ZONA HÚMEDA GFCI - EMT</t>
  </si>
  <si>
    <t>SALIDA TOMA 220 V (CABLE COBRE HF FR LS CT) - EMT</t>
  </si>
  <si>
    <t>SALIDA TOMA TRIFASICO 3P+TIERRA- 50A (CABLE COBRE HF FR LS CT) - EMT</t>
  </si>
  <si>
    <t>SALIDA LAMPARA (CABLE COBRE HF FR LS CT)  - PVC</t>
  </si>
  <si>
    <t>SALIDA INTERRUPTOR SENCILLO S1- (CABLE COBRE HF FR LS CT) - PVC</t>
  </si>
  <si>
    <t>SALIDA INTERRUPTOR DOBLE S2 (CABLE COBRE HF FR LS CT) - PVC</t>
  </si>
  <si>
    <t>SALIDA INTERRUPTOR CONMUTABLE SC1 (CABLE COBRE HF FR LS CT) - PVC</t>
  </si>
  <si>
    <t>SALIDA INTERRUPTOR CONMUTABLE SC2 (CABLE COBRE HF FR LS CT) - PVC</t>
  </si>
  <si>
    <t>SALIDA TOMA 120 V (CABLE COBRE HF FR LS CT) - PVC</t>
  </si>
  <si>
    <t>SALIDA TOMA 120 V (CABLE COBRE HF FR LS CT)  ZONA HÚMEDA GFCI - PVC</t>
  </si>
  <si>
    <t>SALIDA TOMA 120 V (CABLE COBRE HF FR LS CT)  TAMPER RESISTANT - PVC</t>
  </si>
  <si>
    <t>LUMINARIAS</t>
  </si>
  <si>
    <t>LAMPARA HERMÉTICA LED 36W, 4500 Lm, 50.000 HORAS, 100-277 VAC</t>
  </si>
  <si>
    <t>LAMPARA HERMÉTICA LED 58W, 8700 Lm, 50.000 HORAS, 100-277 VAC</t>
  </si>
  <si>
    <t xml:space="preserve">LUMINARIA LED  1150X58X70cm, 45W - 3200 Lm, 100 - 277 VAC , CON MARCO DE INCRUSTAR, COLGAR O SOBREPONER </t>
  </si>
  <si>
    <t xml:space="preserve">LUMINARIA LINEAL LED DE 23W 2700K 2300lm 1420mm, 100 - 277 VACCON MARCO DE INCRUSTAR, COLGAR O SOBREPONER </t>
  </si>
  <si>
    <t>LUMINARIA WALL PACK 49W DE SOBREPONER</t>
  </si>
  <si>
    <t>BALA PANEL LED 24W</t>
  </si>
  <si>
    <t>LAMPARA DE EMERGENCIA LED CERTIFICADA 2X 1,6W, IP20, 90 MINUTOS DE AUTONOMIA, 100 – 277 VAC</t>
  </si>
  <si>
    <t>SUMINISTRO E INSTALACION DE LUMINARIA LED S64L  40-60 W, 4000K, 100-277 VAC, ALTURA MONTAJE 8.0 M INCLINACIÓN 60°</t>
  </si>
  <si>
    <t>SUMINISTRO E INSTALACION DE LUMINARIA LED S32L  40-60 W, 4000K, 100-277 VAC, ALTURA MONTAJE 4.5 M, BRAZO 0,5M</t>
  </si>
  <si>
    <t>BASE EN CONCRETO PARA LUMINARIA ORNAMENTAL 60X40X60CM  CON VARILLA ROSCADA</t>
  </si>
  <si>
    <t>SUMINISTRO E INSTALACION POSTE METALICO 8M - PARA LUMINARIA</t>
  </si>
  <si>
    <t>POSTE METALICO POLIGONAL DECORATIVO PARA ILUMINACIÓN CON BRAZO DOBLE TIPO TALLO CURVA AVANCE 0,5 ALTURA 4,5 ALTURA</t>
  </si>
  <si>
    <t>POSTE METALICO POLIGONAL DECORATIVO PARA ILUMINACIÓN CON BRAZO SENCILLO TIPO TALLO CURVA AVANCE 0,5 ALTURA 4,5 GALV.</t>
  </si>
  <si>
    <t>SENSOR DE MOVIMIENTO PARA TECHO 360° ALCANCE 6 METROS</t>
  </si>
  <si>
    <t>SOPORTE PARA DOS REFLECTORES</t>
  </si>
  <si>
    <t>SOPORTE PARA CUATRO REFLECTORES</t>
  </si>
  <si>
    <t>RED REGULADA Y DATOS</t>
  </si>
  <si>
    <t>SALIDA DE DATOS EMT - CABLE UTP CAT 6A</t>
  </si>
  <si>
    <t>FACEPLATE RJ45-1 PUERTO+VENT.IDENTIF</t>
  </si>
  <si>
    <t>CERTIFICACION PUNTO RED</t>
  </si>
  <si>
    <t>MARQUILLADO - ROTULADO</t>
  </si>
  <si>
    <t>SUMINISTRO E INSTALACIÓN DE ACCESS POINT WI-FI 6, con puerto gigabit ethernet,  POE+</t>
  </si>
  <si>
    <t>CABLE DATOS UTP CAT 6A</t>
  </si>
  <si>
    <t>TOMA BLANCO NORMAL</t>
  </si>
  <si>
    <t>TOMA NARANJA TIERRA AISLADA</t>
  </si>
  <si>
    <t>SWITCHE 10/100/ 1000 Mbps -  Capa 2, 8 puertos Gigabit, administrable, PoE+, 2 modulos SFP) Gestión del sistema: información sobre dispositivos, configuración IP, gestión de cuentas, actualizaciones del sistema, OMADA</t>
  </si>
  <si>
    <t>SWITCHE 10/100/ 1000 Mbps -  Capa 2, 24 puertos Gigabit, administrable, PoE+, 4 modulos SFP) Gestión del sistema: información sobre dispositivos, configuración IP, gestión de cuentas, actualizaciones del sistema, OMADA</t>
  </si>
  <si>
    <t>PATCH PANEL 24 PUERTOS CAT-6A AMP</t>
  </si>
  <si>
    <t>GABINETE CON RACK 29CM X 52CM X 52CM ALT.CERRADO"</t>
  </si>
  <si>
    <t>ORGANIZADOR CABLES 19"</t>
  </si>
  <si>
    <t>GABINETE-RACK A=40-50 H=50-60 CERRADO</t>
  </si>
  <si>
    <t>PATCH CORD 3 PIES</t>
  </si>
  <si>
    <t>MODULO SFP TRANSCIVER 1G - MULTIMODO PARA FIBRA OPTICA</t>
  </si>
  <si>
    <t>CONTROLADORA DE RED - OC300</t>
  </si>
  <si>
    <t>SUMINISTRO E INSTALACIÓN DE FIBRA OPTICA DROP OSCURA SOBRE CANALIZACION EXISTENTE</t>
  </si>
  <si>
    <t>SELECTOR TRIFASICO 3 POSICIONES - 32 A, 220V (Transferencia manual)</t>
  </si>
  <si>
    <t>SELECTOR TRIFASICO 3 POSICIONES  63 - 100 A, 220V (Transferencia manual)</t>
  </si>
  <si>
    <t>UPS DE 3000 VA, con las siguientes caracteristicas:   
Tipo: ONLINE
Batería libre de mantenimiento sellada
Voltaje de Entrada: (115-295)+/- 5 VAC
Voltaje de salida nominal:  208v/220v/230v/240v</t>
  </si>
  <si>
    <t>UPS DE 6000 VA, con las siguientes caracteristicas:   
Tipo: ONLINE
Batería libre de mantenimiento sellada
Voltaje de Entrada: (115-295)+/- 5 VAC
Voltaje de salida nominal:  208v/220v/230v/240v</t>
  </si>
  <si>
    <t>UPS TRIFASICA DE 15000 VA, 
Tipo: ONLINE
Autonomía 6 minutos full carga.
Certificación RETIE / CE / UL
Alta eficiencia, hasta 96%
Alta Entrada FP ＞ 0,99; Corriente de entrada THDi ＜ 3%
Voltaje de entrada :  208v/120v
Voltaje de salida :  208v/120v</t>
  </si>
  <si>
    <t>EXT. TUBERIA COBRE 1/2-1/4+RUBATEX</t>
  </si>
  <si>
    <t>EXT. TUBERIA COBRE 1/2-3/8+RUBATEX</t>
  </si>
  <si>
    <t xml:space="preserve">AIRE ACONDICIONADO PISO TECHO O CASSETTE INVERTER 60000 BTU/h 220V EFICIENCIA 18S R410A </t>
  </si>
  <si>
    <t>INSTALACION TRANSFORMADOR Y ACCESORIOS</t>
  </si>
  <si>
    <t>CONECTOR DE PERFORACIÓN MT 15KV TIPO AMPAC</t>
  </si>
  <si>
    <t>B61A CORRIDO BANDERA TRIFASICO ANG 0-3</t>
  </si>
  <si>
    <t>CRUCETA METALICA DOBLE PARA SOPORTE ELEMENTOS DE MEDIA TENSION</t>
  </si>
  <si>
    <t>AFLORAMIENTO TRIFASICO 13,2KV - NORMA EMCALI</t>
  </si>
  <si>
    <t>POSTE CONCRETO 14 X 750 KG CON D.I.</t>
  </si>
  <si>
    <t>APERTURA HUECOS POSTES ANCLAS PRIMARIAS</t>
  </si>
  <si>
    <t>APLOMADA POSTES METALICOS PRIMARIOS</t>
  </si>
  <si>
    <t>CONCRETADA DE POSTES PRIMARIOS</t>
  </si>
  <si>
    <t>BAJANTE TUBO IMC 42</t>
  </si>
  <si>
    <t>TERMINAL PREMOLDEADO 15KV- USO EXTERIOR CALIBRE 2 a 2/0 AWG - 200A</t>
  </si>
  <si>
    <t>TERMINAL PREMOLDEADO 15KV- USO INTERIOR CALIBRE 2 a 2/0 AWG - 200A</t>
  </si>
  <si>
    <t>SUMINISTRO E INSTALACION CELDA DE MEDIDA Y PROTECCIÓN CON SECCIONADOR BAJO CARGA Y BASE CON 4 FUSIBLE HH 25A,  NORMALIZADO EMCALI. INCLUYE: 2 TC, 2 TP, 1 MEDIDOR TRIFASICO TETRAFILAR 3X120/208V, KIT BOBINA DE DISPARO, Y JUEGO TEERMINALES ELASTIMOLD</t>
  </si>
  <si>
    <t>SUMINISTRO E INSTALACION CABLEADO INTERCONEXION CELDA MT Y C.TFR EN CARCAMO EN CABLE Al. No.3X1/0 XLPE - 15KV + Cu No. 2 DESNUDO, INCLUYE BANDEJA PORTA CABLE 40X10 CM, TERMINALES ELASTOMERICOS, MARQUILLAS Y ACCESORIOS DE CONEXIÓN</t>
  </si>
  <si>
    <t>SUMINISTRO E INSTALACION CELDA PARA TRANSFORMADOR SECO, 150-300 KVA / 17.5 KV, TIPO INTERIOR, ESPACIO PARA DPS Y MEDIDOR DE TEMPERATURA, SISTEMA DE ILUMINACION Y VENTILACIÓN FORZADA. LAMINA COLD ROLLED 14-16, COLOR RAL 7035. DIM: (220X180X200) CM.</t>
  </si>
  <si>
    <t>SUMINISTRO E INSTALACION TRANSFORMADOR DE 300KVA 13.200 - 208/120V, TRIFASICO TIPO SECO CLASE F, INCLUYE 1 KIT TERMOMETRO DIGITAL 4C 0-200ºC CLASE 15 + TERMOCUPLA (INCLUYE 3 SONDAS PT100 Y CAJA DE CONEXIÓN). DEBE SER AVALADO POR EMCALI.</t>
  </si>
  <si>
    <t>MALLA DE TIERRA Y EQUIPOTENCIACION DE EQUIPOS  4M X 4M - 4 VARILLAS</t>
  </si>
  <si>
    <t>CARCAMO PARA BAJA TENSION - INCLUYE BANDEJA PORTACABLE 70X10 Y 50X10,CON ACCESORIOS Y SOPORTES</t>
  </si>
  <si>
    <t>SUMINISTRO E INSTALACION CABLEADO INTERCONEXION ENTRE TABLEROS TFR Y TG, EN CABLE DE AL. No. 3x350 RHW-2 + No. 1x300 RHW-2 + Cu. 2/0 DESNUDO, EN TUBERIA 3" - INCLUYE, MARQUILLAS Y ACCESORIOS DE CONEXIÓN</t>
  </si>
  <si>
    <t>SUM. E INST. TABLERO GENERAL TB.INC, INCLUYE GABINETE METALICO 210X85X70, 2 BREAKER 3X200A, 1 TRANSFERENCIA AUTOMATICA 3F-208V - 200A  CON CONTACTORES DE ENCLAVAMIENTO, CONTADOR ELECTRONICO, 3 TC 150/5A, BLOQUE DE PRUEBA, CABLEADO Y SOPORTES.</t>
  </si>
  <si>
    <t>SUM. E INS. TABLERO GENERAL (TG) 208V/50KA, 1000A, 1 PROTECCION GENERAL Y 22 PARCIALES, DIM: (210X120X90) CM, INCLUYE 1 INTERRUPTOR 3X1000A - REGULABLE, 1 DE 3X250A, 1 DE 3X180A, 1 DE 3X150A, 2 DE 3X75A, 9 DE 3X65A, 3 DE 3x40A,1 DE 3x30A, DPS, Y 4 RES.</t>
  </si>
  <si>
    <t>SUMINISTRO E INSTALACION CABLEADO INTERCONEXION ENTRE TABLEROS TG Y TSC,  EN CABLE DE AL. No. 3x350 RHW-2 + No. 1x300 RHW-2 + Cu. 2/0 DESNUDO, INCLUYE MARQUILLAS Y ACCESORIOS DE CONEXIÓN</t>
  </si>
  <si>
    <t>SUM. E INST. TABLERO TSC, INCLUYE GABINETE METALICO 210X100X90, 1 TRANSFERENCIA AUTOMATICA 3F-208V-200A, 1 BARRAJE 280A - 15kA, 6 BREAKER 3X40A, 1 DE 3X30A, 1 DE 3X65A, 1 DE 3 X 150A, 1 CONTACTOR 3F-208V - 40A, 1 CONTROL HORARIO, 1 TABLERO 3F-5H-2088/120V-12CTOS CON 5 BREAKER ENCHUFABLES 2X20A, 1 CONTACTIR AC3 3F-208V-150A, 1 DPS CLASE B, SOPORTERIA Y CABLEADO INTERNO</t>
  </si>
  <si>
    <t>SUMINISTRO E INSTALACION CABLEADO INTERCONEXION ENTRE TRAFO Y TB.INC,  EN CABLE DE Cu. No. 3x3/0 THWN + No. 1x2/0 THWN + Cu. 4 DESNUDO, EN TUBERIA 3" - INCLUYE MARQUILLAS Y ACCESORIOS DE CONEXIÓN.</t>
  </si>
  <si>
    <t>SUMINISTRO E INSTALACION CABLEADO INTERCONEXION PLANTA DE EMERGENCIA (PE) Y TSC, EN CABLE DE AL. No. 3x500 RHW-2 + No. 1x300 RHW-2 + Cu. 1/0 DESNUDO, EN TUBERIA 4" - INCLUYE MARQUILLAS Y ACCESORIOS DE CONEXIÓN.</t>
  </si>
  <si>
    <t>SUMINISTRO E INSTALACION CABLEADO INTERCONEXION PLANTA DE EMERGENCIA (PE) Y TB.INC,  EN CABLE DE Cu. No. 3x3/0 THWN + No. 1x2/0 THWN + Cu. 4 DESNUDO, EN TUBERIA 3" - INCLUYE MARQUILLAS Y ACCESORIOS DE CONEXIÓN.</t>
  </si>
  <si>
    <t>CELDA DE REMONTE GAM2 CON BARRAJE HORIZONTAL Y VERTICAL - 17,5 KV</t>
  </si>
  <si>
    <t>APANTALLAMIENTO</t>
  </si>
  <si>
    <t>PUNTA CAPTADORA (BT) ALUMINIO 1.00M CON BASE</t>
  </si>
  <si>
    <t>MOLDE SOLDADURA VARILLA-CABLE</t>
  </si>
  <si>
    <t>MOLDE SOLDADURA CABLE-CABLE (1/0 A 4/0)</t>
  </si>
  <si>
    <t>CONECTOR BIMETALICO</t>
  </si>
  <si>
    <t xml:space="preserve">VARILLA DE COBRE DE 2,4M X 5/8" </t>
  </si>
  <si>
    <t>SOLDADURA TERMOWELD X115 GRM</t>
  </si>
  <si>
    <t>CAJA DE INSPECCION DE TIERRA DE 30 X 30 CM</t>
  </si>
  <si>
    <t>ALAMBRON ALUMINIO 8MM ANILLO SUPERIOR Y BAJANTES (PARA APANTALLAMIENTO)</t>
  </si>
  <si>
    <t>SOPORTE PARA CONDUCTOR DE APANTALLAMIENTO EN CUBIERTA Y BAJANTES</t>
  </si>
  <si>
    <t>PLANTA DE EMERGENCIA Y TRANSFERENCIAS</t>
  </si>
  <si>
    <t>PLANTA DE EMERGENCIA CABINADA AUTOMATICA 3F - 88KW - 110KVA - 208/120V - 60 HZ. CON BREAKER INCORPORADO AJUSTABLE 3X350AMP (INCLUYE BATERIAS, CARGADOR, REGULADOR,  BARRAJE 3F-5H-208V-350A, BANDEJA PORTACABLE, BORNES Y SOPORTES.</t>
  </si>
  <si>
    <t>EXTINTOR ABC 10 LB</t>
  </si>
  <si>
    <t>TUBERIA EMT 3/4" - RCI</t>
  </si>
  <si>
    <t>TRAMITES, MANIOBRAS EMCALI, DISEÑOS, DERECHOS DE CONEXIÓN Y RETIE</t>
  </si>
  <si>
    <t>ESTUDIO DE LA CONEXIÓN - REVISION DISEÑOS PAGADOS AL OPERADOR DE RED - 1% PROYECTO</t>
  </si>
  <si>
    <t>REVISION DE LA INSTALACION DE LA CONEXIÓN - INTERVENTORIA DE OBRA PAGADOS AL OPERADOR DE RED - 3% PROYECTO</t>
  </si>
  <si>
    <t>COMPLEMENTARIOS PARA CERTIFICACION RETIE TRANSFORMACION Y DISTRIBUCION POR MEDIA TENSION - INCLUYE ELABORACION PLANOS DEFINITIVOS Y APORTE DE DOCUMENTACION COMPLEMENTARIA</t>
  </si>
  <si>
    <t xml:space="preserve">CERTIFICACION RETIE DE DISTRIBUCION POR MEDIA TENSION TRIFASICA O MONOFASICA HASTA 100 M.  </t>
  </si>
  <si>
    <t>CERTIFICACION RETIE DE TRANSFORMACION DE 150 KVA A500 KVA</t>
  </si>
  <si>
    <t>TRABAJO DE CONEXIÓN A RED EMCALI CON LINEA VIVA - MEDIA TENSION</t>
  </si>
  <si>
    <t>CERTIFICACION RETIE USO FINAL (20 o más espacios fisicos)</t>
  </si>
  <si>
    <t>CERTIFICACION RETIE SOLAR</t>
  </si>
  <si>
    <t>COMPLEMENTARIOS PARA CERTIFICACION RETIE USO FINAL, ALCANCE TABLEROS GENERALES Y CIRCUITOS RAMALES - INCLUYE ELABORACION PLANOS DEFINITIVOS Y APORTE DE DOCUMENTACION COMPLEMENTARIA</t>
  </si>
  <si>
    <t>COMPLEMENTARIOS PARA CERTIFICACION RETIE SOLAR - INCLUYE ELABORACION PLANOS DEFINITIVOS Y APORTE DE DOCUMENTACION COMPLEMENTARIA</t>
  </si>
  <si>
    <t>FASE II</t>
  </si>
  <si>
    <t>I. AJUSTES A DISEÑOS</t>
  </si>
  <si>
    <t>TUBERIA ACERO CARBON D=4 SCH-40</t>
  </si>
  <si>
    <t>TUBERIA ACERO CARBON D=2,1/2 SCH-40</t>
  </si>
  <si>
    <t>TUBERIA ACERO CARBON D= 2" SCH-40</t>
  </si>
  <si>
    <t>TUBERIA ACERO CARBON D=1 1/2" SCH-40</t>
  </si>
  <si>
    <t>TUBERIA ACERO CARBON D=1 1/4" SCH-40</t>
  </si>
  <si>
    <t>TUBERIA ACERO CARBON D=1 SCH-40</t>
  </si>
  <si>
    <t>TUBERIA ACERO CARBON D= 1/2" SCH-40</t>
  </si>
  <si>
    <t>TUBERÍA ACERO INOXIDABLE 1"</t>
  </si>
  <si>
    <t>TUBERÍA ACERO INOXIDABLE 1/2"</t>
  </si>
  <si>
    <t>TUBERÍA PVC C-900 DR14 (305 PSI) 4"</t>
  </si>
  <si>
    <t>ROCIADOR MONTANTE  QR, COBERTURA ESTÁNDAR, K=5,6, TEMPERATURA INTERMEDIA;175°F-79°C, 1/2" NPT.</t>
  </si>
  <si>
    <t>VALVULA ALIVIO 1 1/2"</t>
  </si>
  <si>
    <t>CODO ROSCADO ACERO INOXIDABLE 1/2"</t>
  </si>
  <si>
    <t>CODO ROSCADO ACERO INOXIDABLE 1"</t>
  </si>
  <si>
    <t>CODO ROSCADO UL/FM 1.1/2"</t>
  </si>
  <si>
    <t>CODO ROSCADO 90º *1"</t>
  </si>
  <si>
    <t>CODO RANURADO UL/FM 2"</t>
  </si>
  <si>
    <t>CODO RANURADO UL/FM 2.1/2"</t>
  </si>
  <si>
    <t>CODO RANURADO UL/FM * 4"</t>
  </si>
  <si>
    <t>TEE ROSCADA ACERO INOXIDABLE 1/2"</t>
  </si>
  <si>
    <t>TEE ROSCADA ACERO INOXIDABLE 1"</t>
  </si>
  <si>
    <t>ACOPLE FLEXIBLE RANURADO de 1 1/4"</t>
  </si>
  <si>
    <t>ACOPLE FLEXIBLE RANURADO de 1 1/2"</t>
  </si>
  <si>
    <t>ACOPLE FLEXIBLE RANURADO de 2"</t>
  </si>
  <si>
    <t>ACOPLE FLEXIBLE RANURADO de 2 1/2"</t>
  </si>
  <si>
    <t>ACOPLE FLEXIBLE RANURADO de 3"</t>
  </si>
  <si>
    <t>ACOPLE FLEXIBLE RANURADO de 4"</t>
  </si>
  <si>
    <t>TEE RANURADA UL/FM 2.1/2"</t>
  </si>
  <si>
    <t>UNION RIGIDA RANURADA 1.1/4</t>
  </si>
  <si>
    <t>UNION RIGIDA RANURADA 1.1/2</t>
  </si>
  <si>
    <t>UNION RIGIDA RANURADA 2</t>
  </si>
  <si>
    <t>UNION RIGIDA RANURADA 2.1/2</t>
  </si>
  <si>
    <t>UNION RIGIDA RANURADA 3</t>
  </si>
  <si>
    <t>UNION RIGIDA RANURADA 4</t>
  </si>
  <si>
    <t>TEE RANURADA UL/FM 2.1/2" X 2"</t>
  </si>
  <si>
    <t>TEE ACERO AL CARBÓN ROSCADA 1"</t>
  </si>
  <si>
    <t>TEE RANURADA UL/FM 1.1/2"</t>
  </si>
  <si>
    <t>TEE RANURADA UL/FM 4"</t>
  </si>
  <si>
    <t>TEE PVC C907 4"</t>
  </si>
  <si>
    <t>BUSHING ROSCADO ACERO INOXIDABLE 1" * 1/2"</t>
  </si>
  <si>
    <t>MANÓMETRO 0-300 PSI</t>
  </si>
  <si>
    <t>TAPÓN RANURADO 2.1/2"</t>
  </si>
  <si>
    <t>TAPÓN RANURADO 4"</t>
  </si>
  <si>
    <t>CODO PVC C907 4"</t>
  </si>
  <si>
    <t>STRAP UL/FM 1.1/2" X 1"</t>
  </si>
  <si>
    <t>TEE MECÁNICA ROSCADA UL/FM 2.1/2" X 1.1/2"</t>
  </si>
  <si>
    <t>TEE MECÁNICA ROSCADA UL/FM 2.1/2" X 1"</t>
  </si>
  <si>
    <t>TEE MECÁNICA ROSCADA UL/FM 2" X 1"</t>
  </si>
  <si>
    <t>REDUCCIÓN COPA ACERO AL CARBÓN ROSCADA 1 1/2" X 1"</t>
  </si>
  <si>
    <t>REDUCCIÓN RANURADA UL/FM 2.1/2" X 2"</t>
  </si>
  <si>
    <t>KIT ADAPTADOR BRIDA SERIE 4200 - TUBO PVC A ACERO IPS 4"</t>
  </si>
  <si>
    <t>RESTRICTOR 1200 4" PARA C900</t>
  </si>
  <si>
    <t>SOPORTE ANTISÍSMICO LONGITUDINAL 2.1/2"</t>
  </si>
  <si>
    <t>SOPORTE ANTISÍSMICO LONGITUDINAL 4"</t>
  </si>
  <si>
    <t>SOPORTE ANTISÍSMICO TRANSVERSAL 2.1/2"</t>
  </si>
  <si>
    <t>SOPORTE ANTISÍSMICO TRANSVERSAL 4"</t>
  </si>
  <si>
    <t>SOPORTE MENSULA 40 CM</t>
  </si>
  <si>
    <t>PERNO EN U 4" - 6"</t>
  </si>
  <si>
    <t>ABRAZADERA GALVANIZADA 4" USO PESADO, BRAZO VARILLA 12MM</t>
  </si>
  <si>
    <t>ABRAZADERA GALVANIZADA 1" - 2.1/2" USO PESADO, BRAZO VARILLA 12MM</t>
  </si>
  <si>
    <t>SOPORTE COLGANTE UL/FM 1" - 1.1/2"</t>
  </si>
  <si>
    <t>SOPORTE COLGANTE UL/FM 2"</t>
  </si>
  <si>
    <t>SOPORTE COLGANTE UL/FM 2.1/2"</t>
  </si>
  <si>
    <t>SOPORTE COLGANTE UL/FM 4"</t>
  </si>
  <si>
    <t>VÁLVULA CHEQUE ROSCADO 1/2"</t>
  </si>
  <si>
    <t>VÁLVULA CHEQUE ROSCADO 1"</t>
  </si>
  <si>
    <t>NIPLE AC RXR D=2" L=0,15 M</t>
  </si>
  <si>
    <t>GABINETE CONTRA INCENDIO CLASE I</t>
  </si>
  <si>
    <t>GABINETE CONTRA INCNEDIO CLASE II</t>
  </si>
  <si>
    <t>VÁLVULA MARIPOSA RANURADA CON SUPERVISIÓN UL/FM 2,1/2"</t>
  </si>
  <si>
    <t>VÁLVULA MARIPOSA RANURADA CON SUPERVISIÓN UL/FM 4"</t>
  </si>
  <si>
    <t>RISER MANIFOLD 2,1/2" PREENSAMBLADO (SENSOR DE FLUJO + VÁLVULA DE DRENAJE + MANOMETRO)</t>
  </si>
  <si>
    <t>VÁLVULA BOLA METAL ROSCADA 1"</t>
  </si>
  <si>
    <t>SIAMESA BR ROSCADA EN BIFURCACIÓN 4" X 2.1/2" X 2.1/2"</t>
  </si>
  <si>
    <t>VÁLVULA CHEQUE RANURADA UL/FM 4"</t>
  </si>
  <si>
    <t>SENSOR DE FLUJO AGUA</t>
  </si>
  <si>
    <t>VALVULA CHEQUE CORTINA BRONCE D= 2"</t>
  </si>
  <si>
    <t>VALVULA CHEQUE HORIZONTAL 2 -125 PSI</t>
  </si>
  <si>
    <t>VALVULA CHEQUE GLOBO BRONCE D= 1,1/4"</t>
  </si>
  <si>
    <t>BOMBA Q=350 H=127PSI-JOCKEY Q=22-30 150P</t>
  </si>
  <si>
    <t>TUB 4" PE 100 ALTA DEN RDE17-PN10 145PSI</t>
  </si>
  <si>
    <t>TEE PEAD  PN8/DN 50MM</t>
  </si>
  <si>
    <t>UNION BRIDA UNIVERSAL HD Ø=3" RDE 21</t>
  </si>
  <si>
    <t>UNION BRIDA UNIVERSAL HD Ø=4" RDE 21</t>
  </si>
  <si>
    <t>PLACA ANTIVORTICE de 4"</t>
  </si>
  <si>
    <t>REDUCCION COPA RANURADA EXCENTRICA de 3" x 4"</t>
  </si>
  <si>
    <t>VALVULA ANGULAR 2 1/2</t>
  </si>
  <si>
    <t>VÁLVULA DE BOLA METAL de 1 1/4"</t>
  </si>
  <si>
    <t>VÁLVULA DE GLOBO de 1/2"</t>
  </si>
  <si>
    <t>VÁLVULA DESAIREADORA HD de 3/4"</t>
  </si>
  <si>
    <t>VÁLVULA DESAIREADORA HD de 1"</t>
  </si>
  <si>
    <t>MANOMETRO GLICERINA DE 0-200 PSI</t>
  </si>
  <si>
    <t>VALVULA DE RECIRCULACION DE 1"</t>
  </si>
  <si>
    <t>VALVULA DE PRUEBA Y DRENAJE DE 1"</t>
  </si>
  <si>
    <t>CAJA DE INSPECCIÓN PARA TRANSICIONES PVC C-900 A ACERO EN TIERRA</t>
  </si>
  <si>
    <t>PRUEBAS HIDRÁULICAS/NEUMÁTICAS A REDES</t>
  </si>
  <si>
    <t>PINTURA TUBERÍA (ESMALTE ROJO BERMELLÓN)</t>
  </si>
  <si>
    <t>AIRE ACONDICIONADO MINI SPLIT INVERTER 12000 BTU/h 220V  R410A -  900W - INCLUYE ACCESORIOS DE MONTAJE</t>
  </si>
  <si>
    <t xml:space="preserve">AIRE ACONDICIONADO MINI SPLIT INVERTER 36000 BTU/h 220V EFICIENCIA 18S R410A </t>
  </si>
  <si>
    <t>26</t>
  </si>
  <si>
    <t>FASE I</t>
  </si>
  <si>
    <t xml:space="preserve">OBJETO: REALIZAR LOS AJUSTES A ESTUDIOS Y DISEÑOS DE LA SEDE EDUCATIVA OFICIAL UBICADA EN LA ZONA DE EXPANSION  </t>
  </si>
  <si>
    <t xml:space="preserve">OBJETO: REALIZAR LAS OBRAS DE CONSTRUCCIÓN  EN LA SEDE EDUCATIVA OFICIAL UBICADA EN LA ZONA DE EXPANSION  </t>
  </si>
  <si>
    <t>Primera entrega (15% de la Fase I)</t>
  </si>
  <si>
    <t>Realización de levantamiento topográfico entrega de la información pertinente.</t>
  </si>
  <si>
    <t>Realización de inventario forestal para solicitud de aprovechamiento forestal.</t>
  </si>
  <si>
    <t>Radicación del trámite de permiso de aprovechamiento forestal ante el DAGMA con toda la documentación requerida para este tipo de trámites.</t>
  </si>
  <si>
    <t>Informe de revisión de la información existente.</t>
  </si>
  <si>
    <t xml:space="preserve">Cronograma de trámites. </t>
  </si>
  <si>
    <t>Plan de trabajo aprobado.</t>
  </si>
  <si>
    <t>Segunda entrega (30% de la Fase I)</t>
  </si>
  <si>
    <t>Revisión integral de los estudios y diseños existentes.</t>
  </si>
  <si>
    <t>Informe técnico de diagnóstico y propuesta de ajustes requeridos.</t>
  </si>
  <si>
    <t>Complementación y ajuste de planos arquitectónicos, incluyendo detalles constructivos.</t>
  </si>
  <si>
    <t>Ajustes a los diseños, hidrosanitarios, eléctricos, red contra incendios, redes de gas, sistema de detección y alarma y demás componentes que requieran actualización, para poder radicar los trámites de aprobación ante las entidades competentes.</t>
  </si>
  <si>
    <t>Elaboración de los diseños estructurales complementarios requeridos para la implementación de las redes e instalaciones técnicas del proyecto, incluyendo las estructuras de soporte para los sistemas hidrosanitarios, red contra incendios (RCI), redes de gas, instalaciones eléctricas, cuartos técnicos, tanques, cámaras, cajas, anclajes y demás elementos asociados, así como los diseños estructurales del cerramiento perimetral y demás obras complementarias que se requieran para la correcta ejecución del proyecto.</t>
  </si>
  <si>
    <t>Tercera entrega (30% de la Fase I)</t>
  </si>
  <si>
    <t>Contra la entrega y aprobación por parte de la interventoría de:</t>
  </si>
  <si>
    <t>Diseños ajustados y coordinados de todas las especialidades.</t>
  </si>
  <si>
    <t>Planos definitivos arquitectónicos, estructurales y de redes técnicas.</t>
  </si>
  <si>
    <t>Memorias de cálculo y memorias técnicas actualizadas de las redes técnicas.</t>
  </si>
  <si>
    <t>Especificaciones técnicas ajustadas correspondientes a las redes técnicas.</t>
  </si>
  <si>
    <t>Presupuesto actualizado, análisis de precios unitarios y cantidades de obra y programación de obra de las redes técnicas.</t>
  </si>
  <si>
    <t xml:space="preserve">Radicación de las respuestas a las observaciones por las entidades competentes. </t>
  </si>
  <si>
    <t>Cuarta y ultima entrega (25% de la Fase I)</t>
  </si>
  <si>
    <t>Contra la entrega y aprobación definitiva de la totalidad de los productos de la Fase I, incluyendo:</t>
  </si>
  <si>
    <t>Aprobaciones y conceptos favorables emitidos por las entidades competentes, cuando sean exigibles.</t>
  </si>
  <si>
    <t>Planos definitivos aprobados por las entidades competentes.</t>
  </si>
  <si>
    <t>Documentación técnica final del proyecto.</t>
  </si>
  <si>
    <t>Archivos editables y en formato PDF de la totalidad de los estudios y diseños.</t>
  </si>
  <si>
    <t>Memorias técnicas y de cálculo definitivas.</t>
  </si>
  <si>
    <t>Especificaciones técnicas definitivas.</t>
  </si>
  <si>
    <t xml:space="preserve">Acta de recibo y/o Acta de cierre de la Fase I suscrita por la Entidad, la Interventoría y el Contratista, la cual deberá certificar lo siguiente: Aprobación interdisciplinaria; conceptos de operadores y autoridades; licencia vigente y compatible; presupuesto, APU y cantidades conciliadas; disponibilidad de redes; suficiencia presupuestal; cronograma definitivo; y autorización de la Entidad para continuar las actividades la Fase II que estaban sujetas a las aprobaciones de la Fase I. </t>
  </si>
  <si>
    <t xml:space="preserve">SUB TOTAL DE ACTIVIDADES DE AJUSTES A DISEÑOS INCLUIDO   IVA </t>
  </si>
  <si>
    <r>
      <rPr>
        <b/>
        <sz val="12"/>
        <rFont val="Arial"/>
        <family val="2"/>
      </rPr>
      <t xml:space="preserve">NOTA 1: </t>
    </r>
    <r>
      <rPr>
        <sz val="12"/>
        <rFont val="Arial"/>
        <family val="2"/>
      </rPr>
      <t xml:space="preserve"> Se debe tener en cuenta que el PRECIO UNITARIO  incluye  IVA </t>
    </r>
  </si>
  <si>
    <r>
      <rPr>
        <b/>
        <sz val="12"/>
        <rFont val="Arial"/>
        <family val="2"/>
      </rPr>
      <t>NOTA 3:</t>
    </r>
    <r>
      <rPr>
        <sz val="12"/>
        <rFont val="Arial"/>
        <family val="2"/>
      </rPr>
      <t xml:space="preserve"> El  IVA debe estar en porcentaje (%). </t>
    </r>
  </si>
  <si>
    <t>Radicación de los diseños ante el operador competente de los servicios públicos domiciliarios, el Benemérito Cuerpo de Bomberos, y las demás entidades competentes.</t>
  </si>
  <si>
    <r>
      <rPr>
        <b/>
        <sz val="12"/>
        <rFont val="Arial"/>
        <family val="2"/>
      </rPr>
      <t>NOTA 3:</t>
    </r>
    <r>
      <rPr>
        <sz val="12"/>
        <rFont val="Arial"/>
        <family val="2"/>
      </rPr>
      <t xml:space="preserve"> El A.U y su discriminación deben estar en porcentaje (%). </t>
    </r>
  </si>
  <si>
    <r>
      <rPr>
        <b/>
        <sz val="12"/>
        <rFont val="Arial"/>
        <family val="2"/>
      </rPr>
      <t xml:space="preserve">NOTA 1: </t>
    </r>
    <r>
      <rPr>
        <sz val="12"/>
        <rFont val="Arial"/>
        <family val="2"/>
      </rPr>
      <t xml:space="preserve"> Se debe tener en cuenta que el PRECIO UNITARIO incluye el valor de A.U.  y de la indexación</t>
    </r>
  </si>
  <si>
    <t xml:space="preserve">	Firma del Proponente o de su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</si>
</sst>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4" formatCode="_-&quot;$&quot;\ * #,##0.00_-;\-&quot;$&quot;\ * #,##0.00_-;_-&quot;$&quot;\ * &quot;-&quot;??_-;_-@_-"/>
    <numFmt numFmtId="164" formatCode="_-&quot;$&quot;\ * #,##0.00_-;\-&quot;$&quot;\ * #,##0.00_-;_-&quot;$&quot;\ * &quot;-&quot;??_-;_-@"/>
    <numFmt numFmtId="165" formatCode="&quot;$&quot;\ #,##0.00;[Red]&quot;$&quot;\ \-#,##0.00"/>
    <numFmt numFmtId="166" formatCode="_ &quot;$&quot;\ * #,##0_ ;_ &quot;$&quot;\ * \-#,##0_ ;_ &quot;$&quot;\ * &quot;-&quot;_ ;_ @_ "/>
    <numFmt numFmtId="167" formatCode="&quot;$&quot;\ #,##0.00_);\(&quot;$&quot;\ #,##0.00\)"/>
    <numFmt numFmtId="168" formatCode="_-[$$-240A]* #,##0.00_-;\-[$$-240A]* #,##0.00_-;_-[$$-240A]* &quot;-&quot;??_-;_-@_-"/>
    <numFmt numFmtId="169" formatCode="_-[$$-240A]\ * #,##0.00_ ;_-[$$-240A]\ * \-#,##0.00\ ;_-[$$-240A]\ * &quot;-&quot;??_ ;_-@_ "/>
    <numFmt numFmtId="170" formatCode="_-* #,##0.00\ &quot;Pts&quot;_-;\-* #,##0.00\ &quot;Pts&quot;_-;_-* &quot;-&quot;??\ &quot;Pts&quot;_-;_-@_-"/>
    <numFmt numFmtId="171" formatCode="_([$$-240A]\ * #,##0.00_);_([$$-240A]\ * \(#,##0.00\);_([$$-240A]\ * &quot;-&quot;??_);_(@_)"/>
    <numFmt numFmtId="172" formatCode="_([$$-240A]\ * #,##0_);_([$$-240A]\ * \(#,##0\);_([$$-240A]\ * &quot;-&quot;??_);_(@_)"/>
    <numFmt numFmtId="173" formatCode="0#.00\ \L\t"/>
    <numFmt numFmtId="174" formatCode="_ [$$-240A]\ * #,##0.00_ ;_ [$$-240A]\ * \-#,##0.00_ ;_ [$$-240A]\ * &quot;-&quot;??_ ;_ @_ "/>
    <numFmt numFmtId="175" formatCode="_ * #,##0.00_ ;_ * \-#,##0.00_ ;_ * &quot;-&quot;??_ ;_ @_ "/>
    <numFmt numFmtId="176" formatCode="_ * #,##0_ ;_ * \-#,##0_ ;_ * &quot;-&quot;??_ ;_ @_ "/>
    <numFmt numFmtId="177" formatCode="_-&quot;$&quot;\ * #,##0.0000_-;\-&quot;$&quot;\ * #,##0.0000_-;_-&quot;$&quot;\ * &quot;-&quot;??_-;_-@"/>
    <numFmt numFmtId="178" formatCode="_-&quot;$&quot;\ * #,##0.00000_-;\-&quot;$&quot;\ * #,##0.00000_-;_-&quot;$&quot;\ * &quot;-&quot;??_-;_-@"/>
    <numFmt numFmtId="179" formatCode="_-&quot;$ &quot;* #,##0.00_-;&quot;-$ &quot;* #,##0.00_-;_-&quot;$ &quot;* \-??_-;_-@_-"/>
    <numFmt numFmtId="180" formatCode="&quot;$&quot;\ #,##0.00"/>
    <numFmt numFmtId="181" formatCode="_-&quot;$&quot;* #,##0.00_-;\-&quot;$&quot;* #,##0.00_-;_-&quot;$&quot;* &quot;-&quot;??_-;_-@_-"/>
    <numFmt numFmtId="182" formatCode="_-&quot;$ &quot;* #,##0.00_-;&quot;-$ &quot;* #,##0.00_-;_-&quot;$ &quot;* \-??_-;_-@"/>
    <numFmt numFmtId="183" formatCode="0.000"/>
  </numFmts>
  <fonts count="29">
    <font>
      <sz val="11"/>
      <color theme="1"/>
      <name val="Aptos Narrow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scheme val="minor"/>
    </font>
    <font>
      <sz val="12"/>
      <color theme="1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sz val="8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sz val="8"/>
      <name val="Arial Narrow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  <font>
      <sz val="10"/>
      <name val="Arial"/>
      <family val="2"/>
      <charset val="1"/>
    </font>
    <font>
      <sz val="11"/>
      <color rgb="FF000000"/>
      <name val="Calibri"/>
      <family val="2"/>
      <charset val="1"/>
    </font>
    <font>
      <sz val="12"/>
      <name val="Arial "/>
    </font>
    <font>
      <sz val="10"/>
      <color rgb="FF000000"/>
      <name val="Arial"/>
      <family val="2"/>
      <charset val="1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sz val="11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rgb="FFCAEDFB"/>
      </patternFill>
    </fill>
    <fill>
      <patternFill patternType="solid">
        <fgColor theme="0"/>
        <bgColor rgb="FFD8D8D8"/>
      </patternFill>
    </fill>
    <fill>
      <patternFill patternType="solid">
        <fgColor theme="0"/>
        <bgColor rgb="FFCFCDAF"/>
      </patternFill>
    </fill>
    <fill>
      <patternFill patternType="solid">
        <fgColor theme="0"/>
        <bgColor rgb="FFD6DCE5"/>
      </patternFill>
    </fill>
  </fills>
  <borders count="6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auto="1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8EA9DB"/>
      </bottom>
      <diagonal/>
    </border>
    <border>
      <left/>
      <right/>
      <top style="thin">
        <color indexed="64"/>
      </top>
      <bottom/>
      <diagonal/>
    </border>
  </borders>
  <cellStyleXfs count="31">
    <xf numFmtId="0" fontId="0" fillId="0" borderId="0"/>
    <xf numFmtId="0" fontId="3" fillId="0" borderId="2"/>
    <xf numFmtId="0" fontId="3" fillId="0" borderId="2"/>
    <xf numFmtId="0" fontId="13" fillId="0" borderId="2"/>
    <xf numFmtId="0" fontId="13" fillId="0" borderId="2"/>
    <xf numFmtId="0" fontId="13" fillId="0" borderId="2"/>
    <xf numFmtId="44" fontId="3" fillId="0" borderId="2" applyFont="0" applyFill="0" applyBorder="0" applyAlignment="0" applyProtection="0"/>
    <xf numFmtId="165" fontId="13" fillId="0" borderId="2" applyFont="0" applyFill="0" applyBorder="0" applyAlignment="0" applyProtection="0"/>
    <xf numFmtId="0" fontId="13" fillId="0" borderId="2"/>
    <xf numFmtId="166" fontId="13" fillId="0" borderId="2" applyFont="0" applyFill="0" applyBorder="0" applyAlignment="0" applyProtection="0"/>
    <xf numFmtId="0" fontId="13" fillId="0" borderId="2"/>
    <xf numFmtId="0" fontId="3" fillId="0" borderId="2"/>
    <xf numFmtId="0" fontId="13" fillId="0" borderId="2"/>
    <xf numFmtId="0" fontId="13" fillId="0" borderId="2"/>
    <xf numFmtId="0" fontId="13" fillId="0" borderId="2"/>
    <xf numFmtId="0" fontId="13" fillId="0" borderId="2"/>
    <xf numFmtId="170" fontId="13" fillId="0" borderId="2" applyFont="0" applyFill="0" applyBorder="0" applyAlignment="0" applyProtection="0"/>
    <xf numFmtId="0" fontId="13" fillId="0" borderId="2"/>
    <xf numFmtId="173" fontId="13" fillId="0" borderId="2" applyFont="0" applyFill="0" applyBorder="0" applyAlignment="0" applyProtection="0"/>
    <xf numFmtId="9" fontId="13" fillId="0" borderId="2" applyFont="0" applyFill="0" applyBorder="0" applyAlignment="0" applyProtection="0"/>
    <xf numFmtId="175" fontId="13" fillId="0" borderId="2" applyFont="0" applyFill="0" applyBorder="0" applyAlignment="0" applyProtection="0"/>
    <xf numFmtId="44" fontId="4" fillId="0" borderId="0" applyFont="0" applyFill="0" applyBorder="0" applyAlignment="0" applyProtection="0"/>
    <xf numFmtId="179" fontId="22" fillId="0" borderId="2" applyBorder="0" applyProtection="0"/>
    <xf numFmtId="181" fontId="13" fillId="0" borderId="2" applyFont="0" applyFill="0" applyBorder="0" applyAlignment="0" applyProtection="0"/>
    <xf numFmtId="0" fontId="25" fillId="0" borderId="2"/>
    <xf numFmtId="0" fontId="23" fillId="0" borderId="2"/>
    <xf numFmtId="0" fontId="2" fillId="0" borderId="2"/>
    <xf numFmtId="0" fontId="1" fillId="0" borderId="2"/>
    <xf numFmtId="9" fontId="4" fillId="0" borderId="0" applyFont="0" applyFill="0" applyBorder="0" applyAlignment="0" applyProtection="0"/>
    <xf numFmtId="9" fontId="13" fillId="0" borderId="2" applyFont="0" applyFill="0" applyBorder="0" applyAlignment="0" applyProtection="0"/>
    <xf numFmtId="0" fontId="28" fillId="0" borderId="2"/>
  </cellStyleXfs>
  <cellXfs count="412">
    <xf numFmtId="0" fontId="0" fillId="0" borderId="0" xfId="0"/>
    <xf numFmtId="0" fontId="6" fillId="0" borderId="2" xfId="1" applyFont="1"/>
    <xf numFmtId="0" fontId="6" fillId="0" borderId="2" xfId="1" applyFont="1" applyAlignment="1">
      <alignment horizontal="center"/>
    </xf>
    <xf numFmtId="0" fontId="7" fillId="0" borderId="2" xfId="1" applyFont="1"/>
    <xf numFmtId="0" fontId="6" fillId="0" borderId="26" xfId="1" applyFont="1" applyBorder="1"/>
    <xf numFmtId="0" fontId="6" fillId="0" borderId="27" xfId="1" applyFont="1" applyBorder="1"/>
    <xf numFmtId="0" fontId="6" fillId="0" borderId="27" xfId="1" applyFont="1" applyBorder="1" applyAlignment="1">
      <alignment horizontal="center"/>
    </xf>
    <xf numFmtId="0" fontId="6" fillId="0" borderId="28" xfId="1" applyFont="1" applyBorder="1"/>
    <xf numFmtId="0" fontId="6" fillId="0" borderId="29" xfId="1" applyFont="1" applyBorder="1"/>
    <xf numFmtId="0" fontId="6" fillId="0" borderId="31" xfId="1" applyFont="1" applyBorder="1"/>
    <xf numFmtId="0" fontId="10" fillId="0" borderId="32" xfId="0" applyFont="1" applyBorder="1" applyAlignment="1">
      <alignment horizontal="left" vertical="center"/>
    </xf>
    <xf numFmtId="0" fontId="8" fillId="0" borderId="32" xfId="0" applyFont="1" applyBorder="1" applyAlignment="1">
      <alignment horizontal="left" vertical="center"/>
    </xf>
    <xf numFmtId="0" fontId="6" fillId="3" borderId="2" xfId="1" applyFont="1" applyFill="1"/>
    <xf numFmtId="0" fontId="6" fillId="3" borderId="29" xfId="1" applyFont="1" applyFill="1" applyBorder="1"/>
    <xf numFmtId="0" fontId="6" fillId="3" borderId="31" xfId="1" applyFont="1" applyFill="1" applyBorder="1"/>
    <xf numFmtId="0" fontId="7" fillId="3" borderId="2" xfId="1" applyFont="1" applyFill="1"/>
    <xf numFmtId="0" fontId="11" fillId="0" borderId="24" xfId="4" applyFont="1" applyBorder="1" applyAlignment="1">
      <alignment horizontal="center" vertical="center" wrapText="1"/>
    </xf>
    <xf numFmtId="0" fontId="14" fillId="0" borderId="21" xfId="5" applyFont="1" applyBorder="1" applyAlignment="1">
      <alignment horizontal="center" vertical="center" wrapText="1"/>
    </xf>
    <xf numFmtId="0" fontId="15" fillId="0" borderId="10" xfId="3" applyFont="1" applyBorder="1" applyAlignment="1">
      <alignment horizontal="center" vertical="center"/>
    </xf>
    <xf numFmtId="0" fontId="14" fillId="0" borderId="10" xfId="5" applyFont="1" applyBorder="1" applyAlignment="1">
      <alignment vertical="center" wrapText="1"/>
    </xf>
    <xf numFmtId="0" fontId="14" fillId="0" borderId="10" xfId="5" applyFont="1" applyBorder="1" applyAlignment="1">
      <alignment horizontal="center" vertical="center" wrapText="1"/>
    </xf>
    <xf numFmtId="165" fontId="14" fillId="0" borderId="10" xfId="7" applyFont="1" applyFill="1" applyBorder="1" applyAlignment="1">
      <alignment horizontal="center" vertical="center" wrapText="1"/>
    </xf>
    <xf numFmtId="44" fontId="14" fillId="0" borderId="22" xfId="6" applyFont="1" applyFill="1" applyBorder="1" applyAlignment="1">
      <alignment vertical="center" wrapText="1"/>
    </xf>
    <xf numFmtId="2" fontId="15" fillId="0" borderId="21" xfId="8" applyNumberFormat="1" applyFont="1" applyBorder="1" applyAlignment="1">
      <alignment horizontal="center" vertical="center"/>
    </xf>
    <xf numFmtId="44" fontId="16" fillId="0" borderId="22" xfId="6" applyFont="1" applyBorder="1" applyAlignment="1">
      <alignment horizontal="center" vertical="center" wrapText="1"/>
    </xf>
    <xf numFmtId="0" fontId="15" fillId="0" borderId="12" xfId="3" applyFont="1" applyBorder="1" applyAlignment="1">
      <alignment horizontal="left" vertical="center"/>
    </xf>
    <xf numFmtId="0" fontId="15" fillId="0" borderId="17" xfId="3" applyFont="1" applyBorder="1" applyAlignment="1">
      <alignment horizontal="center" vertical="center"/>
    </xf>
    <xf numFmtId="0" fontId="15" fillId="0" borderId="17" xfId="3" applyFont="1" applyBorder="1" applyAlignment="1">
      <alignment horizontal="left" vertical="center" wrapText="1"/>
    </xf>
    <xf numFmtId="167" fontId="15" fillId="0" borderId="39" xfId="7" applyNumberFormat="1" applyFont="1" applyBorder="1" applyAlignment="1">
      <alignment horizontal="right" vertical="center" wrapText="1"/>
    </xf>
    <xf numFmtId="44" fontId="17" fillId="0" borderId="15" xfId="6" applyFont="1" applyBorder="1" applyAlignment="1">
      <alignment horizontal="center" vertical="center"/>
    </xf>
    <xf numFmtId="0" fontId="14" fillId="5" borderId="7" xfId="3" applyFont="1" applyFill="1" applyBorder="1" applyAlignment="1">
      <alignment vertical="center"/>
    </xf>
    <xf numFmtId="0" fontId="14" fillId="5" borderId="8" xfId="3" applyFont="1" applyFill="1" applyBorder="1" applyAlignment="1">
      <alignment vertical="center"/>
    </xf>
    <xf numFmtId="0" fontId="14" fillId="5" borderId="9" xfId="3" applyFont="1" applyFill="1" applyBorder="1" applyAlignment="1">
      <alignment vertical="center"/>
    </xf>
    <xf numFmtId="49" fontId="14" fillId="0" borderId="21" xfId="5" applyNumberFormat="1" applyFont="1" applyBorder="1" applyAlignment="1">
      <alignment horizontal="center" vertical="center" wrapText="1"/>
    </xf>
    <xf numFmtId="0" fontId="7" fillId="0" borderId="29" xfId="1" applyFont="1" applyBorder="1"/>
    <xf numFmtId="44" fontId="16" fillId="0" borderId="22" xfId="6" applyFont="1" applyFill="1" applyBorder="1" applyAlignment="1">
      <alignment horizontal="center" vertical="center" wrapText="1"/>
    </xf>
    <xf numFmtId="0" fontId="7" fillId="0" borderId="31" xfId="1" applyFont="1" applyBorder="1"/>
    <xf numFmtId="0" fontId="15" fillId="0" borderId="17" xfId="1" applyFont="1" applyBorder="1" applyAlignment="1">
      <alignment vertical="center"/>
    </xf>
    <xf numFmtId="0" fontId="15" fillId="0" borderId="17" xfId="1" applyFont="1" applyBorder="1" applyAlignment="1">
      <alignment horizontal="center" vertical="center"/>
    </xf>
    <xf numFmtId="0" fontId="15" fillId="0" borderId="10" xfId="4" applyFont="1" applyBorder="1" applyAlignment="1">
      <alignment horizontal="center" vertical="center"/>
    </xf>
    <xf numFmtId="0" fontId="15" fillId="0" borderId="40" xfId="3" applyFont="1" applyBorder="1" applyAlignment="1">
      <alignment horizontal="left" vertical="center"/>
    </xf>
    <xf numFmtId="0" fontId="15" fillId="0" borderId="2" xfId="3" applyFont="1" applyAlignment="1">
      <alignment horizontal="center" vertical="center"/>
    </xf>
    <xf numFmtId="0" fontId="15" fillId="0" borderId="2" xfId="3" applyFont="1" applyAlignment="1">
      <alignment horizontal="left" vertical="center" wrapText="1"/>
    </xf>
    <xf numFmtId="167" fontId="15" fillId="0" borderId="41" xfId="7" applyNumberFormat="1" applyFont="1" applyBorder="1" applyAlignment="1">
      <alignment horizontal="right" vertical="center" wrapText="1"/>
    </xf>
    <xf numFmtId="2" fontId="15" fillId="0" borderId="17" xfId="3" applyNumberFormat="1" applyFont="1" applyBorder="1" applyAlignment="1">
      <alignment horizontal="center" vertical="center"/>
    </xf>
    <xf numFmtId="0" fontId="15" fillId="0" borderId="17" xfId="3" applyFont="1" applyBorder="1" applyAlignment="1">
      <alignment horizontal="left" vertical="center"/>
    </xf>
    <xf numFmtId="44" fontId="17" fillId="0" borderId="43" xfId="6" applyFont="1" applyBorder="1" applyAlignment="1">
      <alignment horizontal="center" vertical="center"/>
    </xf>
    <xf numFmtId="0" fontId="6" fillId="0" borderId="2" xfId="13" applyFont="1"/>
    <xf numFmtId="0" fontId="6" fillId="0" borderId="29" xfId="13" applyFont="1" applyBorder="1"/>
    <xf numFmtId="168" fontId="14" fillId="4" borderId="9" xfId="3" applyNumberFormat="1" applyFont="1" applyFill="1" applyBorder="1" applyAlignment="1">
      <alignment vertical="center"/>
    </xf>
    <xf numFmtId="0" fontId="6" fillId="0" borderId="31" xfId="13" applyFont="1" applyBorder="1"/>
    <xf numFmtId="0" fontId="19" fillId="0" borderId="2" xfId="13" applyFont="1"/>
    <xf numFmtId="0" fontId="6" fillId="0" borderId="2" xfId="14" applyFont="1"/>
    <xf numFmtId="0" fontId="6" fillId="0" borderId="29" xfId="14" applyFont="1" applyBorder="1"/>
    <xf numFmtId="49" fontId="14" fillId="0" borderId="11" xfId="15" applyNumberFormat="1" applyFont="1" applyBorder="1" applyAlignment="1">
      <alignment horizontal="right" vertical="center"/>
    </xf>
    <xf numFmtId="49" fontId="14" fillId="0" borderId="2" xfId="15" applyNumberFormat="1" applyFont="1" applyAlignment="1">
      <alignment horizontal="right" vertical="center"/>
    </xf>
    <xf numFmtId="169" fontId="14" fillId="0" borderId="14" xfId="15" applyNumberFormat="1" applyFont="1" applyBorder="1" applyAlignment="1">
      <alignment vertical="center"/>
    </xf>
    <xf numFmtId="0" fontId="6" fillId="0" borderId="31" xfId="14" applyFont="1" applyBorder="1"/>
    <xf numFmtId="0" fontId="19" fillId="0" borderId="2" xfId="14" applyFont="1"/>
    <xf numFmtId="0" fontId="6" fillId="0" borderId="51" xfId="13" applyFont="1" applyBorder="1"/>
    <xf numFmtId="0" fontId="6" fillId="0" borderId="52" xfId="1" applyFont="1" applyBorder="1"/>
    <xf numFmtId="0" fontId="6" fillId="0" borderId="52" xfId="1" applyFont="1" applyBorder="1" applyAlignment="1">
      <alignment horizontal="center"/>
    </xf>
    <xf numFmtId="0" fontId="6" fillId="0" borderId="53" xfId="1" applyFont="1" applyBorder="1"/>
    <xf numFmtId="0" fontId="7" fillId="0" borderId="2" xfId="1" applyFont="1" applyAlignment="1">
      <alignment horizontal="center"/>
    </xf>
    <xf numFmtId="49" fontId="15" fillId="0" borderId="21" xfId="5" applyNumberFormat="1" applyFont="1" applyBorder="1" applyAlignment="1">
      <alignment horizontal="center" vertical="center" wrapText="1"/>
    </xf>
    <xf numFmtId="0" fontId="14" fillId="0" borderId="7" xfId="3" applyFont="1" applyBorder="1" applyAlignment="1">
      <alignment vertical="center"/>
    </xf>
    <xf numFmtId="0" fontId="14" fillId="0" borderId="8" xfId="3" applyFont="1" applyBorder="1" applyAlignment="1">
      <alignment vertical="center"/>
    </xf>
    <xf numFmtId="0" fontId="14" fillId="0" borderId="9" xfId="3" applyFont="1" applyBorder="1" applyAlignment="1">
      <alignment vertical="center"/>
    </xf>
    <xf numFmtId="0" fontId="15" fillId="0" borderId="44" xfId="3" applyFont="1" applyBorder="1" applyAlignment="1">
      <alignment horizontal="center" vertical="center"/>
    </xf>
    <xf numFmtId="44" fontId="16" fillId="0" borderId="45" xfId="6" applyFont="1" applyBorder="1" applyAlignment="1">
      <alignment horizontal="center" vertical="center" wrapText="1"/>
    </xf>
    <xf numFmtId="167" fontId="15" fillId="0" borderId="10" xfId="7" applyNumberFormat="1" applyFont="1" applyBorder="1" applyAlignment="1">
      <alignment horizontal="right" vertical="center" wrapText="1"/>
    </xf>
    <xf numFmtId="2" fontId="15" fillId="0" borderId="34" xfId="3" applyNumberFormat="1" applyFont="1" applyBorder="1" applyAlignment="1">
      <alignment horizontal="center" vertical="center"/>
    </xf>
    <xf numFmtId="0" fontId="15" fillId="0" borderId="34" xfId="3" applyFont="1" applyBorder="1" applyAlignment="1">
      <alignment horizontal="left" vertical="center"/>
    </xf>
    <xf numFmtId="0" fontId="15" fillId="0" borderId="54" xfId="3" applyFont="1" applyBorder="1" applyAlignment="1">
      <alignment horizontal="center" vertical="center"/>
    </xf>
    <xf numFmtId="0" fontId="14" fillId="5" borderId="8" xfId="3" applyFont="1" applyFill="1" applyBorder="1" applyAlignment="1">
      <alignment horizontal="center" vertical="center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64" fontId="5" fillId="0" borderId="1" xfId="0" applyNumberFormat="1" applyFont="1" applyBorder="1"/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164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wrapText="1"/>
    </xf>
    <xf numFmtId="0" fontId="14" fillId="0" borderId="10" xfId="5" applyFont="1" applyBorder="1" applyAlignment="1">
      <alignment wrapText="1"/>
    </xf>
    <xf numFmtId="0" fontId="14" fillId="0" borderId="10" xfId="5" applyFont="1" applyBorder="1" applyAlignment="1">
      <alignment horizontal="center" wrapText="1"/>
    </xf>
    <xf numFmtId="165" fontId="14" fillId="0" borderId="10" xfId="7" applyFont="1" applyFill="1" applyBorder="1" applyAlignment="1">
      <alignment horizontal="center" wrapText="1"/>
    </xf>
    <xf numFmtId="44" fontId="14" fillId="0" borderId="22" xfId="6" applyFont="1" applyFill="1" applyBorder="1" applyAlignment="1">
      <alignment wrapText="1"/>
    </xf>
    <xf numFmtId="0" fontId="18" fillId="0" borderId="1" xfId="0" applyFont="1" applyBorder="1" applyAlignment="1">
      <alignment wrapText="1"/>
    </xf>
    <xf numFmtId="44" fontId="16" fillId="0" borderId="22" xfId="6" applyFont="1" applyBorder="1" applyAlignment="1">
      <alignment horizontal="center" wrapText="1"/>
    </xf>
    <xf numFmtId="0" fontId="18" fillId="0" borderId="1" xfId="0" applyFont="1" applyBorder="1" applyAlignment="1">
      <alignment horizontal="center" wrapText="1"/>
    </xf>
    <xf numFmtId="0" fontId="5" fillId="0" borderId="5" xfId="0" applyFont="1" applyBorder="1" applyAlignment="1">
      <alignment vertical="center" wrapText="1"/>
    </xf>
    <xf numFmtId="164" fontId="5" fillId="0" borderId="5" xfId="0" applyNumberFormat="1" applyFont="1" applyBorder="1"/>
    <xf numFmtId="172" fontId="6" fillId="0" borderId="31" xfId="13" applyNumberFormat="1" applyFont="1" applyBorder="1"/>
    <xf numFmtId="174" fontId="6" fillId="0" borderId="31" xfId="13" applyNumberFormat="1" applyFont="1" applyBorder="1"/>
    <xf numFmtId="0" fontId="15" fillId="0" borderId="33" xfId="3" applyFont="1" applyBorder="1" applyAlignment="1">
      <alignment horizontal="left" vertical="center"/>
    </xf>
    <xf numFmtId="44" fontId="17" fillId="0" borderId="22" xfId="6" applyFont="1" applyBorder="1" applyAlignment="1">
      <alignment horizontal="center" vertical="center"/>
    </xf>
    <xf numFmtId="2" fontId="15" fillId="0" borderId="21" xfId="5" applyNumberFormat="1" applyFont="1" applyBorder="1" applyAlignment="1">
      <alignment horizontal="center" vertical="center" wrapText="1"/>
    </xf>
    <xf numFmtId="0" fontId="15" fillId="0" borderId="21" xfId="5" applyFont="1" applyBorder="1" applyAlignment="1">
      <alignment horizontal="center" vertical="center" wrapText="1"/>
    </xf>
    <xf numFmtId="179" fontId="15" fillId="0" borderId="10" xfId="1" applyNumberFormat="1" applyFont="1" applyBorder="1" applyAlignment="1">
      <alignment horizontal="center" vertical="center"/>
    </xf>
    <xf numFmtId="0" fontId="20" fillId="0" borderId="10" xfId="5" applyFont="1" applyBorder="1" applyAlignment="1">
      <alignment horizontal="center" vertical="center" wrapText="1"/>
    </xf>
    <xf numFmtId="2" fontId="20" fillId="0" borderId="10" xfId="6" applyNumberFormat="1" applyFont="1" applyFill="1" applyBorder="1" applyAlignment="1">
      <alignment horizontal="right" vertical="center" wrapText="1"/>
    </xf>
    <xf numFmtId="44" fontId="20" fillId="0" borderId="22" xfId="6" applyFont="1" applyFill="1" applyBorder="1" applyAlignment="1">
      <alignment vertical="center" wrapText="1"/>
    </xf>
    <xf numFmtId="0" fontId="15" fillId="0" borderId="11" xfId="3" applyFont="1" applyBorder="1" applyAlignment="1">
      <alignment horizontal="left" vertical="center"/>
    </xf>
    <xf numFmtId="2" fontId="15" fillId="0" borderId="2" xfId="3" applyNumberFormat="1" applyFont="1" applyAlignment="1">
      <alignment horizontal="center" vertical="center"/>
    </xf>
    <xf numFmtId="165" fontId="20" fillId="0" borderId="10" xfId="7" applyFont="1" applyFill="1" applyBorder="1" applyAlignment="1">
      <alignment horizontal="center" vertical="center" wrapText="1"/>
    </xf>
    <xf numFmtId="2" fontId="14" fillId="0" borderId="21" xfId="5" applyNumberFormat="1" applyFont="1" applyBorder="1" applyAlignment="1">
      <alignment horizontal="center" vertical="center" wrapText="1"/>
    </xf>
    <xf numFmtId="181" fontId="5" fillId="0" borderId="10" xfId="23" applyFont="1" applyBorder="1" applyAlignment="1">
      <alignment vertical="center"/>
    </xf>
    <xf numFmtId="0" fontId="15" fillId="0" borderId="10" xfId="8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14" fillId="3" borderId="10" xfId="3" applyFont="1" applyFill="1" applyBorder="1" applyAlignment="1">
      <alignment vertical="center"/>
    </xf>
    <xf numFmtId="0" fontId="14" fillId="0" borderId="24" xfId="4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14" fillId="0" borderId="10" xfId="3" applyFont="1" applyBorder="1" applyAlignment="1">
      <alignment vertical="center"/>
    </xf>
    <xf numFmtId="0" fontId="5" fillId="0" borderId="5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5" xfId="0" applyFont="1" applyBorder="1" applyAlignment="1">
      <alignment wrapText="1"/>
    </xf>
    <xf numFmtId="0" fontId="5" fillId="0" borderId="4" xfId="0" applyFont="1" applyBorder="1" applyAlignment="1">
      <alignment wrapText="1"/>
    </xf>
    <xf numFmtId="164" fontId="5" fillId="0" borderId="6" xfId="0" applyNumberFormat="1" applyFont="1" applyBorder="1"/>
    <xf numFmtId="0" fontId="18" fillId="0" borderId="10" xfId="0" applyFont="1" applyBorder="1" applyAlignment="1">
      <alignment wrapText="1"/>
    </xf>
    <xf numFmtId="0" fontId="5" fillId="0" borderId="6" xfId="0" applyFont="1" applyBorder="1" applyAlignment="1">
      <alignment horizontal="center"/>
    </xf>
    <xf numFmtId="0" fontId="5" fillId="0" borderId="10" xfId="0" applyFont="1" applyBorder="1" applyAlignment="1">
      <alignment wrapText="1"/>
    </xf>
    <xf numFmtId="180" fontId="14" fillId="0" borderId="43" xfId="9" applyNumberFormat="1" applyFont="1" applyBorder="1" applyAlignment="1">
      <alignment horizontal="right" vertical="center"/>
    </xf>
    <xf numFmtId="171" fontId="14" fillId="0" borderId="57" xfId="16" applyNumberFormat="1" applyFont="1" applyBorder="1" applyAlignment="1">
      <alignment vertical="center"/>
    </xf>
    <xf numFmtId="0" fontId="14" fillId="0" borderId="47" xfId="17" applyFont="1" applyBorder="1" applyAlignment="1">
      <alignment vertical="center"/>
    </xf>
    <xf numFmtId="169" fontId="14" fillId="2" borderId="50" xfId="18" applyNumberFormat="1" applyFont="1" applyFill="1" applyBorder="1" applyAlignment="1">
      <alignment horizontal="center" vertical="center"/>
    </xf>
    <xf numFmtId="169" fontId="14" fillId="2" borderId="10" xfId="18" applyNumberFormat="1" applyFont="1" applyFill="1" applyBorder="1" applyAlignment="1">
      <alignment horizontal="center" vertical="center"/>
    </xf>
    <xf numFmtId="169" fontId="14" fillId="2" borderId="24" xfId="18" applyNumberFormat="1" applyFont="1" applyFill="1" applyBorder="1" applyAlignment="1">
      <alignment horizontal="center" vertical="center"/>
    </xf>
    <xf numFmtId="0" fontId="15" fillId="0" borderId="2" xfId="0" applyFont="1" applyBorder="1" applyAlignment="1">
      <alignment vertical="center" wrapText="1"/>
    </xf>
    <xf numFmtId="3" fontId="14" fillId="0" borderId="2" xfId="2" applyNumberFormat="1" applyFont="1" applyAlignment="1">
      <alignment horizontal="center" vertical="center"/>
    </xf>
    <xf numFmtId="169" fontId="14" fillId="0" borderId="2" xfId="18" applyNumberFormat="1" applyFont="1" applyFill="1" applyBorder="1" applyAlignment="1">
      <alignment horizontal="center" vertical="center"/>
    </xf>
    <xf numFmtId="0" fontId="14" fillId="0" borderId="44" xfId="4" applyFont="1" applyBorder="1" applyAlignment="1">
      <alignment horizontal="center" vertical="center" wrapText="1"/>
    </xf>
    <xf numFmtId="0" fontId="14" fillId="3" borderId="2" xfId="3" applyFont="1" applyFill="1" applyAlignment="1">
      <alignment horizontal="center" vertical="center" wrapText="1"/>
    </xf>
    <xf numFmtId="0" fontId="14" fillId="0" borderId="2" xfId="4" applyFont="1" applyAlignment="1">
      <alignment horizontal="center" vertical="center" wrapText="1"/>
    </xf>
    <xf numFmtId="4" fontId="14" fillId="3" borderId="2" xfId="3" applyNumberFormat="1" applyFont="1" applyFill="1" applyAlignment="1">
      <alignment horizontal="center" vertical="center" wrapText="1"/>
    </xf>
    <xf numFmtId="9" fontId="15" fillId="6" borderId="22" xfId="19" applyFont="1" applyFill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181" fontId="15" fillId="0" borderId="10" xfId="23" applyFont="1" applyBorder="1" applyAlignment="1">
      <alignment vertical="center"/>
    </xf>
    <xf numFmtId="44" fontId="15" fillId="0" borderId="22" xfId="6" applyFont="1" applyBorder="1" applyAlignment="1">
      <alignment horizontal="center" vertical="center" wrapText="1"/>
    </xf>
    <xf numFmtId="0" fontId="15" fillId="0" borderId="10" xfId="0" applyFont="1" applyBorder="1" applyAlignment="1">
      <alignment vertical="top" wrapText="1"/>
    </xf>
    <xf numFmtId="0" fontId="15" fillId="0" borderId="1" xfId="0" applyFont="1" applyBorder="1" applyAlignment="1">
      <alignment wrapText="1"/>
    </xf>
    <xf numFmtId="0" fontId="15" fillId="0" borderId="1" xfId="0" applyFont="1" applyBorder="1" applyAlignment="1">
      <alignment horizontal="center"/>
    </xf>
    <xf numFmtId="0" fontId="5" fillId="0" borderId="62" xfId="0" applyFont="1" applyBorder="1" applyAlignment="1">
      <alignment horizontal="center"/>
    </xf>
    <xf numFmtId="0" fontId="15" fillId="0" borderId="10" xfId="5" applyFont="1" applyBorder="1" applyAlignment="1">
      <alignment vertical="center" wrapText="1"/>
    </xf>
    <xf numFmtId="0" fontId="15" fillId="0" borderId="10" xfId="5" applyFont="1" applyBorder="1" applyAlignment="1">
      <alignment horizontal="center" vertical="center" wrapText="1"/>
    </xf>
    <xf numFmtId="44" fontId="15" fillId="0" borderId="22" xfId="6" applyFont="1" applyFill="1" applyBorder="1" applyAlignment="1">
      <alignment vertical="center" wrapText="1"/>
    </xf>
    <xf numFmtId="0" fontId="5" fillId="0" borderId="61" xfId="0" applyFont="1" applyBorder="1" applyAlignment="1">
      <alignment vertical="center" wrapText="1"/>
    </xf>
    <xf numFmtId="0" fontId="5" fillId="0" borderId="10" xfId="8" applyFont="1" applyBorder="1" applyAlignment="1">
      <alignment vertical="center" wrapText="1"/>
    </xf>
    <xf numFmtId="181" fontId="5" fillId="0" borderId="10" xfId="23" applyFont="1" applyFill="1" applyBorder="1" applyAlignment="1">
      <alignment vertical="center"/>
    </xf>
    <xf numFmtId="0" fontId="18" fillId="0" borderId="10" xfId="5" applyFont="1" applyBorder="1" applyAlignment="1">
      <alignment horizontal="center" vertical="center" wrapText="1"/>
    </xf>
    <xf numFmtId="165" fontId="18" fillId="0" borderId="10" xfId="7" applyFont="1" applyFill="1" applyBorder="1" applyAlignment="1">
      <alignment horizontal="center" vertical="center" wrapText="1"/>
    </xf>
    <xf numFmtId="44" fontId="18" fillId="0" borderId="22" xfId="6" applyFont="1" applyFill="1" applyBorder="1" applyAlignment="1">
      <alignment vertical="center" wrapText="1"/>
    </xf>
    <xf numFmtId="44" fontId="5" fillId="0" borderId="22" xfId="6" applyFont="1" applyBorder="1" applyAlignment="1">
      <alignment horizontal="center" vertical="center" wrapText="1"/>
    </xf>
    <xf numFmtId="44" fontId="5" fillId="0" borderId="22" xfId="6" applyFont="1" applyFill="1" applyBorder="1" applyAlignment="1">
      <alignment horizontal="center" vertical="center" wrapText="1"/>
    </xf>
    <xf numFmtId="179" fontId="5" fillId="0" borderId="10" xfId="1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/>
    </xf>
    <xf numFmtId="164" fontId="18" fillId="0" borderId="1" xfId="0" applyNumberFormat="1" applyFont="1" applyBorder="1"/>
    <xf numFmtId="44" fontId="21" fillId="0" borderId="22" xfId="6" applyFont="1" applyFill="1" applyBorder="1" applyAlignment="1">
      <alignment horizontal="center" vertical="center" wrapText="1"/>
    </xf>
    <xf numFmtId="179" fontId="5" fillId="0" borderId="10" xfId="22" applyFont="1" applyBorder="1" applyAlignment="1">
      <alignment horizontal="center" vertical="center"/>
    </xf>
    <xf numFmtId="164" fontId="15" fillId="0" borderId="1" xfId="0" applyNumberFormat="1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15" fillId="0" borderId="6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/>
    </xf>
    <xf numFmtId="0" fontId="18" fillId="0" borderId="3" xfId="0" applyFont="1" applyBorder="1" applyAlignment="1">
      <alignment wrapText="1"/>
    </xf>
    <xf numFmtId="0" fontId="5" fillId="0" borderId="3" xfId="0" applyFont="1" applyBorder="1" applyAlignment="1">
      <alignment horizontal="center"/>
    </xf>
    <xf numFmtId="167" fontId="15" fillId="0" borderId="39" xfId="7" applyNumberFormat="1" applyFont="1" applyFill="1" applyBorder="1" applyAlignment="1">
      <alignment horizontal="right" vertical="center" wrapText="1"/>
    </xf>
    <xf numFmtId="177" fontId="5" fillId="0" borderId="1" xfId="0" applyNumberFormat="1" applyFont="1" applyBorder="1"/>
    <xf numFmtId="177" fontId="5" fillId="0" borderId="5" xfId="0" applyNumberFormat="1" applyFont="1" applyBorder="1"/>
    <xf numFmtId="178" fontId="5" fillId="0" borderId="10" xfId="0" applyNumberFormat="1" applyFont="1" applyBorder="1"/>
    <xf numFmtId="182" fontId="16" fillId="0" borderId="54" xfId="0" applyNumberFormat="1" applyFont="1" applyBorder="1" applyAlignment="1">
      <alignment vertical="center"/>
    </xf>
    <xf numFmtId="0" fontId="16" fillId="0" borderId="10" xfId="0" applyFont="1" applyBorder="1" applyAlignment="1">
      <alignment horizontal="left" vertical="center" wrapText="1"/>
    </xf>
    <xf numFmtId="182" fontId="16" fillId="0" borderId="10" xfId="0" applyNumberFormat="1" applyFont="1" applyBorder="1" applyAlignment="1">
      <alignment horizontal="center" vertical="center"/>
    </xf>
    <xf numFmtId="0" fontId="16" fillId="0" borderId="10" xfId="10" applyFont="1" applyBorder="1"/>
    <xf numFmtId="0" fontId="15" fillId="0" borderId="10" xfId="0" applyFont="1" applyBorder="1" applyAlignment="1">
      <alignment horizontal="left" vertical="center" wrapText="1"/>
    </xf>
    <xf numFmtId="0" fontId="16" fillId="0" borderId="10" xfId="10" applyFont="1" applyBorder="1" applyAlignment="1">
      <alignment vertical="center"/>
    </xf>
    <xf numFmtId="0" fontId="16" fillId="0" borderId="10" xfId="0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15" fillId="0" borderId="10" xfId="24" applyFont="1" applyBorder="1" applyAlignment="1">
      <alignment horizontal="left" wrapText="1"/>
    </xf>
    <xf numFmtId="0" fontId="24" fillId="0" borderId="10" xfId="8" applyFont="1" applyBorder="1" applyAlignment="1">
      <alignment vertical="center" wrapText="1"/>
    </xf>
    <xf numFmtId="0" fontId="16" fillId="0" borderId="10" xfId="24" applyFont="1" applyBorder="1" applyAlignment="1">
      <alignment horizontal="left" vertical="center" wrapText="1"/>
    </xf>
    <xf numFmtId="0" fontId="16" fillId="0" borderId="10" xfId="24" applyFont="1" applyBorder="1" applyAlignment="1">
      <alignment horizontal="left" wrapText="1"/>
    </xf>
    <xf numFmtId="0" fontId="15" fillId="0" borderId="10" xfId="24" applyFont="1" applyBorder="1" applyAlignment="1">
      <alignment horizontal="left" vertical="top" wrapText="1"/>
    </xf>
    <xf numFmtId="0" fontId="15" fillId="0" borderId="10" xfId="0" applyFont="1" applyBorder="1" applyAlignment="1">
      <alignment horizontal="left" vertical="top" wrapText="1"/>
    </xf>
    <xf numFmtId="0" fontId="16" fillId="0" borderId="10" xfId="10" applyFont="1" applyBorder="1" applyAlignment="1">
      <alignment wrapText="1"/>
    </xf>
    <xf numFmtId="0" fontId="15" fillId="0" borderId="10" xfId="24" applyFont="1" applyBorder="1" applyAlignment="1">
      <alignment horizontal="left" vertical="center" wrapText="1"/>
    </xf>
    <xf numFmtId="182" fontId="15" fillId="0" borderId="10" xfId="0" applyNumberFormat="1" applyFont="1" applyBorder="1" applyAlignment="1">
      <alignment horizontal="center" vertical="center"/>
    </xf>
    <xf numFmtId="182" fontId="15" fillId="0" borderId="54" xfId="0" applyNumberFormat="1" applyFont="1" applyBorder="1" applyAlignment="1">
      <alignment vertical="center"/>
    </xf>
    <xf numFmtId="0" fontId="5" fillId="0" borderId="3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18" fillId="7" borderId="1" xfId="0" applyFont="1" applyFill="1" applyBorder="1" applyAlignment="1">
      <alignment vertical="center" wrapText="1"/>
    </xf>
    <xf numFmtId="0" fontId="16" fillId="0" borderId="63" xfId="0" applyFont="1" applyBorder="1"/>
    <xf numFmtId="0" fontId="26" fillId="0" borderId="10" xfId="27" applyFont="1" applyBorder="1" applyAlignment="1">
      <alignment horizontal="left" wrapText="1"/>
    </xf>
    <xf numFmtId="0" fontId="16" fillId="0" borderId="42" xfId="24" applyFont="1" applyBorder="1" applyAlignment="1">
      <alignment horizontal="left" wrapText="1"/>
    </xf>
    <xf numFmtId="0" fontId="27" fillId="0" borderId="10" xfId="10" applyFont="1" applyBorder="1" applyAlignment="1">
      <alignment horizontal="left" wrapText="1"/>
    </xf>
    <xf numFmtId="0" fontId="16" fillId="0" borderId="10" xfId="10" applyFont="1" applyBorder="1" applyAlignment="1">
      <alignment vertical="center" wrapText="1"/>
    </xf>
    <xf numFmtId="182" fontId="16" fillId="0" borderId="10" xfId="0" applyNumberFormat="1" applyFont="1" applyBorder="1" applyAlignment="1">
      <alignment vertical="center"/>
    </xf>
    <xf numFmtId="0" fontId="14" fillId="5" borderId="16" xfId="3" applyFont="1" applyFill="1" applyBorder="1" applyAlignment="1">
      <alignment vertical="center"/>
    </xf>
    <xf numFmtId="0" fontId="14" fillId="5" borderId="16" xfId="3" applyFont="1" applyFill="1" applyBorder="1" applyAlignment="1">
      <alignment horizontal="center" vertical="center"/>
    </xf>
    <xf numFmtId="0" fontId="14" fillId="5" borderId="13" xfId="3" applyFont="1" applyFill="1" applyBorder="1" applyAlignment="1">
      <alignment vertical="center"/>
    </xf>
    <xf numFmtId="0" fontId="18" fillId="7" borderId="10" xfId="0" applyFont="1" applyFill="1" applyBorder="1" applyAlignment="1">
      <alignment vertical="center" wrapText="1"/>
    </xf>
    <xf numFmtId="0" fontId="5" fillId="7" borderId="10" xfId="0" applyFont="1" applyFill="1" applyBorder="1" applyAlignment="1">
      <alignment horizontal="center"/>
    </xf>
    <xf numFmtId="164" fontId="5" fillId="7" borderId="10" xfId="0" applyNumberFormat="1" applyFont="1" applyFill="1" applyBorder="1"/>
    <xf numFmtId="182" fontId="16" fillId="3" borderId="10" xfId="0" applyNumberFormat="1" applyFont="1" applyFill="1" applyBorder="1" applyAlignment="1">
      <alignment horizontal="center" vertical="center"/>
    </xf>
    <xf numFmtId="0" fontId="24" fillId="3" borderId="10" xfId="8" applyFont="1" applyFill="1" applyBorder="1" applyAlignment="1">
      <alignment vertical="center" wrapText="1"/>
    </xf>
    <xf numFmtId="0" fontId="18" fillId="8" borderId="1" xfId="0" applyFont="1" applyFill="1" applyBorder="1" applyAlignment="1">
      <alignment vertical="center" wrapText="1"/>
    </xf>
    <xf numFmtId="0" fontId="18" fillId="8" borderId="3" xfId="0" applyFont="1" applyFill="1" applyBorder="1" applyAlignment="1">
      <alignment horizontal="center"/>
    </xf>
    <xf numFmtId="164" fontId="5" fillId="8" borderId="3" xfId="0" applyNumberFormat="1" applyFont="1" applyFill="1" applyBorder="1"/>
    <xf numFmtId="44" fontId="16" fillId="3" borderId="22" xfId="6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183" fontId="15" fillId="0" borderId="21" xfId="5" applyNumberFormat="1" applyFont="1" applyBorder="1" applyAlignment="1">
      <alignment horizontal="center" vertical="center" wrapText="1"/>
    </xf>
    <xf numFmtId="0" fontId="18" fillId="3" borderId="1" xfId="0" applyFont="1" applyFill="1" applyBorder="1" applyAlignment="1">
      <alignment wrapText="1"/>
    </xf>
    <xf numFmtId="0" fontId="5" fillId="3" borderId="1" xfId="0" applyFont="1" applyFill="1" applyBorder="1" applyAlignment="1">
      <alignment horizontal="center"/>
    </xf>
    <xf numFmtId="164" fontId="5" fillId="3" borderId="1" xfId="0" applyNumberFormat="1" applyFont="1" applyFill="1" applyBorder="1"/>
    <xf numFmtId="0" fontId="5" fillId="3" borderId="1" xfId="0" applyFont="1" applyFill="1" applyBorder="1" applyAlignment="1">
      <alignment wrapText="1"/>
    </xf>
    <xf numFmtId="0" fontId="18" fillId="8" borderId="1" xfId="0" applyFont="1" applyFill="1" applyBorder="1" applyAlignment="1">
      <alignment wrapText="1"/>
    </xf>
    <xf numFmtId="0" fontId="5" fillId="8" borderId="1" xfId="0" applyFont="1" applyFill="1" applyBorder="1" applyAlignment="1">
      <alignment horizontal="center"/>
    </xf>
    <xf numFmtId="164" fontId="5" fillId="8" borderId="1" xfId="0" applyNumberFormat="1" applyFont="1" applyFill="1" applyBorder="1"/>
    <xf numFmtId="0" fontId="5" fillId="3" borderId="1" xfId="0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vertical="center"/>
    </xf>
    <xf numFmtId="0" fontId="15" fillId="3" borderId="21" xfId="5" applyFont="1" applyFill="1" applyBorder="1" applyAlignment="1">
      <alignment horizontal="center" vertical="center" wrapText="1"/>
    </xf>
    <xf numFmtId="164" fontId="16" fillId="0" borderId="22" xfId="0" applyNumberFormat="1" applyFont="1" applyBorder="1" applyAlignment="1">
      <alignment horizontal="center" vertical="center" wrapText="1"/>
    </xf>
    <xf numFmtId="0" fontId="16" fillId="0" borderId="2" xfId="10" applyFont="1"/>
    <xf numFmtId="0" fontId="16" fillId="0" borderId="2" xfId="10" applyFont="1" applyAlignment="1">
      <alignment vertical="center"/>
    </xf>
    <xf numFmtId="0" fontId="15" fillId="0" borderId="11" xfId="14" applyFont="1" applyBorder="1"/>
    <xf numFmtId="0" fontId="15" fillId="0" borderId="2" xfId="14" applyFont="1" applyAlignment="1">
      <alignment horizontal="center"/>
    </xf>
    <xf numFmtId="0" fontId="15" fillId="0" borderId="2" xfId="14" applyFont="1"/>
    <xf numFmtId="171" fontId="15" fillId="0" borderId="2" xfId="16" applyNumberFormat="1" applyFont="1" applyBorder="1"/>
    <xf numFmtId="39" fontId="14" fillId="0" borderId="14" xfId="16" applyNumberFormat="1" applyFont="1" applyBorder="1" applyAlignment="1">
      <alignment vertical="center"/>
    </xf>
    <xf numFmtId="0" fontId="15" fillId="0" borderId="11" xfId="0" applyFont="1" applyBorder="1" applyAlignment="1">
      <alignment vertical="center" wrapText="1"/>
    </xf>
    <xf numFmtId="9" fontId="15" fillId="0" borderId="14" xfId="19" applyFont="1" applyFill="1" applyBorder="1" applyAlignment="1">
      <alignment horizontal="center" vertical="center"/>
    </xf>
    <xf numFmtId="0" fontId="0" fillId="0" borderId="31" xfId="0" applyBorder="1"/>
    <xf numFmtId="2" fontId="16" fillId="0" borderId="42" xfId="0" applyNumberFormat="1" applyFont="1" applyBorder="1" applyAlignment="1">
      <alignment horizontal="right" vertical="center"/>
    </xf>
    <xf numFmtId="2" fontId="15" fillId="0" borderId="10" xfId="0" applyNumberFormat="1" applyFont="1" applyBorder="1" applyAlignment="1">
      <alignment horizontal="right" vertical="center"/>
    </xf>
    <xf numFmtId="0" fontId="14" fillId="9" borderId="10" xfId="5" applyFont="1" applyFill="1" applyBorder="1" applyAlignment="1">
      <alignment vertical="center" wrapText="1"/>
    </xf>
    <xf numFmtId="0" fontId="14" fillId="9" borderId="10" xfId="5" applyFont="1" applyFill="1" applyBorder="1" applyAlignment="1">
      <alignment horizontal="center" vertical="center" wrapText="1"/>
    </xf>
    <xf numFmtId="2" fontId="16" fillId="0" borderId="10" xfId="0" applyNumberFormat="1" applyFont="1" applyBorder="1" applyAlignment="1">
      <alignment horizontal="right" vertical="center"/>
    </xf>
    <xf numFmtId="0" fontId="15" fillId="9" borderId="10" xfId="5" applyFont="1" applyFill="1" applyBorder="1" applyAlignment="1">
      <alignment horizontal="center" vertical="center" wrapText="1"/>
    </xf>
    <xf numFmtId="164" fontId="16" fillId="3" borderId="22" xfId="0" applyNumberFormat="1" applyFont="1" applyFill="1" applyBorder="1" applyAlignment="1">
      <alignment horizontal="center" vertical="center" wrapText="1"/>
    </xf>
    <xf numFmtId="2" fontId="16" fillId="3" borderId="10" xfId="0" applyNumberFormat="1" applyFont="1" applyFill="1" applyBorder="1" applyAlignment="1">
      <alignment horizontal="right" vertical="center"/>
    </xf>
    <xf numFmtId="2" fontId="16" fillId="3" borderId="42" xfId="0" applyNumberFormat="1" applyFont="1" applyFill="1" applyBorder="1" applyAlignment="1">
      <alignment horizontal="right" vertical="center"/>
    </xf>
    <xf numFmtId="0" fontId="15" fillId="3" borderId="10" xfId="3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left" vertical="top" wrapText="1"/>
    </xf>
    <xf numFmtId="182" fontId="16" fillId="3" borderId="54" xfId="0" applyNumberFormat="1" applyFont="1" applyFill="1" applyBorder="1" applyAlignment="1">
      <alignment vertical="center"/>
    </xf>
    <xf numFmtId="0" fontId="16" fillId="3" borderId="10" xfId="25" applyFont="1" applyFill="1" applyBorder="1" applyAlignment="1">
      <alignment horizontal="left" vertical="center" wrapText="1"/>
    </xf>
    <xf numFmtId="0" fontId="16" fillId="3" borderId="10" xfId="26" applyFont="1" applyFill="1" applyBorder="1" applyAlignment="1">
      <alignment vertical="center"/>
    </xf>
    <xf numFmtId="0" fontId="16" fillId="3" borderId="10" xfId="0" applyFont="1" applyFill="1" applyBorder="1" applyAlignment="1">
      <alignment horizontal="left" vertical="center" wrapText="1"/>
    </xf>
    <xf numFmtId="0" fontId="15" fillId="3" borderId="10" xfId="0" applyFont="1" applyFill="1" applyBorder="1" applyAlignment="1">
      <alignment horizontal="left" vertical="center" wrapText="1"/>
    </xf>
    <xf numFmtId="0" fontId="15" fillId="3" borderId="10" xfId="24" applyFont="1" applyFill="1" applyBorder="1" applyAlignment="1">
      <alignment horizontal="left" vertical="center" wrapText="1"/>
    </xf>
    <xf numFmtId="0" fontId="16" fillId="3" borderId="10" xfId="10" applyFont="1" applyFill="1" applyBorder="1" applyAlignment="1">
      <alignment wrapText="1"/>
    </xf>
    <xf numFmtId="0" fontId="15" fillId="9" borderId="10" xfId="5" applyFont="1" applyFill="1" applyBorder="1" applyAlignment="1">
      <alignment vertical="center" wrapText="1"/>
    </xf>
    <xf numFmtId="0" fontId="16" fillId="10" borderId="5" xfId="0" applyFont="1" applyFill="1" applyBorder="1" applyAlignment="1">
      <alignment vertical="center" wrapText="1"/>
    </xf>
    <xf numFmtId="0" fontId="15" fillId="2" borderId="12" xfId="0" applyFont="1" applyFill="1" applyBorder="1" applyAlignment="1">
      <alignment vertical="center" wrapText="1"/>
    </xf>
    <xf numFmtId="0" fontId="15" fillId="2" borderId="17" xfId="0" applyFont="1" applyFill="1" applyBorder="1" applyAlignment="1">
      <alignment vertical="center" wrapText="1"/>
    </xf>
    <xf numFmtId="0" fontId="15" fillId="2" borderId="39" xfId="0" applyFont="1" applyFill="1" applyBorder="1" applyAlignment="1">
      <alignment vertical="center" wrapText="1"/>
    </xf>
    <xf numFmtId="0" fontId="12" fillId="0" borderId="12" xfId="0" applyFont="1" applyBorder="1" applyAlignment="1">
      <alignment vertical="center" wrapText="1"/>
    </xf>
    <xf numFmtId="0" fontId="12" fillId="0" borderId="17" xfId="0" applyFont="1" applyBorder="1" applyAlignment="1">
      <alignment vertical="center" wrapText="1"/>
    </xf>
    <xf numFmtId="0" fontId="12" fillId="3" borderId="17" xfId="2" applyFont="1" applyFill="1" applyBorder="1" applyAlignment="1">
      <alignment horizontal="center" vertical="center" wrapText="1"/>
    </xf>
    <xf numFmtId="0" fontId="12" fillId="3" borderId="15" xfId="2" applyFont="1" applyFill="1" applyBorder="1" applyAlignment="1">
      <alignment horizontal="center" vertical="center" wrapText="1"/>
    </xf>
    <xf numFmtId="2" fontId="6" fillId="0" borderId="2" xfId="1" applyNumberFormat="1" applyFont="1"/>
    <xf numFmtId="2" fontId="6" fillId="0" borderId="27" xfId="1" applyNumberFormat="1" applyFont="1" applyBorder="1"/>
    <xf numFmtId="2" fontId="15" fillId="0" borderId="10" xfId="8" applyNumberFormat="1" applyFont="1" applyBorder="1" applyAlignment="1">
      <alignment horizontal="right" vertical="center"/>
    </xf>
    <xf numFmtId="2" fontId="15" fillId="0" borderId="59" xfId="9" applyNumberFormat="1" applyFont="1" applyBorder="1" applyAlignment="1">
      <alignment vertical="center" wrapText="1"/>
    </xf>
    <xf numFmtId="2" fontId="14" fillId="3" borderId="2" xfId="3" applyNumberFormat="1" applyFont="1" applyFill="1" applyAlignment="1">
      <alignment horizontal="center" vertical="center" wrapText="1"/>
    </xf>
    <xf numFmtId="2" fontId="14" fillId="0" borderId="10" xfId="6" applyNumberFormat="1" applyFont="1" applyFill="1" applyBorder="1" applyAlignment="1">
      <alignment horizontal="center" vertical="center" wrapText="1"/>
    </xf>
    <xf numFmtId="2" fontId="5" fillId="0" borderId="1" xfId="0" applyNumberFormat="1" applyFont="1" applyBorder="1"/>
    <xf numFmtId="2" fontId="15" fillId="0" borderId="10" xfId="9" applyNumberFormat="1" applyFont="1" applyBorder="1" applyAlignment="1">
      <alignment vertical="center" wrapText="1"/>
    </xf>
    <xf numFmtId="2" fontId="14" fillId="5" borderId="8" xfId="3" applyNumberFormat="1" applyFont="1" applyFill="1" applyBorder="1" applyAlignment="1">
      <alignment vertical="center"/>
    </xf>
    <xf numFmtId="2" fontId="15" fillId="0" borderId="1" xfId="0" applyNumberFormat="1" applyFont="1" applyBorder="1" applyAlignment="1">
      <alignment vertical="center"/>
    </xf>
    <xf numFmtId="2" fontId="5" fillId="0" borderId="1" xfId="0" applyNumberFormat="1" applyFont="1" applyBorder="1" applyAlignment="1">
      <alignment vertical="center"/>
    </xf>
    <xf numFmtId="2" fontId="14" fillId="0" borderId="10" xfId="6" applyNumberFormat="1" applyFont="1" applyFill="1" applyBorder="1" applyAlignment="1">
      <alignment horizontal="center" wrapText="1"/>
    </xf>
    <xf numFmtId="2" fontId="18" fillId="0" borderId="1" xfId="0" applyNumberFormat="1" applyFont="1" applyBorder="1" applyAlignment="1">
      <alignment wrapText="1"/>
    </xf>
    <xf numFmtId="2" fontId="18" fillId="0" borderId="10" xfId="6" applyNumberFormat="1" applyFont="1" applyFill="1" applyBorder="1" applyAlignment="1">
      <alignment horizontal="center" vertical="center" wrapText="1"/>
    </xf>
    <xf numFmtId="2" fontId="18" fillId="0" borderId="1" xfId="0" applyNumberFormat="1" applyFont="1" applyBorder="1" applyAlignment="1">
      <alignment vertical="center" wrapText="1"/>
    </xf>
    <xf numFmtId="2" fontId="14" fillId="0" borderId="10" xfId="6" applyNumberFormat="1" applyFont="1" applyFill="1" applyBorder="1" applyAlignment="1">
      <alignment horizontal="right" vertical="center" wrapText="1"/>
    </xf>
    <xf numFmtId="2" fontId="15" fillId="0" borderId="42" xfId="9" applyNumberFormat="1" applyFont="1" applyBorder="1" applyAlignment="1">
      <alignment vertical="center" wrapText="1"/>
    </xf>
    <xf numFmtId="2" fontId="18" fillId="0" borderId="1" xfId="0" applyNumberFormat="1" applyFont="1" applyBorder="1"/>
    <xf numFmtId="2" fontId="5" fillId="0" borderId="10" xfId="8" applyNumberFormat="1" applyFont="1" applyBorder="1" applyAlignment="1">
      <alignment horizontal="right" vertical="center"/>
    </xf>
    <xf numFmtId="2" fontId="14" fillId="0" borderId="8" xfId="3" applyNumberFormat="1" applyFont="1" applyBorder="1" applyAlignment="1">
      <alignment vertical="center"/>
    </xf>
    <xf numFmtId="2" fontId="5" fillId="0" borderId="5" xfId="0" applyNumberFormat="1" applyFont="1" applyBorder="1"/>
    <xf numFmtId="2" fontId="5" fillId="0" borderId="6" xfId="0" applyNumberFormat="1" applyFont="1" applyBorder="1" applyAlignment="1">
      <alignment vertical="center"/>
    </xf>
    <xf numFmtId="2" fontId="5" fillId="0" borderId="6" xfId="0" applyNumberFormat="1" applyFont="1" applyBorder="1"/>
    <xf numFmtId="2" fontId="14" fillId="9" borderId="10" xfId="5" applyNumberFormat="1" applyFont="1" applyFill="1" applyBorder="1" applyAlignment="1">
      <alignment horizontal="center" vertical="center" wrapText="1"/>
    </xf>
    <xf numFmtId="2" fontId="15" fillId="9" borderId="10" xfId="5" applyNumberFormat="1" applyFont="1" applyFill="1" applyBorder="1" applyAlignment="1">
      <alignment horizontal="center" vertical="center" wrapText="1"/>
    </xf>
    <xf numFmtId="2" fontId="15" fillId="0" borderId="1" xfId="0" applyNumberFormat="1" applyFont="1" applyBorder="1"/>
    <xf numFmtId="2" fontId="15" fillId="0" borderId="10" xfId="9" applyNumberFormat="1" applyFont="1" applyFill="1" applyBorder="1" applyAlignment="1">
      <alignment vertical="center" wrapText="1"/>
    </xf>
    <xf numFmtId="2" fontId="5" fillId="0" borderId="10" xfId="0" applyNumberFormat="1" applyFont="1" applyBorder="1"/>
    <xf numFmtId="2" fontId="5" fillId="3" borderId="1" xfId="0" applyNumberFormat="1" applyFont="1" applyFill="1" applyBorder="1"/>
    <xf numFmtId="2" fontId="5" fillId="8" borderId="1" xfId="0" applyNumberFormat="1" applyFont="1" applyFill="1" applyBorder="1"/>
    <xf numFmtId="2" fontId="5" fillId="3" borderId="1" xfId="0" applyNumberFormat="1" applyFont="1" applyFill="1" applyBorder="1" applyAlignment="1">
      <alignment vertical="center"/>
    </xf>
    <xf numFmtId="2" fontId="15" fillId="0" borderId="42" xfId="9" applyNumberFormat="1" applyFont="1" applyFill="1" applyBorder="1" applyAlignment="1">
      <alignment vertical="center" wrapText="1"/>
    </xf>
    <xf numFmtId="2" fontId="5" fillId="0" borderId="3" xfId="0" applyNumberFormat="1" applyFont="1" applyBorder="1"/>
    <xf numFmtId="2" fontId="5" fillId="0" borderId="3" xfId="0" applyNumberFormat="1" applyFont="1" applyBorder="1" applyAlignment="1">
      <alignment wrapText="1"/>
    </xf>
    <xf numFmtId="2" fontId="5" fillId="0" borderId="1" xfId="0" applyNumberFormat="1" applyFont="1" applyBorder="1" applyAlignment="1">
      <alignment wrapText="1"/>
    </xf>
    <xf numFmtId="2" fontId="5" fillId="8" borderId="3" xfId="0" applyNumberFormat="1" applyFont="1" applyFill="1" applyBorder="1"/>
    <xf numFmtId="2" fontId="14" fillId="5" borderId="16" xfId="3" applyNumberFormat="1" applyFont="1" applyFill="1" applyBorder="1" applyAlignment="1">
      <alignment vertical="center"/>
    </xf>
    <xf numFmtId="2" fontId="5" fillId="7" borderId="10" xfId="0" applyNumberFormat="1" applyFont="1" applyFill="1" applyBorder="1"/>
    <xf numFmtId="2" fontId="15" fillId="0" borderId="10" xfId="6" applyNumberFormat="1" applyFont="1" applyFill="1" applyBorder="1" applyAlignment="1">
      <alignment horizontal="right" vertical="center" wrapText="1"/>
    </xf>
    <xf numFmtId="2" fontId="14" fillId="0" borderId="2" xfId="15" applyNumberFormat="1" applyFont="1" applyAlignment="1">
      <alignment horizontal="right" vertical="center"/>
    </xf>
    <xf numFmtId="2" fontId="15" fillId="0" borderId="2" xfId="14" applyNumberFormat="1" applyFont="1"/>
    <xf numFmtId="2" fontId="14" fillId="0" borderId="2" xfId="2" applyNumberFormat="1" applyFont="1" applyAlignment="1">
      <alignment horizontal="center" vertical="center"/>
    </xf>
    <xf numFmtId="2" fontId="12" fillId="3" borderId="17" xfId="2" applyNumberFormat="1" applyFont="1" applyFill="1" applyBorder="1" applyAlignment="1">
      <alignment horizontal="center" vertical="center" wrapText="1"/>
    </xf>
    <xf numFmtId="2" fontId="7" fillId="0" borderId="2" xfId="1" applyNumberFormat="1" applyFont="1"/>
    <xf numFmtId="2" fontId="14" fillId="0" borderId="10" xfId="5" applyNumberFormat="1" applyFont="1" applyBorder="1" applyAlignment="1">
      <alignment horizontal="center" vertical="center" wrapText="1"/>
    </xf>
    <xf numFmtId="0" fontId="14" fillId="0" borderId="22" xfId="5" applyFont="1" applyBorder="1" applyAlignment="1">
      <alignment horizontal="center" vertical="center" wrapText="1"/>
    </xf>
    <xf numFmtId="0" fontId="14" fillId="3" borderId="58" xfId="3" applyFont="1" applyFill="1" applyBorder="1" applyAlignment="1">
      <alignment horizontal="center" vertical="center" wrapText="1"/>
    </xf>
    <xf numFmtId="0" fontId="14" fillId="3" borderId="44" xfId="3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14" fillId="3" borderId="21" xfId="3" applyFont="1" applyFill="1" applyBorder="1" applyAlignment="1">
      <alignment horizontal="center" vertical="center" wrapText="1"/>
    </xf>
    <xf numFmtId="0" fontId="14" fillId="3" borderId="10" xfId="3" applyFont="1" applyFill="1" applyBorder="1" applyAlignment="1">
      <alignment horizontal="center" vertical="center" wrapText="1"/>
    </xf>
    <xf numFmtId="0" fontId="14" fillId="0" borderId="10" xfId="4" applyFont="1" applyBorder="1" applyAlignment="1">
      <alignment horizontal="center" vertical="center" wrapText="1"/>
    </xf>
    <xf numFmtId="0" fontId="18" fillId="0" borderId="10" xfId="0" applyFont="1" applyBorder="1" applyAlignment="1">
      <alignment vertical="center"/>
    </xf>
    <xf numFmtId="0" fontId="18" fillId="0" borderId="0" xfId="0" applyFont="1" applyAlignment="1">
      <alignment vertical="center"/>
    </xf>
    <xf numFmtId="44" fontId="14" fillId="0" borderId="60" xfId="21" applyFont="1" applyBorder="1" applyAlignment="1">
      <alignment horizontal="right" vertical="center"/>
    </xf>
    <xf numFmtId="9" fontId="15" fillId="6" borderId="25" xfId="19" applyFont="1" applyFill="1" applyBorder="1" applyAlignment="1">
      <alignment horizontal="center" vertical="center"/>
    </xf>
    <xf numFmtId="9" fontId="15" fillId="6" borderId="22" xfId="28" applyFont="1" applyFill="1" applyBorder="1" applyAlignment="1">
      <alignment horizontal="center" vertical="center"/>
    </xf>
    <xf numFmtId="0" fontId="12" fillId="3" borderId="16" xfId="2" applyFont="1" applyFill="1" applyBorder="1" applyAlignment="1">
      <alignment horizontal="center" vertical="center" wrapText="1"/>
    </xf>
    <xf numFmtId="0" fontId="12" fillId="3" borderId="2" xfId="2" applyFont="1" applyFill="1" applyAlignment="1">
      <alignment horizontal="center" vertical="center" wrapText="1"/>
    </xf>
    <xf numFmtId="0" fontId="11" fillId="3" borderId="64" xfId="2" applyFont="1" applyFill="1" applyBorder="1" applyAlignment="1">
      <alignment horizontal="center" vertical="center" wrapText="1"/>
    </xf>
    <xf numFmtId="176" fontId="6" fillId="0" borderId="52" xfId="20" applyNumberFormat="1" applyFont="1" applyBorder="1"/>
    <xf numFmtId="0" fontId="15" fillId="2" borderId="23" xfId="2" applyFont="1" applyFill="1" applyBorder="1" applyAlignment="1">
      <alignment vertical="center" wrapText="1"/>
    </xf>
    <xf numFmtId="0" fontId="15" fillId="2" borderId="24" xfId="2" applyFont="1" applyFill="1" applyBorder="1" applyAlignment="1">
      <alignment vertical="center" wrapText="1"/>
    </xf>
    <xf numFmtId="3" fontId="14" fillId="2" borderId="24" xfId="2" applyNumberFormat="1" applyFont="1" applyFill="1" applyBorder="1" applyAlignment="1">
      <alignment horizontal="center" vertical="center" wrapText="1"/>
    </xf>
    <xf numFmtId="3" fontId="14" fillId="2" borderId="24" xfId="2" applyNumberFormat="1" applyFont="1" applyFill="1" applyBorder="1" applyAlignment="1">
      <alignment horizontal="center" vertical="center"/>
    </xf>
    <xf numFmtId="0" fontId="14" fillId="4" borderId="7" xfId="3" applyFont="1" applyFill="1" applyBorder="1" applyAlignment="1">
      <alignment horizontal="right" vertical="center"/>
    </xf>
    <xf numFmtId="0" fontId="14" fillId="4" borderId="8" xfId="3" applyFont="1" applyFill="1" applyBorder="1" applyAlignment="1">
      <alignment horizontal="right" vertical="center"/>
    </xf>
    <xf numFmtId="0" fontId="14" fillId="4" borderId="46" xfId="3" applyFont="1" applyFill="1" applyBorder="1" applyAlignment="1">
      <alignment horizontal="right" vertical="center"/>
    </xf>
    <xf numFmtId="0" fontId="14" fillId="0" borderId="55" xfId="14" applyFont="1" applyBorder="1" applyAlignment="1">
      <alignment horizontal="left" vertical="center" wrapText="1"/>
    </xf>
    <xf numFmtId="0" fontId="14" fillId="0" borderId="56" xfId="14" applyFont="1" applyBorder="1" applyAlignment="1">
      <alignment horizontal="left" vertical="center" wrapText="1"/>
    </xf>
    <xf numFmtId="0" fontId="15" fillId="0" borderId="48" xfId="17" applyFont="1" applyBorder="1" applyAlignment="1">
      <alignment horizontal="center" vertical="center"/>
    </xf>
    <xf numFmtId="0" fontId="15" fillId="0" borderId="49" xfId="17" applyFont="1" applyBorder="1" applyAlignment="1">
      <alignment horizontal="center" vertical="center"/>
    </xf>
    <xf numFmtId="0" fontId="15" fillId="2" borderId="21" xfId="2" applyFont="1" applyFill="1" applyBorder="1" applyAlignment="1">
      <alignment vertical="center" wrapText="1"/>
    </xf>
    <xf numFmtId="0" fontId="15" fillId="2" borderId="10" xfId="2" applyFont="1" applyFill="1" applyBorder="1" applyAlignment="1">
      <alignment vertical="center" wrapText="1"/>
    </xf>
    <xf numFmtId="3" fontId="14" fillId="2" borderId="42" xfId="2" applyNumberFormat="1" applyFont="1" applyFill="1" applyBorder="1" applyAlignment="1">
      <alignment horizontal="center" vertical="center" wrapText="1"/>
    </xf>
    <xf numFmtId="179" fontId="15" fillId="0" borderId="44" xfId="22" applyFont="1" applyBorder="1" applyAlignment="1">
      <alignment horizontal="center" vertical="center"/>
    </xf>
    <xf numFmtId="179" fontId="15" fillId="0" borderId="59" xfId="22" applyFont="1" applyBorder="1" applyAlignment="1">
      <alignment horizontal="center" vertical="center"/>
    </xf>
    <xf numFmtId="179" fontId="15" fillId="0" borderId="42" xfId="22" applyFont="1" applyBorder="1" applyAlignment="1">
      <alignment horizontal="center" vertical="center"/>
    </xf>
    <xf numFmtId="2" fontId="15" fillId="0" borderId="44" xfId="8" applyNumberFormat="1" applyFont="1" applyBorder="1" applyAlignment="1">
      <alignment horizontal="center" vertical="center"/>
    </xf>
    <xf numFmtId="2" fontId="15" fillId="0" borderId="59" xfId="8" applyNumberFormat="1" applyFont="1" applyBorder="1" applyAlignment="1">
      <alignment horizontal="center" vertical="center"/>
    </xf>
    <xf numFmtId="2" fontId="15" fillId="0" borderId="42" xfId="8" applyNumberFormat="1" applyFont="1" applyBorder="1" applyAlignment="1">
      <alignment horizontal="center" vertical="center"/>
    </xf>
    <xf numFmtId="44" fontId="15" fillId="3" borderId="45" xfId="21" applyFont="1" applyFill="1" applyBorder="1" applyAlignment="1">
      <alignment horizontal="center" vertical="center" wrapText="1"/>
    </xf>
    <xf numFmtId="44" fontId="15" fillId="3" borderId="60" xfId="21" applyFont="1" applyFill="1" applyBorder="1" applyAlignment="1">
      <alignment horizontal="center" vertical="center" wrapText="1"/>
    </xf>
    <xf numFmtId="44" fontId="15" fillId="3" borderId="50" xfId="21" applyFont="1" applyFill="1" applyBorder="1" applyAlignment="1">
      <alignment horizontal="center" vertical="center" wrapText="1"/>
    </xf>
    <xf numFmtId="3" fontId="14" fillId="2" borderId="10" xfId="2" applyNumberFormat="1" applyFont="1" applyFill="1" applyBorder="1" applyAlignment="1">
      <alignment horizontal="center" vertical="center" wrapText="1"/>
    </xf>
    <xf numFmtId="3" fontId="14" fillId="2" borderId="10" xfId="2" applyNumberFormat="1" applyFont="1" applyFill="1" applyBorder="1" applyAlignment="1">
      <alignment horizontal="center" vertical="center"/>
    </xf>
    <xf numFmtId="4" fontId="14" fillId="3" borderId="20" xfId="3" applyNumberFormat="1" applyFont="1" applyFill="1" applyBorder="1" applyAlignment="1">
      <alignment horizontal="center" vertical="center" wrapText="1"/>
    </xf>
    <xf numFmtId="4" fontId="14" fillId="3" borderId="45" xfId="3" applyNumberFormat="1" applyFont="1" applyFill="1" applyBorder="1" applyAlignment="1">
      <alignment horizontal="center" vertical="center" wrapText="1"/>
    </xf>
    <xf numFmtId="0" fontId="11" fillId="4" borderId="36" xfId="3" applyFont="1" applyFill="1" applyBorder="1" applyAlignment="1">
      <alignment horizontal="center" vertical="center"/>
    </xf>
    <xf numFmtId="0" fontId="11" fillId="4" borderId="37" xfId="3" applyFont="1" applyFill="1" applyBorder="1" applyAlignment="1">
      <alignment horizontal="center" vertical="center"/>
    </xf>
    <xf numFmtId="0" fontId="11" fillId="4" borderId="38" xfId="3" applyFont="1" applyFill="1" applyBorder="1" applyAlignment="1">
      <alignment horizontal="center" vertical="center"/>
    </xf>
    <xf numFmtId="0" fontId="8" fillId="0" borderId="30" xfId="1" applyFont="1" applyBorder="1" applyAlignment="1">
      <alignment horizontal="center" wrapText="1"/>
    </xf>
    <xf numFmtId="0" fontId="9" fillId="0" borderId="30" xfId="1" applyFont="1" applyBorder="1" applyAlignment="1">
      <alignment horizontal="center" wrapText="1"/>
    </xf>
    <xf numFmtId="0" fontId="11" fillId="0" borderId="2" xfId="2" applyFont="1" applyAlignment="1">
      <alignment horizontal="center" vertical="center"/>
    </xf>
    <xf numFmtId="0" fontId="14" fillId="0" borderId="17" xfId="2" applyFont="1" applyBorder="1" applyAlignment="1">
      <alignment horizontal="center"/>
    </xf>
    <xf numFmtId="0" fontId="11" fillId="0" borderId="18" xfId="1" applyFont="1" applyBorder="1" applyAlignment="1">
      <alignment horizontal="center" vertical="center" wrapText="1"/>
    </xf>
    <xf numFmtId="0" fontId="11" fillId="0" borderId="19" xfId="1" applyFont="1" applyBorder="1" applyAlignment="1">
      <alignment horizontal="center" vertical="center" wrapText="1"/>
    </xf>
    <xf numFmtId="0" fontId="11" fillId="0" borderId="20" xfId="1" applyFont="1" applyBorder="1" applyAlignment="1">
      <alignment horizontal="center" vertical="center" wrapText="1"/>
    </xf>
    <xf numFmtId="0" fontId="11" fillId="0" borderId="21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22" xfId="1" applyFont="1" applyBorder="1" applyAlignment="1">
      <alignment horizontal="center" vertical="center" wrapText="1"/>
    </xf>
    <xf numFmtId="0" fontId="15" fillId="2" borderId="33" xfId="1" applyFont="1" applyFill="1" applyBorder="1" applyAlignment="1">
      <alignment horizontal="center" vertical="center" wrapText="1"/>
    </xf>
    <xf numFmtId="0" fontId="15" fillId="2" borderId="34" xfId="1" applyFont="1" applyFill="1" applyBorder="1" applyAlignment="1">
      <alignment horizontal="center" vertical="center" wrapText="1"/>
    </xf>
    <xf numFmtId="0" fontId="15" fillId="2" borderId="35" xfId="1" applyFont="1" applyFill="1" applyBorder="1" applyAlignment="1">
      <alignment horizontal="center" vertical="center" wrapText="1"/>
    </xf>
    <xf numFmtId="0" fontId="14" fillId="4" borderId="7" xfId="3" applyFont="1" applyFill="1" applyBorder="1" applyAlignment="1">
      <alignment horizontal="center" vertical="center" wrapText="1"/>
    </xf>
    <xf numFmtId="0" fontId="14" fillId="4" borderId="8" xfId="3" applyFont="1" applyFill="1" applyBorder="1" applyAlignment="1">
      <alignment horizontal="center" vertical="center" wrapText="1"/>
    </xf>
    <xf numFmtId="0" fontId="14" fillId="4" borderId="9" xfId="3" applyFont="1" applyFill="1" applyBorder="1" applyAlignment="1">
      <alignment horizontal="center" vertical="center" wrapText="1"/>
    </xf>
    <xf numFmtId="0" fontId="14" fillId="3" borderId="18" xfId="3" applyFont="1" applyFill="1" applyBorder="1" applyAlignment="1">
      <alignment horizontal="center" vertical="center" wrapText="1"/>
    </xf>
    <xf numFmtId="0" fontId="14" fillId="3" borderId="58" xfId="3" applyFont="1" applyFill="1" applyBorder="1" applyAlignment="1">
      <alignment horizontal="center" vertical="center" wrapText="1"/>
    </xf>
    <xf numFmtId="0" fontId="14" fillId="3" borderId="19" xfId="3" applyFont="1" applyFill="1" applyBorder="1" applyAlignment="1">
      <alignment horizontal="center" vertical="center" wrapText="1"/>
    </xf>
    <xf numFmtId="0" fontId="14" fillId="3" borderId="44" xfId="3" applyFont="1" applyFill="1" applyBorder="1" applyAlignment="1">
      <alignment horizontal="center" vertical="center" wrapText="1"/>
    </xf>
    <xf numFmtId="0" fontId="14" fillId="0" borderId="19" xfId="4" applyFont="1" applyBorder="1" applyAlignment="1">
      <alignment horizontal="center" vertical="center" wrapText="1"/>
    </xf>
    <xf numFmtId="2" fontId="14" fillId="3" borderId="19" xfId="3" applyNumberFormat="1" applyFont="1" applyFill="1" applyBorder="1" applyAlignment="1">
      <alignment horizontal="center" vertical="center" wrapText="1"/>
    </xf>
    <xf numFmtId="2" fontId="14" fillId="3" borderId="44" xfId="3" applyNumberFormat="1" applyFont="1" applyFill="1" applyBorder="1" applyAlignment="1">
      <alignment horizontal="center" vertical="center" wrapText="1"/>
    </xf>
    <xf numFmtId="0" fontId="14" fillId="5" borderId="12" xfId="3" applyFont="1" applyFill="1" applyBorder="1" applyAlignment="1">
      <alignment horizontal="left" vertical="center"/>
    </xf>
    <xf numFmtId="0" fontId="14" fillId="5" borderId="17" xfId="3" applyFont="1" applyFill="1" applyBorder="1" applyAlignment="1">
      <alignment horizontal="left" vertical="center"/>
    </xf>
    <xf numFmtId="0" fontId="14" fillId="5" borderId="15" xfId="3" applyFont="1" applyFill="1" applyBorder="1" applyAlignment="1">
      <alignment horizontal="left" vertical="center"/>
    </xf>
    <xf numFmtId="0" fontId="14" fillId="3" borderId="23" xfId="3" applyFont="1" applyFill="1" applyBorder="1" applyAlignment="1">
      <alignment horizontal="center" vertical="center" wrapText="1"/>
    </xf>
    <xf numFmtId="0" fontId="14" fillId="3" borderId="24" xfId="3" applyFont="1" applyFill="1" applyBorder="1" applyAlignment="1">
      <alignment horizontal="center" vertical="center" wrapText="1"/>
    </xf>
    <xf numFmtId="0" fontId="14" fillId="0" borderId="7" xfId="14" applyFont="1" applyBorder="1" applyAlignment="1">
      <alignment horizontal="left" vertical="center"/>
    </xf>
    <xf numFmtId="0" fontId="14" fillId="0" borderId="8" xfId="14" applyFont="1" applyBorder="1" applyAlignment="1">
      <alignment horizontal="left" vertical="center"/>
    </xf>
    <xf numFmtId="0" fontId="14" fillId="0" borderId="46" xfId="14" applyFont="1" applyBorder="1" applyAlignment="1">
      <alignment horizontal="left" vertical="center"/>
    </xf>
    <xf numFmtId="0" fontId="11" fillId="5" borderId="12" xfId="3" applyFont="1" applyFill="1" applyBorder="1" applyAlignment="1">
      <alignment horizontal="left" vertical="center"/>
    </xf>
    <xf numFmtId="0" fontId="11" fillId="5" borderId="17" xfId="3" applyFont="1" applyFill="1" applyBorder="1" applyAlignment="1">
      <alignment horizontal="left" vertical="center"/>
    </xf>
    <xf numFmtId="0" fontId="11" fillId="5" borderId="15" xfId="3" applyFont="1" applyFill="1" applyBorder="1" applyAlignment="1">
      <alignment horizontal="left" vertical="center"/>
    </xf>
    <xf numFmtId="0" fontId="11" fillId="3" borderId="18" xfId="3" applyFont="1" applyFill="1" applyBorder="1" applyAlignment="1">
      <alignment horizontal="center" vertical="center" wrapText="1"/>
    </xf>
    <xf numFmtId="0" fontId="11" fillId="3" borderId="23" xfId="3" applyFont="1" applyFill="1" applyBorder="1" applyAlignment="1">
      <alignment horizontal="center" vertical="center" wrapText="1"/>
    </xf>
    <xf numFmtId="0" fontId="11" fillId="3" borderId="19" xfId="3" applyFont="1" applyFill="1" applyBorder="1" applyAlignment="1">
      <alignment horizontal="center" vertical="center" wrapText="1"/>
    </xf>
    <xf numFmtId="0" fontId="11" fillId="3" borderId="24" xfId="3" applyFont="1" applyFill="1" applyBorder="1" applyAlignment="1">
      <alignment horizontal="center" vertical="center" wrapText="1"/>
    </xf>
    <xf numFmtId="0" fontId="11" fillId="0" borderId="19" xfId="4" applyFont="1" applyBorder="1" applyAlignment="1">
      <alignment horizontal="center" vertical="center" wrapText="1"/>
    </xf>
    <xf numFmtId="2" fontId="11" fillId="3" borderId="19" xfId="3" applyNumberFormat="1" applyFont="1" applyFill="1" applyBorder="1" applyAlignment="1">
      <alignment horizontal="center" vertical="center" wrapText="1"/>
    </xf>
    <xf numFmtId="2" fontId="11" fillId="3" borderId="24" xfId="3" applyNumberFormat="1" applyFont="1" applyFill="1" applyBorder="1" applyAlignment="1">
      <alignment horizontal="center" vertical="center" wrapText="1"/>
    </xf>
    <xf numFmtId="4" fontId="11" fillId="3" borderId="20" xfId="3" applyNumberFormat="1" applyFont="1" applyFill="1" applyBorder="1" applyAlignment="1">
      <alignment horizontal="center" vertical="center" wrapText="1"/>
    </xf>
    <xf numFmtId="4" fontId="11" fillId="3" borderId="25" xfId="3" applyNumberFormat="1" applyFont="1" applyFill="1" applyBorder="1" applyAlignment="1">
      <alignment horizontal="center" vertical="center" wrapText="1"/>
    </xf>
    <xf numFmtId="2" fontId="14" fillId="3" borderId="24" xfId="3" applyNumberFormat="1" applyFont="1" applyFill="1" applyBorder="1" applyAlignment="1">
      <alignment horizontal="center" vertical="center" wrapText="1"/>
    </xf>
    <xf numFmtId="4" fontId="14" fillId="3" borderId="25" xfId="3" applyNumberFormat="1" applyFont="1" applyFill="1" applyBorder="1" applyAlignment="1">
      <alignment horizontal="center" vertical="center" wrapText="1"/>
    </xf>
    <xf numFmtId="0" fontId="14" fillId="4" borderId="36" xfId="3" applyFont="1" applyFill="1" applyBorder="1" applyAlignment="1">
      <alignment horizontal="center" vertical="center"/>
    </xf>
    <xf numFmtId="0" fontId="14" fillId="4" borderId="37" xfId="3" applyFont="1" applyFill="1" applyBorder="1" applyAlignment="1">
      <alignment horizontal="center" vertical="center"/>
    </xf>
    <xf numFmtId="0" fontId="14" fillId="4" borderId="38" xfId="3" applyFont="1" applyFill="1" applyBorder="1" applyAlignment="1">
      <alignment horizontal="center" vertical="center"/>
    </xf>
    <xf numFmtId="44" fontId="15" fillId="3" borderId="44" xfId="21" applyFont="1" applyFill="1" applyBorder="1" applyAlignment="1">
      <alignment horizontal="center" vertical="center" wrapText="1"/>
    </xf>
    <xf numFmtId="44" fontId="15" fillId="3" borderId="59" xfId="21" applyFont="1" applyFill="1" applyBorder="1" applyAlignment="1">
      <alignment horizontal="center" vertical="center" wrapText="1"/>
    </xf>
    <xf numFmtId="44" fontId="15" fillId="3" borderId="42" xfId="21" applyFont="1" applyFill="1" applyBorder="1" applyAlignment="1">
      <alignment horizontal="center" vertical="center" wrapText="1"/>
    </xf>
    <xf numFmtId="4" fontId="14" fillId="3" borderId="19" xfId="3" applyNumberFormat="1" applyFont="1" applyFill="1" applyBorder="1" applyAlignment="1">
      <alignment horizontal="center" vertical="center" wrapText="1"/>
    </xf>
    <xf numFmtId="4" fontId="14" fillId="3" borderId="44" xfId="3" applyNumberFormat="1" applyFont="1" applyFill="1" applyBorder="1" applyAlignment="1">
      <alignment horizontal="center" vertical="center" wrapText="1"/>
    </xf>
    <xf numFmtId="0" fontId="14" fillId="0" borderId="7" xfId="14" applyFont="1" applyBorder="1" applyAlignment="1">
      <alignment horizontal="left" vertical="center" wrapText="1"/>
    </xf>
    <xf numFmtId="0" fontId="14" fillId="0" borderId="8" xfId="14" applyFont="1" applyBorder="1" applyAlignment="1">
      <alignment horizontal="left" vertical="center" wrapText="1"/>
    </xf>
    <xf numFmtId="0" fontId="14" fillId="0" borderId="46" xfId="14" applyFont="1" applyBorder="1" applyAlignment="1">
      <alignment horizontal="left" vertical="center" wrapText="1"/>
    </xf>
    <xf numFmtId="4" fontId="11" fillId="3" borderId="19" xfId="3" applyNumberFormat="1" applyFont="1" applyFill="1" applyBorder="1" applyAlignment="1">
      <alignment horizontal="center" vertical="center" wrapText="1"/>
    </xf>
    <xf numFmtId="4" fontId="11" fillId="3" borderId="24" xfId="3" applyNumberFormat="1" applyFont="1" applyFill="1" applyBorder="1" applyAlignment="1">
      <alignment horizontal="center" vertical="center" wrapText="1"/>
    </xf>
    <xf numFmtId="4" fontId="14" fillId="3" borderId="24" xfId="3" applyNumberFormat="1" applyFont="1" applyFill="1" applyBorder="1" applyAlignment="1">
      <alignment horizontal="center" vertical="center" wrapText="1"/>
    </xf>
  </cellXfs>
  <cellStyles count="31">
    <cellStyle name="Comma" xfId="20" xr:uid="{00000000-0005-0000-0000-000000000000}"/>
    <cellStyle name="Millares 2" xfId="9" xr:uid="{00000000-0005-0000-0000-000002000000}"/>
    <cellStyle name="Millares_FORMULARIO 4 - M-OFERENTE PPTA ECONOMICA" xfId="18" xr:uid="{00000000-0005-0000-0000-000003000000}"/>
    <cellStyle name="Moneda" xfId="21" builtinId="4"/>
    <cellStyle name="Moneda 2" xfId="7" xr:uid="{00000000-0005-0000-0000-000005000000}"/>
    <cellStyle name="Moneda 2 12" xfId="23" xr:uid="{00000000-0005-0000-0000-000006000000}"/>
    <cellStyle name="Moneda 2 2 2 2 2" xfId="16" xr:uid="{00000000-0005-0000-0000-000007000000}"/>
    <cellStyle name="Moneda 5 3 2 2" xfId="6" xr:uid="{00000000-0005-0000-0000-000008000000}"/>
    <cellStyle name="Moneda 7" xfId="22" xr:uid="{00000000-0005-0000-0000-000009000000}"/>
    <cellStyle name="Normal" xfId="0" builtinId="0"/>
    <cellStyle name="Normal 2" xfId="30" xr:uid="{ECD4802C-C12F-4147-BE10-7B1AA2272478}"/>
    <cellStyle name="Normal 2 10 2 2" xfId="3" xr:uid="{00000000-0005-0000-0000-00000B000000}"/>
    <cellStyle name="Normal 2 10 3" xfId="4" xr:uid="{00000000-0005-0000-0000-00000C000000}"/>
    <cellStyle name="Normal 2 11" xfId="8" xr:uid="{00000000-0005-0000-0000-00000D000000}"/>
    <cellStyle name="Normal 2 2 2" xfId="17" xr:uid="{00000000-0005-0000-0000-00000E000000}"/>
    <cellStyle name="Normal 2 3 2" xfId="25" xr:uid="{00000000-0005-0000-0000-00000F000000}"/>
    <cellStyle name="Normal 3" xfId="1" xr:uid="{00000000-0005-0000-0000-000010000000}"/>
    <cellStyle name="Normal 3 11" xfId="2" xr:uid="{00000000-0005-0000-0000-000011000000}"/>
    <cellStyle name="Normal 3 2" xfId="13" xr:uid="{00000000-0005-0000-0000-000012000000}"/>
    <cellStyle name="Normal 3 2 2" xfId="14" xr:uid="{00000000-0005-0000-0000-000013000000}"/>
    <cellStyle name="Normal 4" xfId="24" xr:uid="{00000000-0005-0000-0000-000014000000}"/>
    <cellStyle name="Normal 5 2 2" xfId="11" xr:uid="{00000000-0005-0000-0000-000015000000}"/>
    <cellStyle name="Normal 6" xfId="5" xr:uid="{00000000-0005-0000-0000-000016000000}"/>
    <cellStyle name="Normal 7" xfId="12" xr:uid="{00000000-0005-0000-0000-000017000000}"/>
    <cellStyle name="Normal 7 2" xfId="27" xr:uid="{00000000-0005-0000-0000-000018000000}"/>
    <cellStyle name="Normal 9" xfId="10" xr:uid="{00000000-0005-0000-0000-000019000000}"/>
    <cellStyle name="Normal 9 2" xfId="26" xr:uid="{00000000-0005-0000-0000-00001A000000}"/>
    <cellStyle name="Normal_PTO OFICIAL PREPLIEGO (CORREGIDO) 2" xfId="15" xr:uid="{00000000-0005-0000-0000-00001B000000}"/>
    <cellStyle name="Percent" xfId="29" xr:uid="{00000000-0005-0000-0000-00001C000000}"/>
    <cellStyle name="Porcentaje" xfId="28" builtinId="5"/>
    <cellStyle name="Porcentaje 2" xfId="19" xr:uid="{00000000-0005-0000-0000-00001E000000}"/>
  </cellStyles>
  <dxfs count="194"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lor rgb="FF800000"/>
      </font>
      <fill>
        <patternFill patternType="solid">
          <fgColor rgb="FFFFFF00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800000"/>
      </font>
      <fill>
        <patternFill patternType="solid">
          <fgColor rgb="FFFFFF00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989"/>
  <sheetViews>
    <sheetView tabSelected="1" topLeftCell="A929" zoomScale="78" zoomScaleNormal="78" workbookViewId="0">
      <selection activeCell="K976" sqref="K976"/>
    </sheetView>
  </sheetViews>
  <sheetFormatPr baseColWidth="10" defaultColWidth="10" defaultRowHeight="14"/>
  <cols>
    <col min="1" max="2" width="3" style="3" customWidth="1"/>
    <col min="3" max="3" width="8.08984375" style="3" customWidth="1"/>
    <col min="4" max="4" width="13.453125" style="3" customWidth="1"/>
    <col min="5" max="5" width="14.08984375" style="63" customWidth="1"/>
    <col min="6" max="6" width="15.1796875" style="3" customWidth="1"/>
    <col min="7" max="7" width="64.1796875" style="3" customWidth="1"/>
    <col min="8" max="8" width="7.453125" style="3" customWidth="1"/>
    <col min="9" max="9" width="20.6328125" style="302" customWidth="1"/>
    <col min="10" max="10" width="20.6328125" style="3" customWidth="1"/>
    <col min="11" max="11" width="26.1796875" style="3" customWidth="1"/>
    <col min="12" max="12" width="3" style="3" customWidth="1"/>
    <col min="13" max="13" width="2.1796875" style="3" customWidth="1"/>
    <col min="14" max="16384" width="10" style="3"/>
  </cols>
  <sheetData>
    <row r="1" spans="1:13" ht="21.75" customHeight="1" thickBot="1">
      <c r="A1" s="1"/>
      <c r="B1" s="1"/>
      <c r="C1" s="1"/>
      <c r="D1" s="1"/>
      <c r="E1" s="2"/>
      <c r="F1" s="1"/>
      <c r="G1" s="1"/>
      <c r="H1" s="1"/>
      <c r="I1" s="259"/>
      <c r="J1" s="1"/>
      <c r="K1" s="1"/>
      <c r="L1" s="1"/>
      <c r="M1" s="1"/>
    </row>
    <row r="2" spans="1:13" ht="21.75" customHeight="1" thickTop="1">
      <c r="A2" s="1"/>
      <c r="B2" s="4"/>
      <c r="C2" s="5"/>
      <c r="D2" s="5"/>
      <c r="E2" s="6"/>
      <c r="F2" s="5"/>
      <c r="G2" s="5"/>
      <c r="H2" s="5"/>
      <c r="I2" s="260"/>
      <c r="J2" s="5"/>
      <c r="K2" s="5" t="s">
        <v>414</v>
      </c>
      <c r="L2" s="7"/>
      <c r="M2" s="1"/>
    </row>
    <row r="3" spans="1:13" ht="21.75" customHeight="1">
      <c r="A3" s="1"/>
      <c r="B3" s="8"/>
      <c r="C3" s="353" t="s">
        <v>416</v>
      </c>
      <c r="D3" s="354"/>
      <c r="E3" s="354"/>
      <c r="F3" s="354"/>
      <c r="G3" s="1" t="s">
        <v>414</v>
      </c>
      <c r="H3" s="1"/>
      <c r="I3" s="259"/>
      <c r="J3" s="1"/>
      <c r="K3" s="1"/>
      <c r="L3" s="9"/>
      <c r="M3" s="1"/>
    </row>
    <row r="4" spans="1:13" ht="21.75" customHeight="1">
      <c r="A4" s="1"/>
      <c r="B4" s="8"/>
      <c r="C4" s="10"/>
      <c r="D4" s="11" t="s">
        <v>417</v>
      </c>
      <c r="E4" s="10"/>
      <c r="F4" s="11"/>
      <c r="G4" s="1"/>
      <c r="H4" s="1"/>
      <c r="I4" s="259"/>
      <c r="J4" s="1"/>
      <c r="K4" s="1"/>
      <c r="L4" s="9"/>
      <c r="M4" s="1"/>
    </row>
    <row r="5" spans="1:13" ht="21.75" customHeight="1">
      <c r="A5" s="1"/>
      <c r="B5" s="8"/>
      <c r="C5" s="355" t="s">
        <v>414</v>
      </c>
      <c r="D5" s="355"/>
      <c r="E5" s="355"/>
      <c r="F5" s="355"/>
      <c r="G5" s="355"/>
      <c r="H5" s="355"/>
      <c r="I5" s="355"/>
      <c r="J5" s="355"/>
      <c r="K5" s="355"/>
      <c r="L5" s="9"/>
      <c r="M5" s="1"/>
    </row>
    <row r="6" spans="1:13" ht="21.75" customHeight="1" thickBot="1">
      <c r="A6" s="1"/>
      <c r="B6" s="8"/>
      <c r="C6" s="356" t="s">
        <v>418</v>
      </c>
      <c r="D6" s="356"/>
      <c r="E6" s="356"/>
      <c r="F6" s="356"/>
      <c r="G6" s="356"/>
      <c r="H6" s="356"/>
      <c r="I6" s="356"/>
      <c r="J6" s="356"/>
      <c r="K6" s="356"/>
      <c r="L6" s="9"/>
      <c r="M6" s="1"/>
    </row>
    <row r="7" spans="1:13" s="15" customFormat="1" ht="14.25" customHeight="1">
      <c r="A7" s="12"/>
      <c r="B7" s="13"/>
      <c r="C7" s="357" t="s">
        <v>858</v>
      </c>
      <c r="D7" s="358"/>
      <c r="E7" s="358"/>
      <c r="F7" s="358"/>
      <c r="G7" s="358"/>
      <c r="H7" s="358"/>
      <c r="I7" s="358"/>
      <c r="J7" s="358"/>
      <c r="K7" s="359"/>
      <c r="L7" s="14"/>
      <c r="M7" s="12"/>
    </row>
    <row r="8" spans="1:13" ht="14.25" customHeight="1">
      <c r="A8" s="1"/>
      <c r="B8" s="8"/>
      <c r="C8" s="360"/>
      <c r="D8" s="361"/>
      <c r="E8" s="361"/>
      <c r="F8" s="361"/>
      <c r="G8" s="361"/>
      <c r="H8" s="361"/>
      <c r="I8" s="361"/>
      <c r="J8" s="361"/>
      <c r="K8" s="362"/>
      <c r="L8" s="9"/>
      <c r="M8" s="1"/>
    </row>
    <row r="9" spans="1:13" ht="45.75" customHeight="1" thickBot="1">
      <c r="A9" s="1"/>
      <c r="B9" s="8"/>
      <c r="C9" s="363" t="s">
        <v>859</v>
      </c>
      <c r="D9" s="364"/>
      <c r="E9" s="364"/>
      <c r="F9" s="364"/>
      <c r="G9" s="364"/>
      <c r="H9" s="364"/>
      <c r="I9" s="364"/>
      <c r="J9" s="364"/>
      <c r="K9" s="365"/>
      <c r="L9" s="9"/>
      <c r="M9" s="1"/>
    </row>
    <row r="10" spans="1:13" ht="29.25" customHeight="1" thickBot="1">
      <c r="A10" s="1"/>
      <c r="B10" s="8"/>
      <c r="C10" s="366" t="s">
        <v>757</v>
      </c>
      <c r="D10" s="367"/>
      <c r="E10" s="367"/>
      <c r="F10" s="367"/>
      <c r="G10" s="367"/>
      <c r="H10" s="367"/>
      <c r="I10" s="367"/>
      <c r="J10" s="367"/>
      <c r="K10" s="368"/>
      <c r="L10" s="9"/>
      <c r="M10" s="1"/>
    </row>
    <row r="11" spans="1:13" ht="16.5" customHeight="1">
      <c r="A11" s="1"/>
      <c r="B11" s="8"/>
      <c r="C11" s="369" t="s">
        <v>419</v>
      </c>
      <c r="D11" s="371" t="s">
        <v>420</v>
      </c>
      <c r="E11" s="373" t="s">
        <v>421</v>
      </c>
      <c r="F11" s="373"/>
      <c r="G11" s="369" t="s">
        <v>422</v>
      </c>
      <c r="H11" s="371" t="s">
        <v>423</v>
      </c>
      <c r="I11" s="374" t="s">
        <v>424</v>
      </c>
      <c r="J11" s="404" t="s">
        <v>507</v>
      </c>
      <c r="K11" s="348" t="s">
        <v>426</v>
      </c>
      <c r="L11" s="9"/>
      <c r="M11" s="1"/>
    </row>
    <row r="12" spans="1:13" ht="15.5">
      <c r="A12" s="1"/>
      <c r="B12" s="8"/>
      <c r="C12" s="370"/>
      <c r="D12" s="372"/>
      <c r="E12" s="132" t="s">
        <v>427</v>
      </c>
      <c r="F12" s="132" t="s">
        <v>428</v>
      </c>
      <c r="G12" s="370"/>
      <c r="H12" s="372"/>
      <c r="I12" s="375"/>
      <c r="J12" s="405"/>
      <c r="K12" s="349"/>
      <c r="L12" s="9"/>
      <c r="M12" s="1"/>
    </row>
    <row r="13" spans="1:13" ht="15.5">
      <c r="A13" s="1"/>
      <c r="B13" s="8"/>
      <c r="C13" s="305">
        <v>1</v>
      </c>
      <c r="D13" s="306"/>
      <c r="E13" s="132"/>
      <c r="F13" s="132"/>
      <c r="G13" s="307" t="s">
        <v>861</v>
      </c>
      <c r="H13" s="337" t="s">
        <v>453</v>
      </c>
      <c r="I13" s="340">
        <v>1</v>
      </c>
      <c r="J13" s="401"/>
      <c r="K13" s="343">
        <f>+J13*I13</f>
        <v>0</v>
      </c>
      <c r="L13" s="9"/>
      <c r="M13" s="308"/>
    </row>
    <row r="14" spans="1:13" ht="31.5" customHeight="1">
      <c r="A14" s="1"/>
      <c r="B14" s="8"/>
      <c r="C14" s="305"/>
      <c r="D14" s="306"/>
      <c r="E14" s="132"/>
      <c r="F14" s="132"/>
      <c r="G14" s="309" t="s">
        <v>862</v>
      </c>
      <c r="H14" s="338"/>
      <c r="I14" s="341"/>
      <c r="J14" s="402"/>
      <c r="K14" s="344"/>
      <c r="L14" s="9"/>
      <c r="M14" s="310"/>
    </row>
    <row r="15" spans="1:13" ht="34.5" customHeight="1">
      <c r="A15" s="1"/>
      <c r="B15" s="8"/>
      <c r="C15" s="305"/>
      <c r="D15" s="306"/>
      <c r="E15" s="132"/>
      <c r="F15" s="132"/>
      <c r="G15" s="309" t="s">
        <v>863</v>
      </c>
      <c r="H15" s="338"/>
      <c r="I15" s="341"/>
      <c r="J15" s="402"/>
      <c r="K15" s="344"/>
      <c r="L15" s="9"/>
      <c r="M15" s="310"/>
    </row>
    <row r="16" spans="1:13" ht="34.5" customHeight="1">
      <c r="A16" s="1"/>
      <c r="B16" s="8"/>
      <c r="C16" s="305"/>
      <c r="D16" s="306"/>
      <c r="E16" s="132"/>
      <c r="F16" s="132"/>
      <c r="G16" s="309" t="s">
        <v>864</v>
      </c>
      <c r="H16" s="338"/>
      <c r="I16" s="341"/>
      <c r="J16" s="402"/>
      <c r="K16" s="344"/>
      <c r="L16" s="9"/>
      <c r="M16" s="310"/>
    </row>
    <row r="17" spans="1:13" ht="20.25" customHeight="1">
      <c r="A17" s="1"/>
      <c r="B17" s="8"/>
      <c r="C17" s="305"/>
      <c r="D17" s="306"/>
      <c r="E17" s="132"/>
      <c r="F17" s="132"/>
      <c r="G17" s="309" t="s">
        <v>865</v>
      </c>
      <c r="H17" s="338"/>
      <c r="I17" s="341"/>
      <c r="J17" s="402"/>
      <c r="K17" s="344"/>
      <c r="L17" s="9"/>
      <c r="M17" s="310"/>
    </row>
    <row r="18" spans="1:13" ht="20.25" customHeight="1">
      <c r="A18" s="1"/>
      <c r="B18" s="8"/>
      <c r="C18" s="305"/>
      <c r="D18" s="306"/>
      <c r="E18" s="132"/>
      <c r="F18" s="132"/>
      <c r="G18" s="309" t="s">
        <v>866</v>
      </c>
      <c r="H18" s="338"/>
      <c r="I18" s="341"/>
      <c r="J18" s="402"/>
      <c r="K18" s="344"/>
      <c r="L18" s="9"/>
      <c r="M18" s="310"/>
    </row>
    <row r="19" spans="1:13" ht="20.25" customHeight="1">
      <c r="A19" s="1"/>
      <c r="B19" s="8"/>
      <c r="C19" s="311"/>
      <c r="D19" s="312"/>
      <c r="E19" s="313"/>
      <c r="F19" s="313"/>
      <c r="G19" s="309" t="s">
        <v>867</v>
      </c>
      <c r="H19" s="339"/>
      <c r="I19" s="342"/>
      <c r="J19" s="403"/>
      <c r="K19" s="345"/>
      <c r="L19" s="9"/>
      <c r="M19" s="310"/>
    </row>
    <row r="20" spans="1:13" ht="30" customHeight="1">
      <c r="A20" s="1"/>
      <c r="B20" s="8"/>
      <c r="C20" s="104" t="s">
        <v>429</v>
      </c>
      <c r="D20" s="105"/>
      <c r="E20" s="105"/>
      <c r="F20" s="105"/>
      <c r="G20" s="42"/>
      <c r="H20" s="41"/>
      <c r="I20" s="262" t="s">
        <v>414</v>
      </c>
      <c r="J20" s="43"/>
      <c r="K20" s="316">
        <f>SUM(K13)</f>
        <v>0</v>
      </c>
      <c r="L20" s="9"/>
      <c r="M20" s="1"/>
    </row>
    <row r="21" spans="1:13" ht="20.25" customHeight="1">
      <c r="A21" s="1"/>
      <c r="B21" s="8"/>
      <c r="C21" s="305">
        <v>2</v>
      </c>
      <c r="D21" s="306"/>
      <c r="E21" s="132"/>
      <c r="F21" s="132"/>
      <c r="G21" s="307" t="s">
        <v>868</v>
      </c>
      <c r="H21" s="337" t="s">
        <v>453</v>
      </c>
      <c r="I21" s="340">
        <v>1</v>
      </c>
      <c r="J21" s="401"/>
      <c r="K21" s="343">
        <f>+J21*I21</f>
        <v>0</v>
      </c>
      <c r="L21" s="9"/>
      <c r="M21" s="308"/>
    </row>
    <row r="22" spans="1:13" ht="20.25" customHeight="1">
      <c r="A22" s="1"/>
      <c r="B22" s="8"/>
      <c r="C22" s="305"/>
      <c r="D22" s="306"/>
      <c r="E22" s="132"/>
      <c r="F22" s="132"/>
      <c r="G22" s="309" t="s">
        <v>869</v>
      </c>
      <c r="H22" s="338"/>
      <c r="I22" s="341"/>
      <c r="J22" s="402"/>
      <c r="K22" s="344"/>
      <c r="L22" s="9"/>
      <c r="M22" s="310"/>
    </row>
    <row r="23" spans="1:13" ht="20.25" customHeight="1">
      <c r="A23" s="1"/>
      <c r="B23" s="8"/>
      <c r="C23" s="305"/>
      <c r="D23" s="306"/>
      <c r="E23" s="132"/>
      <c r="F23" s="132"/>
      <c r="G23" s="309" t="s">
        <v>870</v>
      </c>
      <c r="H23" s="338"/>
      <c r="I23" s="341"/>
      <c r="J23" s="402"/>
      <c r="K23" s="344"/>
      <c r="L23" s="9"/>
      <c r="M23" s="310"/>
    </row>
    <row r="24" spans="1:13" ht="36" customHeight="1">
      <c r="A24" s="1"/>
      <c r="B24" s="8"/>
      <c r="C24" s="305"/>
      <c r="D24" s="306"/>
      <c r="E24" s="132"/>
      <c r="F24" s="132"/>
      <c r="G24" s="309" t="s">
        <v>871</v>
      </c>
      <c r="H24" s="338"/>
      <c r="I24" s="341"/>
      <c r="J24" s="402"/>
      <c r="K24" s="344"/>
      <c r="L24" s="9"/>
      <c r="M24" s="310"/>
    </row>
    <row r="25" spans="1:13" ht="71.25" customHeight="1">
      <c r="A25" s="1"/>
      <c r="B25" s="8"/>
      <c r="C25" s="305"/>
      <c r="D25" s="306"/>
      <c r="E25" s="132"/>
      <c r="F25" s="132"/>
      <c r="G25" s="309" t="s">
        <v>872</v>
      </c>
      <c r="H25" s="338"/>
      <c r="I25" s="341"/>
      <c r="J25" s="402"/>
      <c r="K25" s="344"/>
      <c r="L25" s="9"/>
      <c r="M25" s="310"/>
    </row>
    <row r="26" spans="1:13" ht="129.75" customHeight="1">
      <c r="A26" s="1"/>
      <c r="B26" s="8"/>
      <c r="C26" s="305"/>
      <c r="D26" s="306"/>
      <c r="E26" s="132"/>
      <c r="F26" s="132"/>
      <c r="G26" s="309" t="s">
        <v>873</v>
      </c>
      <c r="H26" s="338"/>
      <c r="I26" s="341"/>
      <c r="J26" s="402"/>
      <c r="K26" s="344"/>
      <c r="L26" s="9"/>
      <c r="M26" s="310"/>
    </row>
    <row r="27" spans="1:13" ht="55.5" customHeight="1">
      <c r="A27" s="1"/>
      <c r="B27" s="8"/>
      <c r="C27" s="311"/>
      <c r="D27" s="312"/>
      <c r="E27" s="313"/>
      <c r="F27" s="313"/>
      <c r="G27" s="309" t="s">
        <v>894</v>
      </c>
      <c r="H27" s="339"/>
      <c r="I27" s="342"/>
      <c r="J27" s="403"/>
      <c r="K27" s="345"/>
      <c r="L27" s="9"/>
      <c r="M27" s="310"/>
    </row>
    <row r="28" spans="1:13" ht="30" customHeight="1">
      <c r="A28" s="1"/>
      <c r="B28" s="8"/>
      <c r="C28" s="104" t="s">
        <v>429</v>
      </c>
      <c r="D28" s="105"/>
      <c r="E28" s="105"/>
      <c r="F28" s="105"/>
      <c r="G28" s="42"/>
      <c r="H28" s="41"/>
      <c r="I28" s="262" t="s">
        <v>414</v>
      </c>
      <c r="J28" s="43"/>
      <c r="K28" s="316">
        <f>SUM(K21)</f>
        <v>0</v>
      </c>
      <c r="L28" s="9"/>
      <c r="M28" s="1"/>
    </row>
    <row r="29" spans="1:13" ht="24" customHeight="1">
      <c r="A29" s="1"/>
      <c r="B29" s="8"/>
      <c r="C29" s="305">
        <v>3</v>
      </c>
      <c r="D29" s="306"/>
      <c r="E29" s="132"/>
      <c r="F29" s="132"/>
      <c r="G29" s="314" t="s">
        <v>874</v>
      </c>
      <c r="H29" s="337" t="s">
        <v>453</v>
      </c>
      <c r="I29" s="340">
        <v>1</v>
      </c>
      <c r="J29" s="401"/>
      <c r="K29" s="343">
        <f>+J29*I29</f>
        <v>0</v>
      </c>
      <c r="L29" s="9"/>
      <c r="M29" s="315"/>
    </row>
    <row r="30" spans="1:13" ht="24" customHeight="1">
      <c r="A30" s="1"/>
      <c r="B30" s="8"/>
      <c r="C30" s="305"/>
      <c r="D30" s="306"/>
      <c r="E30" s="132"/>
      <c r="F30" s="132"/>
      <c r="G30" s="309" t="s">
        <v>875</v>
      </c>
      <c r="H30" s="338"/>
      <c r="I30" s="341"/>
      <c r="J30" s="402"/>
      <c r="K30" s="344"/>
      <c r="L30" s="9"/>
      <c r="M30" s="310"/>
    </row>
    <row r="31" spans="1:13" ht="24" customHeight="1">
      <c r="A31" s="1"/>
      <c r="B31" s="8"/>
      <c r="C31" s="305"/>
      <c r="D31" s="306"/>
      <c r="E31" s="132"/>
      <c r="F31" s="132"/>
      <c r="G31" s="309" t="s">
        <v>876</v>
      </c>
      <c r="H31" s="338"/>
      <c r="I31" s="341"/>
      <c r="J31" s="402"/>
      <c r="K31" s="344"/>
      <c r="L31" s="9"/>
      <c r="M31" s="310"/>
    </row>
    <row r="32" spans="1:13" ht="24.75" customHeight="1">
      <c r="A32" s="1"/>
      <c r="B32" s="8"/>
      <c r="C32" s="305"/>
      <c r="D32" s="306"/>
      <c r="E32" s="132"/>
      <c r="F32" s="132"/>
      <c r="G32" s="309" t="s">
        <v>877</v>
      </c>
      <c r="H32" s="338"/>
      <c r="I32" s="341"/>
      <c r="J32" s="402"/>
      <c r="K32" s="344"/>
      <c r="L32" s="9"/>
      <c r="M32" s="310"/>
    </row>
    <row r="33" spans="1:13" ht="36.75" customHeight="1">
      <c r="A33" s="1"/>
      <c r="B33" s="8"/>
      <c r="C33" s="305"/>
      <c r="D33" s="306"/>
      <c r="E33" s="132"/>
      <c r="F33" s="132"/>
      <c r="G33" s="309" t="s">
        <v>878</v>
      </c>
      <c r="H33" s="338"/>
      <c r="I33" s="341"/>
      <c r="J33" s="402"/>
      <c r="K33" s="344"/>
      <c r="L33" s="9"/>
      <c r="M33" s="310"/>
    </row>
    <row r="34" spans="1:13" ht="36.75" customHeight="1">
      <c r="A34" s="1"/>
      <c r="B34" s="8"/>
      <c r="C34" s="305"/>
      <c r="D34" s="306"/>
      <c r="E34" s="132"/>
      <c r="F34" s="132"/>
      <c r="G34" s="309" t="s">
        <v>879</v>
      </c>
      <c r="H34" s="338"/>
      <c r="I34" s="341"/>
      <c r="J34" s="402"/>
      <c r="K34" s="344"/>
      <c r="L34" s="9"/>
      <c r="M34" s="310"/>
    </row>
    <row r="35" spans="1:13" ht="39" customHeight="1">
      <c r="A35" s="1"/>
      <c r="B35" s="8"/>
      <c r="C35" s="305"/>
      <c r="D35" s="306"/>
      <c r="E35" s="132"/>
      <c r="F35" s="132"/>
      <c r="G35" s="309" t="s">
        <v>880</v>
      </c>
      <c r="H35" s="338"/>
      <c r="I35" s="341"/>
      <c r="J35" s="402"/>
      <c r="K35" s="344"/>
      <c r="L35" s="9"/>
      <c r="M35" s="310"/>
    </row>
    <row r="36" spans="1:13" ht="44.25" customHeight="1">
      <c r="A36" s="1"/>
      <c r="B36" s="8"/>
      <c r="C36" s="311"/>
      <c r="D36" s="312"/>
      <c r="E36" s="313"/>
      <c r="F36" s="313"/>
      <c r="G36" s="309" t="s">
        <v>881</v>
      </c>
      <c r="H36" s="339"/>
      <c r="I36" s="342"/>
      <c r="J36" s="403"/>
      <c r="K36" s="345"/>
      <c r="L36" s="9"/>
      <c r="M36" s="310"/>
    </row>
    <row r="37" spans="1:13" ht="30" customHeight="1">
      <c r="A37" s="1"/>
      <c r="B37" s="8"/>
      <c r="C37" s="104" t="s">
        <v>429</v>
      </c>
      <c r="D37" s="105"/>
      <c r="E37" s="105"/>
      <c r="F37" s="105"/>
      <c r="G37" s="42"/>
      <c r="H37" s="41"/>
      <c r="I37" s="262" t="s">
        <v>414</v>
      </c>
      <c r="J37" s="43"/>
      <c r="K37" s="316">
        <f>SUM(K29)</f>
        <v>0</v>
      </c>
      <c r="L37" s="9"/>
      <c r="M37" s="1"/>
    </row>
    <row r="38" spans="1:13" ht="33.75" customHeight="1">
      <c r="A38" s="1"/>
      <c r="B38" s="8"/>
      <c r="C38" s="305">
        <v>4</v>
      </c>
      <c r="D38" s="306"/>
      <c r="E38" s="132"/>
      <c r="F38" s="132"/>
      <c r="G38" s="307" t="s">
        <v>882</v>
      </c>
      <c r="H38" s="337" t="s">
        <v>453</v>
      </c>
      <c r="I38" s="340">
        <v>1</v>
      </c>
      <c r="J38" s="401"/>
      <c r="K38" s="343">
        <f>+J38*I38</f>
        <v>0</v>
      </c>
      <c r="L38" s="9"/>
      <c r="M38" s="308"/>
    </row>
    <row r="39" spans="1:13" ht="39.75" customHeight="1">
      <c r="A39" s="1"/>
      <c r="B39" s="8"/>
      <c r="C39" s="305"/>
      <c r="D39" s="306"/>
      <c r="E39" s="132"/>
      <c r="F39" s="132"/>
      <c r="G39" s="309" t="s">
        <v>883</v>
      </c>
      <c r="H39" s="338"/>
      <c r="I39" s="341"/>
      <c r="J39" s="402"/>
      <c r="K39" s="344"/>
      <c r="L39" s="9"/>
      <c r="M39" s="310"/>
    </row>
    <row r="40" spans="1:13" ht="39.75" customHeight="1">
      <c r="A40" s="1"/>
      <c r="B40" s="8"/>
      <c r="C40" s="305"/>
      <c r="D40" s="306"/>
      <c r="E40" s="132"/>
      <c r="F40" s="132"/>
      <c r="G40" s="309" t="s">
        <v>884</v>
      </c>
      <c r="H40" s="338"/>
      <c r="I40" s="341"/>
      <c r="J40" s="402"/>
      <c r="K40" s="344"/>
      <c r="L40" s="9"/>
      <c r="M40" s="310"/>
    </row>
    <row r="41" spans="1:13" ht="39.75" customHeight="1">
      <c r="A41" s="1"/>
      <c r="B41" s="8"/>
      <c r="C41" s="305"/>
      <c r="D41" s="306"/>
      <c r="E41" s="132"/>
      <c r="F41" s="132"/>
      <c r="G41" s="309" t="s">
        <v>885</v>
      </c>
      <c r="H41" s="338"/>
      <c r="I41" s="341"/>
      <c r="J41" s="402"/>
      <c r="K41" s="344"/>
      <c r="L41" s="9"/>
      <c r="M41" s="310"/>
    </row>
    <row r="42" spans="1:13" ht="27.75" customHeight="1">
      <c r="A42" s="1"/>
      <c r="B42" s="8"/>
      <c r="C42" s="305"/>
      <c r="D42" s="306"/>
      <c r="E42" s="132"/>
      <c r="F42" s="132"/>
      <c r="G42" s="309" t="s">
        <v>886</v>
      </c>
      <c r="H42" s="338"/>
      <c r="I42" s="341"/>
      <c r="J42" s="402"/>
      <c r="K42" s="344"/>
      <c r="L42" s="9"/>
      <c r="M42" s="310"/>
    </row>
    <row r="43" spans="1:13" ht="35.25" customHeight="1">
      <c r="A43" s="1"/>
      <c r="B43" s="8"/>
      <c r="C43" s="305"/>
      <c r="D43" s="306"/>
      <c r="E43" s="132"/>
      <c r="F43" s="132"/>
      <c r="G43" s="309" t="s">
        <v>887</v>
      </c>
      <c r="H43" s="338"/>
      <c r="I43" s="341"/>
      <c r="J43" s="402"/>
      <c r="K43" s="344"/>
      <c r="L43" s="9"/>
      <c r="M43" s="310"/>
    </row>
    <row r="44" spans="1:13" ht="25.5" customHeight="1">
      <c r="A44" s="1"/>
      <c r="B44" s="8"/>
      <c r="C44" s="305"/>
      <c r="D44" s="306"/>
      <c r="E44" s="132"/>
      <c r="F44" s="132"/>
      <c r="G44" s="309" t="s">
        <v>888</v>
      </c>
      <c r="H44" s="338"/>
      <c r="I44" s="341"/>
      <c r="J44" s="402"/>
      <c r="K44" s="344"/>
      <c r="L44" s="9"/>
      <c r="M44" s="310"/>
    </row>
    <row r="45" spans="1:13" ht="26.25" customHeight="1">
      <c r="A45" s="1"/>
      <c r="B45" s="8"/>
      <c r="C45" s="305"/>
      <c r="D45" s="306"/>
      <c r="E45" s="132"/>
      <c r="F45" s="132"/>
      <c r="G45" s="309" t="s">
        <v>889</v>
      </c>
      <c r="H45" s="338"/>
      <c r="I45" s="341"/>
      <c r="J45" s="402"/>
      <c r="K45" s="344"/>
      <c r="L45" s="9"/>
      <c r="M45" s="310"/>
    </row>
    <row r="46" spans="1:13" ht="123.75" customHeight="1">
      <c r="A46" s="1"/>
      <c r="B46" s="8"/>
      <c r="C46" s="311"/>
      <c r="D46" s="312"/>
      <c r="E46" s="313"/>
      <c r="F46" s="313"/>
      <c r="G46" s="309" t="s">
        <v>890</v>
      </c>
      <c r="H46" s="339"/>
      <c r="I46" s="342"/>
      <c r="J46" s="403"/>
      <c r="K46" s="345"/>
      <c r="L46" s="9"/>
      <c r="M46" s="310"/>
    </row>
    <row r="47" spans="1:13" ht="30" customHeight="1" thickBot="1">
      <c r="A47" s="1"/>
      <c r="B47" s="8"/>
      <c r="C47" s="104" t="s">
        <v>429</v>
      </c>
      <c r="D47" s="105"/>
      <c r="E47" s="105"/>
      <c r="F47" s="105"/>
      <c r="G47" s="42"/>
      <c r="H47" s="41"/>
      <c r="I47" s="262" t="s">
        <v>414</v>
      </c>
      <c r="J47" s="43"/>
      <c r="K47" s="316">
        <f>SUM(K38)</f>
        <v>0</v>
      </c>
      <c r="L47" s="9"/>
      <c r="M47" s="1"/>
    </row>
    <row r="48" spans="1:13" s="51" customFormat="1" ht="30" customHeight="1" thickBot="1">
      <c r="A48" s="47"/>
      <c r="B48" s="48"/>
      <c r="C48" s="327" t="s">
        <v>454</v>
      </c>
      <c r="D48" s="328"/>
      <c r="E48" s="328"/>
      <c r="F48" s="328"/>
      <c r="G48" s="328"/>
      <c r="H48" s="328"/>
      <c r="I48" s="328"/>
      <c r="J48" s="329"/>
      <c r="K48" s="49">
        <f>SUM(K13:K47)/2</f>
        <v>0</v>
      </c>
      <c r="L48" s="50"/>
      <c r="M48" s="47"/>
    </row>
    <row r="49" spans="1:13" ht="16" thickBot="1">
      <c r="A49" s="1"/>
      <c r="B49" s="8"/>
      <c r="C49" s="133"/>
      <c r="D49" s="133"/>
      <c r="E49" s="134"/>
      <c r="F49" s="134"/>
      <c r="G49" s="133"/>
      <c r="H49" s="133"/>
      <c r="I49" s="263"/>
      <c r="J49" s="135"/>
      <c r="K49" s="135"/>
      <c r="L49" s="9"/>
      <c r="M49" s="1"/>
    </row>
    <row r="50" spans="1:13" s="51" customFormat="1" ht="30" customHeight="1" thickBot="1">
      <c r="A50" s="47"/>
      <c r="B50" s="48"/>
      <c r="C50" s="226"/>
      <c r="D50" s="225"/>
      <c r="E50" s="226"/>
      <c r="F50" s="226"/>
      <c r="G50" s="406" t="s">
        <v>891</v>
      </c>
      <c r="H50" s="407"/>
      <c r="I50" s="407"/>
      <c r="J50" s="408"/>
      <c r="K50" s="124">
        <f>+K48</f>
        <v>0</v>
      </c>
      <c r="L50" s="50"/>
      <c r="M50" s="47"/>
    </row>
    <row r="51" spans="1:13" ht="15.5">
      <c r="A51" s="1"/>
      <c r="B51" s="8"/>
      <c r="C51" s="133"/>
      <c r="D51" s="133"/>
      <c r="E51" s="134"/>
      <c r="F51" s="134"/>
      <c r="G51" s="133"/>
      <c r="H51" s="133"/>
      <c r="I51" s="263"/>
      <c r="J51" s="135"/>
      <c r="K51" s="135"/>
      <c r="L51" s="9"/>
      <c r="M51" s="1"/>
    </row>
    <row r="52" spans="1:13" ht="16" thickBot="1">
      <c r="A52" s="1"/>
      <c r="B52" s="8"/>
      <c r="C52" s="133"/>
      <c r="D52" s="133"/>
      <c r="E52" s="134"/>
      <c r="F52" s="134"/>
      <c r="G52" s="133"/>
      <c r="H52" s="133"/>
      <c r="I52" s="263"/>
      <c r="J52" s="135"/>
      <c r="K52" s="135"/>
      <c r="L52" s="9"/>
      <c r="M52" s="1"/>
    </row>
    <row r="53" spans="1:13" s="51" customFormat="1" ht="15.5">
      <c r="A53" s="47"/>
      <c r="B53" s="48"/>
      <c r="C53" s="125"/>
      <c r="D53" s="332"/>
      <c r="E53" s="332"/>
      <c r="F53" s="332"/>
      <c r="G53" s="332"/>
      <c r="H53" s="332"/>
      <c r="I53" s="332"/>
      <c r="J53" s="332"/>
      <c r="K53" s="333"/>
      <c r="L53" s="94"/>
      <c r="M53" s="47"/>
    </row>
    <row r="54" spans="1:13" s="51" customFormat="1" ht="46.5" customHeight="1">
      <c r="A54" s="47"/>
      <c r="B54" s="48"/>
      <c r="C54" s="334" t="s">
        <v>892</v>
      </c>
      <c r="D54" s="335"/>
      <c r="E54" s="335"/>
      <c r="F54" s="335"/>
      <c r="G54" s="335"/>
      <c r="H54" s="336" t="s">
        <v>436</v>
      </c>
      <c r="I54" s="336"/>
      <c r="J54" s="336"/>
      <c r="K54" s="126" t="s">
        <v>437</v>
      </c>
      <c r="L54" s="95"/>
      <c r="M54" s="47"/>
    </row>
    <row r="55" spans="1:13" s="51" customFormat="1" ht="44.25" customHeight="1">
      <c r="A55" s="47"/>
      <c r="B55" s="48"/>
      <c r="C55" s="334" t="s">
        <v>508</v>
      </c>
      <c r="D55" s="335"/>
      <c r="E55" s="335"/>
      <c r="F55" s="335"/>
      <c r="G55" s="335"/>
      <c r="H55" s="346" t="s">
        <v>455</v>
      </c>
      <c r="I55" s="347"/>
      <c r="J55" s="127" t="s">
        <v>414</v>
      </c>
      <c r="K55" s="136">
        <v>0.19</v>
      </c>
      <c r="L55" s="95"/>
      <c r="M55" s="47"/>
    </row>
    <row r="56" spans="1:13" s="51" customFormat="1" ht="44.25" customHeight="1" thickBot="1">
      <c r="A56" s="47"/>
      <c r="B56" s="48"/>
      <c r="C56" s="323" t="s">
        <v>893</v>
      </c>
      <c r="D56" s="324"/>
      <c r="E56" s="324"/>
      <c r="F56" s="324"/>
      <c r="G56" s="324"/>
      <c r="H56" s="325"/>
      <c r="I56" s="326"/>
      <c r="J56" s="128"/>
      <c r="K56" s="317"/>
      <c r="L56" s="95"/>
      <c r="M56" s="47"/>
    </row>
    <row r="57" spans="1:13" ht="15.5">
      <c r="A57" s="1"/>
      <c r="B57" s="8"/>
      <c r="C57" s="226"/>
      <c r="D57" s="226"/>
      <c r="E57" s="226"/>
      <c r="F57" s="134"/>
      <c r="G57" s="133"/>
      <c r="H57" s="133"/>
      <c r="I57" s="263"/>
      <c r="J57" s="135"/>
      <c r="K57" s="135"/>
      <c r="L57" s="9"/>
      <c r="M57" s="1"/>
    </row>
    <row r="58" spans="1:13" ht="16" thickBot="1">
      <c r="A58" s="1"/>
      <c r="B58" s="8"/>
      <c r="C58" s="226"/>
      <c r="D58" s="226"/>
      <c r="E58" s="226"/>
      <c r="F58" s="134"/>
      <c r="G58" s="133"/>
      <c r="H58" s="133"/>
      <c r="I58" s="263"/>
      <c r="J58" s="135"/>
      <c r="K58" s="135"/>
      <c r="L58" s="9"/>
      <c r="M58" s="1"/>
    </row>
    <row r="59" spans="1:13" s="15" customFormat="1" ht="14.25" customHeight="1">
      <c r="A59" s="12"/>
      <c r="B59" s="13"/>
      <c r="C59" s="357" t="s">
        <v>756</v>
      </c>
      <c r="D59" s="358"/>
      <c r="E59" s="358"/>
      <c r="F59" s="358"/>
      <c r="G59" s="358"/>
      <c r="H59" s="358"/>
      <c r="I59" s="358"/>
      <c r="J59" s="358"/>
      <c r="K59" s="359"/>
      <c r="L59" s="14"/>
      <c r="M59" s="12"/>
    </row>
    <row r="60" spans="1:13" ht="14.25" customHeight="1">
      <c r="A60" s="1"/>
      <c r="B60" s="8"/>
      <c r="C60" s="360"/>
      <c r="D60" s="361"/>
      <c r="E60" s="361"/>
      <c r="F60" s="361"/>
      <c r="G60" s="361"/>
      <c r="H60" s="361"/>
      <c r="I60" s="361"/>
      <c r="J60" s="361"/>
      <c r="K60" s="362"/>
      <c r="L60" s="9"/>
      <c r="M60" s="1"/>
    </row>
    <row r="61" spans="1:13" ht="45.75" customHeight="1">
      <c r="A61" s="1"/>
      <c r="B61" s="8"/>
      <c r="C61" s="363" t="s">
        <v>860</v>
      </c>
      <c r="D61" s="364"/>
      <c r="E61" s="364"/>
      <c r="F61" s="364"/>
      <c r="G61" s="364"/>
      <c r="H61" s="364"/>
      <c r="I61" s="364"/>
      <c r="J61" s="364"/>
      <c r="K61" s="365"/>
      <c r="L61" s="9"/>
      <c r="M61" s="1"/>
    </row>
    <row r="62" spans="1:13" ht="21.75" customHeight="1" thickBot="1">
      <c r="A62" s="1"/>
      <c r="B62" s="8"/>
      <c r="C62" s="350" t="s">
        <v>448</v>
      </c>
      <c r="D62" s="351"/>
      <c r="E62" s="351"/>
      <c r="F62" s="351"/>
      <c r="G62" s="351"/>
      <c r="H62" s="351"/>
      <c r="I62" s="351"/>
      <c r="J62" s="351"/>
      <c r="K62" s="352"/>
      <c r="L62" s="9"/>
      <c r="M62" s="1"/>
    </row>
    <row r="63" spans="1:13" ht="21.75" customHeight="1" thickBot="1">
      <c r="A63" s="1"/>
      <c r="B63" s="8"/>
      <c r="C63" s="384"/>
      <c r="D63" s="385"/>
      <c r="E63" s="385"/>
      <c r="F63" s="385"/>
      <c r="G63" s="385"/>
      <c r="H63" s="385"/>
      <c r="I63" s="385"/>
      <c r="J63" s="385"/>
      <c r="K63" s="386"/>
      <c r="L63" s="9"/>
      <c r="M63" s="1"/>
    </row>
    <row r="64" spans="1:13" ht="21.75" customHeight="1">
      <c r="A64" s="1"/>
      <c r="B64" s="8"/>
      <c r="C64" s="387" t="s">
        <v>419</v>
      </c>
      <c r="D64" s="389" t="s">
        <v>420</v>
      </c>
      <c r="E64" s="391" t="s">
        <v>421</v>
      </c>
      <c r="F64" s="391"/>
      <c r="G64" s="387" t="s">
        <v>422</v>
      </c>
      <c r="H64" s="389" t="s">
        <v>423</v>
      </c>
      <c r="I64" s="392" t="s">
        <v>424</v>
      </c>
      <c r="J64" s="409" t="s">
        <v>425</v>
      </c>
      <c r="K64" s="394" t="s">
        <v>426</v>
      </c>
      <c r="L64" s="9"/>
      <c r="M64" s="1"/>
    </row>
    <row r="65" spans="1:13" ht="21.75" customHeight="1" thickBot="1">
      <c r="A65" s="1"/>
      <c r="B65" s="8"/>
      <c r="C65" s="388"/>
      <c r="D65" s="390"/>
      <c r="E65" s="16" t="s">
        <v>427</v>
      </c>
      <c r="F65" s="16" t="s">
        <v>428</v>
      </c>
      <c r="G65" s="388"/>
      <c r="H65" s="390"/>
      <c r="I65" s="393"/>
      <c r="J65" s="410"/>
      <c r="K65" s="395"/>
      <c r="L65" s="9"/>
      <c r="M65" s="1"/>
    </row>
    <row r="66" spans="1:13" ht="21.75" customHeight="1">
      <c r="A66" s="1"/>
      <c r="B66" s="8"/>
      <c r="C66" s="17">
        <v>1</v>
      </c>
      <c r="D66" s="18"/>
      <c r="E66" s="18"/>
      <c r="F66" s="18"/>
      <c r="G66" s="75" t="s">
        <v>0</v>
      </c>
      <c r="H66" s="76"/>
      <c r="I66" s="264"/>
      <c r="J66" s="21"/>
      <c r="K66" s="22"/>
      <c r="L66" s="9"/>
      <c r="M66" s="1"/>
    </row>
    <row r="67" spans="1:13" ht="21.75" customHeight="1">
      <c r="A67" s="1"/>
      <c r="B67" s="8"/>
      <c r="C67" s="23">
        <f>C66+0.01</f>
        <v>1.01</v>
      </c>
      <c r="D67" s="18"/>
      <c r="E67" s="18"/>
      <c r="F67" s="18"/>
      <c r="G67" s="77" t="s">
        <v>1</v>
      </c>
      <c r="H67" s="78" t="s">
        <v>2</v>
      </c>
      <c r="I67" s="265">
        <v>23</v>
      </c>
      <c r="J67" s="79"/>
      <c r="K67" s="24"/>
      <c r="L67" s="9"/>
      <c r="M67" s="1"/>
    </row>
    <row r="68" spans="1:13" ht="21.75" customHeight="1">
      <c r="A68" s="1"/>
      <c r="B68" s="8"/>
      <c r="C68" s="23">
        <f t="shared" ref="C68:C72" si="0">C67+0.01</f>
        <v>1.02</v>
      </c>
      <c r="D68" s="18"/>
      <c r="E68" s="18"/>
      <c r="F68" s="18"/>
      <c r="G68" s="77" t="s">
        <v>3</v>
      </c>
      <c r="H68" s="78" t="s">
        <v>4</v>
      </c>
      <c r="I68" s="265">
        <v>79.67</v>
      </c>
      <c r="J68" s="79"/>
      <c r="K68" s="24"/>
      <c r="L68" s="9"/>
      <c r="M68" s="1"/>
    </row>
    <row r="69" spans="1:13" ht="21.75" customHeight="1">
      <c r="A69" s="1"/>
      <c r="B69" s="8"/>
      <c r="C69" s="23">
        <f t="shared" si="0"/>
        <v>1.03</v>
      </c>
      <c r="D69" s="18"/>
      <c r="E69" s="18"/>
      <c r="F69" s="18"/>
      <c r="G69" s="77" t="s">
        <v>5</v>
      </c>
      <c r="H69" s="78" t="s">
        <v>6</v>
      </c>
      <c r="I69" s="265">
        <v>728</v>
      </c>
      <c r="J69" s="79"/>
      <c r="K69" s="24"/>
      <c r="L69" s="9"/>
      <c r="M69" s="1"/>
    </row>
    <row r="70" spans="1:13" ht="21.75" customHeight="1">
      <c r="A70" s="1"/>
      <c r="B70" s="8"/>
      <c r="C70" s="23">
        <f t="shared" si="0"/>
        <v>1.04</v>
      </c>
      <c r="D70" s="18"/>
      <c r="E70" s="18"/>
      <c r="F70" s="18"/>
      <c r="G70" s="77" t="s">
        <v>7</v>
      </c>
      <c r="H70" s="78" t="s">
        <v>6</v>
      </c>
      <c r="I70" s="265">
        <v>197.23</v>
      </c>
      <c r="J70" s="79"/>
      <c r="K70" s="24"/>
      <c r="L70" s="9"/>
      <c r="M70" s="1"/>
    </row>
    <row r="71" spans="1:13" ht="21.75" customHeight="1">
      <c r="A71" s="1"/>
      <c r="B71" s="8"/>
      <c r="C71" s="23">
        <f t="shared" si="0"/>
        <v>1.05</v>
      </c>
      <c r="D71" s="18"/>
      <c r="E71" s="18"/>
      <c r="F71" s="18"/>
      <c r="G71" s="77" t="s">
        <v>8</v>
      </c>
      <c r="H71" s="78" t="s">
        <v>4</v>
      </c>
      <c r="I71" s="265">
        <v>553.09</v>
      </c>
      <c r="J71" s="79"/>
      <c r="K71" s="24"/>
      <c r="L71" s="9"/>
      <c r="M71" s="1"/>
    </row>
    <row r="72" spans="1:13" ht="21.75" customHeight="1">
      <c r="A72" s="1"/>
      <c r="B72" s="8"/>
      <c r="C72" s="23">
        <f t="shared" si="0"/>
        <v>1.06</v>
      </c>
      <c r="D72" s="18"/>
      <c r="E72" s="18"/>
      <c r="F72" s="18"/>
      <c r="G72" s="77" t="s">
        <v>9</v>
      </c>
      <c r="H72" s="78" t="s">
        <v>4</v>
      </c>
      <c r="I72" s="265">
        <v>200.7</v>
      </c>
      <c r="J72" s="79"/>
      <c r="K72" s="24"/>
      <c r="L72" s="9"/>
      <c r="M72" s="1"/>
    </row>
    <row r="73" spans="1:13" ht="21.75" customHeight="1" thickBot="1">
      <c r="A73" s="1"/>
      <c r="B73" s="8"/>
      <c r="C73" s="25" t="s">
        <v>429</v>
      </c>
      <c r="D73" s="26"/>
      <c r="E73" s="26"/>
      <c r="F73" s="26"/>
      <c r="G73" s="27"/>
      <c r="H73" s="26"/>
      <c r="I73" s="266"/>
      <c r="J73" s="28"/>
      <c r="K73" s="29">
        <f>SUM(K67:K72)</f>
        <v>0</v>
      </c>
      <c r="L73" s="9"/>
      <c r="M73" s="1"/>
    </row>
    <row r="74" spans="1:13" ht="21.75" customHeight="1" thickBot="1">
      <c r="A74" s="1"/>
      <c r="B74" s="8"/>
      <c r="C74" s="30"/>
      <c r="D74" s="31"/>
      <c r="E74" s="31"/>
      <c r="F74" s="31"/>
      <c r="G74" s="31"/>
      <c r="H74" s="31"/>
      <c r="I74" s="267"/>
      <c r="J74" s="31"/>
      <c r="K74" s="32"/>
      <c r="L74" s="9"/>
      <c r="M74" s="1"/>
    </row>
    <row r="75" spans="1:13" ht="21.75" customHeight="1">
      <c r="A75" s="1"/>
      <c r="B75" s="8"/>
      <c r="C75" s="33" t="s">
        <v>430</v>
      </c>
      <c r="D75" s="18"/>
      <c r="E75" s="18"/>
      <c r="F75" s="18"/>
      <c r="G75" s="19" t="s">
        <v>444</v>
      </c>
      <c r="H75" s="20"/>
      <c r="I75" s="264"/>
      <c r="J75" s="21"/>
      <c r="K75" s="22"/>
      <c r="L75" s="9"/>
      <c r="M75" s="1"/>
    </row>
    <row r="76" spans="1:13" ht="37.5" customHeight="1">
      <c r="A76" s="1"/>
      <c r="B76" s="8"/>
      <c r="C76" s="23">
        <f>C75+0.01</f>
        <v>2.0099999999999998</v>
      </c>
      <c r="D76" s="18"/>
      <c r="E76" s="18"/>
      <c r="F76" s="18"/>
      <c r="G76" s="209" t="s">
        <v>521</v>
      </c>
      <c r="H76" s="163" t="s">
        <v>10</v>
      </c>
      <c r="I76" s="268">
        <v>353.36</v>
      </c>
      <c r="J76" s="160"/>
      <c r="K76" s="24"/>
      <c r="L76" s="9"/>
      <c r="M76" s="1"/>
    </row>
    <row r="77" spans="1:13" ht="21.75" customHeight="1">
      <c r="A77" s="1"/>
      <c r="B77" s="8"/>
      <c r="C77" s="23">
        <f>C76+0.01</f>
        <v>2.0199999999999996</v>
      </c>
      <c r="D77" s="18"/>
      <c r="E77" s="18"/>
      <c r="F77" s="18"/>
      <c r="G77" s="82" t="s">
        <v>11</v>
      </c>
      <c r="H77" s="81" t="s">
        <v>10</v>
      </c>
      <c r="I77" s="269">
        <v>1067.33</v>
      </c>
      <c r="J77" s="83"/>
      <c r="K77" s="24"/>
      <c r="L77" s="9"/>
      <c r="M77" s="1"/>
    </row>
    <row r="78" spans="1:13" ht="21.75" customHeight="1">
      <c r="A78" s="1"/>
      <c r="B78" s="8"/>
      <c r="C78" s="23">
        <f t="shared" ref="C78:C79" si="1">C77+0.01</f>
        <v>2.0299999999999994</v>
      </c>
      <c r="D78" s="18"/>
      <c r="E78" s="18"/>
      <c r="F78" s="18"/>
      <c r="G78" s="82" t="s">
        <v>12</v>
      </c>
      <c r="H78" s="81" t="s">
        <v>10</v>
      </c>
      <c r="I78" s="269">
        <v>713.98</v>
      </c>
      <c r="J78" s="83"/>
      <c r="K78" s="24"/>
      <c r="L78" s="9"/>
      <c r="M78" s="1"/>
    </row>
    <row r="79" spans="1:13" ht="21.75" customHeight="1">
      <c r="B79" s="34"/>
      <c r="C79" s="23">
        <f t="shared" si="1"/>
        <v>2.0399999999999991</v>
      </c>
      <c r="D79" s="18"/>
      <c r="E79" s="18"/>
      <c r="F79" s="18"/>
      <c r="G79" s="82" t="s">
        <v>13</v>
      </c>
      <c r="H79" s="81" t="s">
        <v>10</v>
      </c>
      <c r="I79" s="269">
        <v>188.93</v>
      </c>
      <c r="J79" s="83"/>
      <c r="K79" s="35"/>
      <c r="L79" s="36"/>
    </row>
    <row r="80" spans="1:13" ht="21.75" customHeight="1" thickBot="1">
      <c r="A80" s="1"/>
      <c r="B80" s="8"/>
      <c r="C80" s="25" t="s">
        <v>429</v>
      </c>
      <c r="D80" s="37"/>
      <c r="E80" s="38"/>
      <c r="F80" s="37"/>
      <c r="G80" s="37"/>
      <c r="H80" s="37"/>
      <c r="I80" s="266"/>
      <c r="J80" s="28"/>
      <c r="K80" s="29">
        <f>SUM(K76:K79)</f>
        <v>0</v>
      </c>
      <c r="L80" s="9"/>
      <c r="M80" s="1"/>
    </row>
    <row r="81" spans="1:13" ht="21.75" customHeight="1" thickBot="1">
      <c r="A81" s="1"/>
      <c r="B81" s="8"/>
      <c r="C81" s="30"/>
      <c r="D81" s="31"/>
      <c r="E81" s="31"/>
      <c r="F81" s="31"/>
      <c r="G81" s="31"/>
      <c r="H81" s="31"/>
      <c r="I81" s="267"/>
      <c r="J81" s="31"/>
      <c r="K81" s="32"/>
      <c r="L81" s="9"/>
      <c r="M81" s="1"/>
    </row>
    <row r="82" spans="1:13" ht="21.75" customHeight="1">
      <c r="A82" s="1"/>
      <c r="B82" s="8"/>
      <c r="C82" s="33" t="s">
        <v>431</v>
      </c>
      <c r="D82" s="18"/>
      <c r="E82" s="18"/>
      <c r="F82" s="18"/>
      <c r="G82" s="85" t="s">
        <v>14</v>
      </c>
      <c r="H82" s="86"/>
      <c r="I82" s="270"/>
      <c r="J82" s="87"/>
      <c r="K82" s="88"/>
      <c r="L82" s="9"/>
      <c r="M82" s="1"/>
    </row>
    <row r="83" spans="1:13" ht="21.75" customHeight="1">
      <c r="A83" s="1"/>
      <c r="B83" s="8"/>
      <c r="C83" s="33"/>
      <c r="D83" s="18"/>
      <c r="E83" s="18"/>
      <c r="F83" s="18"/>
      <c r="G83" s="89" t="s">
        <v>15</v>
      </c>
      <c r="H83" s="86"/>
      <c r="I83" s="270"/>
      <c r="J83" s="87"/>
      <c r="K83" s="88"/>
      <c r="L83" s="9"/>
      <c r="M83" s="1"/>
    </row>
    <row r="84" spans="1:13" ht="21.75" customHeight="1">
      <c r="A84" s="1"/>
      <c r="B84" s="8"/>
      <c r="C84" s="23">
        <f>C82+0.01</f>
        <v>3.01</v>
      </c>
      <c r="D84" s="39"/>
      <c r="E84" s="39"/>
      <c r="F84" s="39"/>
      <c r="G84" s="84" t="s">
        <v>16</v>
      </c>
      <c r="H84" s="78" t="s">
        <v>2</v>
      </c>
      <c r="I84" s="265">
        <v>2</v>
      </c>
      <c r="J84" s="79"/>
      <c r="K84" s="90"/>
      <c r="L84" s="9"/>
      <c r="M84" s="1"/>
    </row>
    <row r="85" spans="1:13" ht="21.75" customHeight="1">
      <c r="A85" s="1"/>
      <c r="B85" s="8"/>
      <c r="C85" s="23">
        <f>+C84+0.01</f>
        <v>3.0199999999999996</v>
      </c>
      <c r="D85" s="39"/>
      <c r="E85" s="39"/>
      <c r="F85" s="39"/>
      <c r="G85" s="84" t="s">
        <v>17</v>
      </c>
      <c r="H85" s="78" t="s">
        <v>2</v>
      </c>
      <c r="I85" s="265">
        <v>2</v>
      </c>
      <c r="J85" s="79"/>
      <c r="K85" s="90"/>
      <c r="L85" s="9"/>
      <c r="M85" s="1"/>
    </row>
    <row r="86" spans="1:13" ht="21.75" customHeight="1">
      <c r="A86" s="1"/>
      <c r="B86" s="8"/>
      <c r="C86" s="23">
        <f t="shared" ref="C86:C89" si="2">+C85+0.01</f>
        <v>3.0299999999999994</v>
      </c>
      <c r="D86" s="39"/>
      <c r="E86" s="39"/>
      <c r="F86" s="39"/>
      <c r="G86" s="84" t="s">
        <v>18</v>
      </c>
      <c r="H86" s="78" t="s">
        <v>2</v>
      </c>
      <c r="I86" s="265">
        <v>3</v>
      </c>
      <c r="J86" s="79"/>
      <c r="K86" s="90"/>
      <c r="L86" s="9"/>
      <c r="M86" s="1"/>
    </row>
    <row r="87" spans="1:13" ht="21.75" customHeight="1">
      <c r="A87" s="1"/>
      <c r="B87" s="8"/>
      <c r="C87" s="23">
        <f t="shared" si="2"/>
        <v>3.0399999999999991</v>
      </c>
      <c r="D87" s="39"/>
      <c r="E87" s="39"/>
      <c r="F87" s="39"/>
      <c r="G87" s="84" t="s">
        <v>19</v>
      </c>
      <c r="H87" s="78" t="s">
        <v>2</v>
      </c>
      <c r="I87" s="265">
        <v>1</v>
      </c>
      <c r="J87" s="79"/>
      <c r="K87" s="90"/>
      <c r="L87" s="9"/>
      <c r="M87" s="1"/>
    </row>
    <row r="88" spans="1:13" ht="21.75" customHeight="1">
      <c r="A88" s="1"/>
      <c r="B88" s="8"/>
      <c r="C88" s="23">
        <f t="shared" si="2"/>
        <v>3.0499999999999989</v>
      </c>
      <c r="D88" s="39"/>
      <c r="E88" s="39"/>
      <c r="F88" s="39"/>
      <c r="G88" s="84" t="s">
        <v>20</v>
      </c>
      <c r="H88" s="78" t="s">
        <v>2</v>
      </c>
      <c r="I88" s="265">
        <v>1</v>
      </c>
      <c r="J88" s="79"/>
      <c r="K88" s="90"/>
      <c r="L88" s="9"/>
      <c r="M88" s="1"/>
    </row>
    <row r="89" spans="1:13" ht="21.75" customHeight="1">
      <c r="A89" s="1"/>
      <c r="B89" s="8"/>
      <c r="C89" s="23">
        <f t="shared" si="2"/>
        <v>3.0599999999999987</v>
      </c>
      <c r="D89" s="39"/>
      <c r="E89" s="39"/>
      <c r="F89" s="39"/>
      <c r="G89" s="84" t="s">
        <v>21</v>
      </c>
      <c r="H89" s="78" t="s">
        <v>2</v>
      </c>
      <c r="I89" s="265">
        <v>4</v>
      </c>
      <c r="J89" s="79"/>
      <c r="K89" s="90"/>
      <c r="L89" s="9"/>
      <c r="M89" s="1"/>
    </row>
    <row r="90" spans="1:13" ht="21.75" customHeight="1">
      <c r="A90" s="1"/>
      <c r="B90" s="8"/>
      <c r="C90" s="23"/>
      <c r="D90" s="39"/>
      <c r="E90" s="39"/>
      <c r="F90" s="39"/>
      <c r="G90" s="89" t="s">
        <v>22</v>
      </c>
      <c r="H90" s="91"/>
      <c r="I90" s="271"/>
      <c r="J90" s="89"/>
      <c r="K90" s="90"/>
      <c r="L90" s="9"/>
      <c r="M90" s="1"/>
    </row>
    <row r="91" spans="1:13" ht="21.75" customHeight="1">
      <c r="A91" s="1"/>
      <c r="B91" s="8"/>
      <c r="C91" s="23">
        <f>+C89+0.01</f>
        <v>3.0699999999999985</v>
      </c>
      <c r="D91" s="39"/>
      <c r="E91" s="39"/>
      <c r="F91" s="39"/>
      <c r="G91" s="84" t="s">
        <v>23</v>
      </c>
      <c r="H91" s="78" t="s">
        <v>4</v>
      </c>
      <c r="I91" s="265">
        <v>248.44</v>
      </c>
      <c r="J91" s="79"/>
      <c r="K91" s="90"/>
      <c r="L91" s="9"/>
      <c r="M91" s="1"/>
    </row>
    <row r="92" spans="1:13" ht="21.75" customHeight="1">
      <c r="A92" s="1"/>
      <c r="B92" s="8"/>
      <c r="C92" s="23">
        <f t="shared" ref="C92:C96" si="3">+C91+0.01</f>
        <v>3.0799999999999983</v>
      </c>
      <c r="D92" s="39"/>
      <c r="E92" s="39"/>
      <c r="F92" s="39"/>
      <c r="G92" s="84" t="s">
        <v>24</v>
      </c>
      <c r="H92" s="78" t="s">
        <v>4</v>
      </c>
      <c r="I92" s="265">
        <v>238.22</v>
      </c>
      <c r="J92" s="79"/>
      <c r="K92" s="90"/>
      <c r="L92" s="9"/>
      <c r="M92" s="1"/>
    </row>
    <row r="93" spans="1:13" ht="21.75" customHeight="1">
      <c r="A93" s="1"/>
      <c r="B93" s="8"/>
      <c r="C93" s="23">
        <f t="shared" si="3"/>
        <v>3.0899999999999981</v>
      </c>
      <c r="D93" s="39"/>
      <c r="E93" s="39"/>
      <c r="F93" s="39"/>
      <c r="G93" s="84" t="s">
        <v>25</v>
      </c>
      <c r="H93" s="78" t="s">
        <v>4</v>
      </c>
      <c r="I93" s="265">
        <v>161.69999999999999</v>
      </c>
      <c r="J93" s="79"/>
      <c r="K93" s="90"/>
      <c r="L93" s="9"/>
      <c r="M93" s="1"/>
    </row>
    <row r="94" spans="1:13" ht="21.75" customHeight="1">
      <c r="A94" s="1"/>
      <c r="B94" s="8"/>
      <c r="C94" s="23">
        <f t="shared" si="3"/>
        <v>3.0999999999999979</v>
      </c>
      <c r="D94" s="39"/>
      <c r="E94" s="39"/>
      <c r="F94" s="39"/>
      <c r="G94" s="84" t="s">
        <v>26</v>
      </c>
      <c r="H94" s="78" t="s">
        <v>4</v>
      </c>
      <c r="I94" s="265">
        <v>72.7</v>
      </c>
      <c r="J94" s="79"/>
      <c r="K94" s="90"/>
      <c r="L94" s="9"/>
      <c r="M94" s="1"/>
    </row>
    <row r="95" spans="1:13" ht="21.75" customHeight="1">
      <c r="A95" s="1"/>
      <c r="B95" s="8"/>
      <c r="C95" s="23">
        <f t="shared" si="3"/>
        <v>3.1099999999999977</v>
      </c>
      <c r="D95" s="39"/>
      <c r="E95" s="39"/>
      <c r="F95" s="39"/>
      <c r="G95" s="84" t="s">
        <v>27</v>
      </c>
      <c r="H95" s="78" t="s">
        <v>4</v>
      </c>
      <c r="I95" s="265">
        <v>28.46</v>
      </c>
      <c r="J95" s="79"/>
      <c r="K95" s="90"/>
      <c r="L95" s="9"/>
      <c r="M95" s="1"/>
    </row>
    <row r="96" spans="1:13" ht="21.75" customHeight="1">
      <c r="A96" s="1"/>
      <c r="B96" s="8"/>
      <c r="C96" s="23">
        <f t="shared" si="3"/>
        <v>3.1199999999999974</v>
      </c>
      <c r="D96" s="18"/>
      <c r="E96" s="18"/>
      <c r="F96" s="18"/>
      <c r="G96" s="84" t="s">
        <v>28</v>
      </c>
      <c r="H96" s="78" t="s">
        <v>4</v>
      </c>
      <c r="I96" s="265">
        <v>19.41</v>
      </c>
      <c r="J96" s="79"/>
      <c r="K96" s="90"/>
      <c r="L96" s="9"/>
      <c r="M96" s="1"/>
    </row>
    <row r="97" spans="1:13" ht="21.75" customHeight="1" thickBot="1">
      <c r="A97" s="1"/>
      <c r="B97" s="8"/>
      <c r="C97" s="40" t="s">
        <v>429</v>
      </c>
      <c r="D97" s="41"/>
      <c r="E97" s="41"/>
      <c r="F97" s="41"/>
      <c r="G97" s="42"/>
      <c r="H97" s="41"/>
      <c r="I97" s="266"/>
      <c r="J97" s="43"/>
      <c r="K97" s="29">
        <f>SUM(K83:K96)</f>
        <v>0</v>
      </c>
      <c r="L97" s="9"/>
      <c r="M97" s="1"/>
    </row>
    <row r="98" spans="1:13" ht="21.75" customHeight="1" thickBot="1">
      <c r="A98" s="1"/>
      <c r="B98" s="8"/>
      <c r="C98" s="30"/>
      <c r="D98" s="31"/>
      <c r="E98" s="31"/>
      <c r="F98" s="31"/>
      <c r="G98" s="31"/>
      <c r="H98" s="31"/>
      <c r="I98" s="267"/>
      <c r="J98" s="31"/>
      <c r="K98" s="32"/>
      <c r="L98" s="9"/>
      <c r="M98" s="1"/>
    </row>
    <row r="99" spans="1:13" ht="21.75" customHeight="1">
      <c r="A99" s="1"/>
      <c r="B99" s="8"/>
      <c r="C99" s="33" t="s">
        <v>432</v>
      </c>
      <c r="D99" s="18"/>
      <c r="E99" s="18"/>
      <c r="F99" s="18"/>
      <c r="G99" s="19" t="s">
        <v>29</v>
      </c>
      <c r="H99" s="20"/>
      <c r="I99" s="264"/>
      <c r="J99" s="21"/>
      <c r="K99" s="22"/>
      <c r="L99" s="9"/>
      <c r="M99" s="1"/>
    </row>
    <row r="100" spans="1:13" ht="21.75" customHeight="1">
      <c r="A100" s="1"/>
      <c r="B100" s="8"/>
      <c r="C100" s="33"/>
      <c r="D100" s="18"/>
      <c r="E100" s="18"/>
      <c r="F100" s="18"/>
      <c r="G100" s="205" t="s">
        <v>30</v>
      </c>
      <c r="H100" s="150"/>
      <c r="I100" s="272"/>
      <c r="J100" s="151"/>
      <c r="K100" s="152"/>
      <c r="L100" s="9"/>
      <c r="M100" s="1"/>
    </row>
    <row r="101" spans="1:13" ht="21.75" customHeight="1">
      <c r="A101" s="1"/>
      <c r="B101" s="8"/>
      <c r="C101" s="23">
        <f>C99+0.01</f>
        <v>4.01</v>
      </c>
      <c r="D101" s="18"/>
      <c r="E101" s="18"/>
      <c r="F101" s="18"/>
      <c r="G101" s="84" t="s">
        <v>31</v>
      </c>
      <c r="H101" s="78" t="s">
        <v>2</v>
      </c>
      <c r="I101" s="265">
        <v>2</v>
      </c>
      <c r="J101" s="79"/>
      <c r="K101" s="153"/>
      <c r="L101" s="9"/>
      <c r="M101" s="1"/>
    </row>
    <row r="102" spans="1:13" ht="21.75" customHeight="1">
      <c r="A102" s="1"/>
      <c r="B102" s="8"/>
      <c r="C102" s="23">
        <f t="shared" ref="C102" si="4">C101+0.01</f>
        <v>4.0199999999999996</v>
      </c>
      <c r="D102" s="18"/>
      <c r="E102" s="18"/>
      <c r="F102" s="18"/>
      <c r="G102" s="84" t="s">
        <v>32</v>
      </c>
      <c r="H102" s="78" t="s">
        <v>2</v>
      </c>
      <c r="I102" s="265">
        <v>2</v>
      </c>
      <c r="J102" s="79"/>
      <c r="K102" s="153"/>
      <c r="L102" s="9"/>
      <c r="M102" s="1"/>
    </row>
    <row r="103" spans="1:13" ht="21.75" customHeight="1" thickBot="1">
      <c r="A103" s="1"/>
      <c r="B103" s="8"/>
      <c r="C103" s="25" t="s">
        <v>429</v>
      </c>
      <c r="D103" s="44"/>
      <c r="E103" s="44"/>
      <c r="F103" s="44"/>
      <c r="G103" s="45"/>
      <c r="H103" s="26"/>
      <c r="I103" s="266"/>
      <c r="J103" s="28"/>
      <c r="K103" s="29">
        <f>SUM(K100:K102)</f>
        <v>0</v>
      </c>
      <c r="L103" s="9"/>
      <c r="M103" s="1"/>
    </row>
    <row r="104" spans="1:13" ht="21.75" customHeight="1" thickBot="1">
      <c r="A104" s="1"/>
      <c r="B104" s="8"/>
      <c r="C104" s="30"/>
      <c r="D104" s="31"/>
      <c r="E104" s="31"/>
      <c r="F104" s="31"/>
      <c r="G104" s="31"/>
      <c r="H104" s="31"/>
      <c r="I104" s="267"/>
      <c r="J104" s="31"/>
      <c r="K104" s="32"/>
      <c r="L104" s="9"/>
      <c r="M104" s="1"/>
    </row>
    <row r="105" spans="1:13" ht="21.75" customHeight="1">
      <c r="A105" s="1"/>
      <c r="B105" s="8"/>
      <c r="C105" s="33" t="s">
        <v>361</v>
      </c>
      <c r="D105" s="18"/>
      <c r="E105" s="18"/>
      <c r="F105" s="18"/>
      <c r="G105" s="19" t="s">
        <v>33</v>
      </c>
      <c r="H105" s="20"/>
      <c r="I105" s="264"/>
      <c r="J105" s="21"/>
      <c r="K105" s="22"/>
      <c r="L105" s="9"/>
      <c r="M105" s="1"/>
    </row>
    <row r="106" spans="1:13" ht="21.75" customHeight="1">
      <c r="A106" s="1"/>
      <c r="B106" s="8"/>
      <c r="C106" s="33"/>
      <c r="D106" s="18"/>
      <c r="E106" s="18"/>
      <c r="F106" s="18"/>
      <c r="G106" s="75" t="s">
        <v>34</v>
      </c>
      <c r="H106" s="20"/>
      <c r="I106" s="264"/>
      <c r="J106" s="21"/>
      <c r="K106" s="22"/>
      <c r="L106" s="9"/>
      <c r="M106" s="1"/>
    </row>
    <row r="107" spans="1:13" ht="21.75" customHeight="1">
      <c r="A107" s="1"/>
      <c r="B107" s="8"/>
      <c r="C107" s="64" t="s">
        <v>445</v>
      </c>
      <c r="D107" s="18"/>
      <c r="E107" s="18"/>
      <c r="F107" s="18"/>
      <c r="G107" s="137" t="s">
        <v>512</v>
      </c>
      <c r="H107" s="81" t="s">
        <v>2</v>
      </c>
      <c r="I107" s="269">
        <v>1</v>
      </c>
      <c r="J107" s="83"/>
      <c r="K107" s="24"/>
      <c r="L107" s="9"/>
      <c r="M107" s="1"/>
    </row>
    <row r="108" spans="1:13" ht="21.75" customHeight="1">
      <c r="A108" s="1"/>
      <c r="B108" s="8"/>
      <c r="C108" s="64"/>
      <c r="D108" s="18"/>
      <c r="E108" s="18"/>
      <c r="F108" s="18"/>
      <c r="G108" s="75" t="s">
        <v>35</v>
      </c>
      <c r="H108" s="81"/>
      <c r="I108" s="273"/>
      <c r="J108" s="75"/>
      <c r="K108" s="22"/>
      <c r="L108" s="9"/>
      <c r="M108" s="1"/>
    </row>
    <row r="109" spans="1:13" ht="21.75" customHeight="1">
      <c r="A109" s="1"/>
      <c r="B109" s="8"/>
      <c r="C109" s="64" t="s">
        <v>446</v>
      </c>
      <c r="D109" s="18"/>
      <c r="E109" s="18"/>
      <c r="F109" s="18"/>
      <c r="G109" s="80" t="s">
        <v>36</v>
      </c>
      <c r="H109" s="81" t="s">
        <v>2</v>
      </c>
      <c r="I109" s="269">
        <v>3</v>
      </c>
      <c r="J109" s="83"/>
      <c r="K109" s="24"/>
      <c r="L109" s="9"/>
      <c r="M109" s="1"/>
    </row>
    <row r="110" spans="1:13" ht="21.75" customHeight="1">
      <c r="A110" s="1"/>
      <c r="B110" s="8"/>
      <c r="C110" s="64"/>
      <c r="D110" s="18"/>
      <c r="E110" s="18"/>
      <c r="F110" s="18"/>
      <c r="G110" s="75" t="s">
        <v>37</v>
      </c>
      <c r="H110" s="81"/>
      <c r="I110" s="273"/>
      <c r="J110" s="75"/>
      <c r="K110" s="22"/>
      <c r="L110" s="9"/>
      <c r="M110" s="1"/>
    </row>
    <row r="111" spans="1:13" ht="40.5" customHeight="1">
      <c r="A111" s="1"/>
      <c r="B111" s="8"/>
      <c r="C111" s="64" t="s">
        <v>447</v>
      </c>
      <c r="D111" s="18"/>
      <c r="E111" s="18"/>
      <c r="F111" s="18"/>
      <c r="G111" s="80" t="s">
        <v>38</v>
      </c>
      <c r="H111" s="81" t="s">
        <v>2</v>
      </c>
      <c r="I111" s="269">
        <v>1</v>
      </c>
      <c r="J111" s="83"/>
      <c r="K111" s="24"/>
      <c r="L111" s="9"/>
      <c r="M111" s="1"/>
    </row>
    <row r="112" spans="1:13" ht="21.75" customHeight="1" thickBot="1">
      <c r="A112" s="1"/>
      <c r="B112" s="8"/>
      <c r="C112" s="25" t="s">
        <v>429</v>
      </c>
      <c r="D112" s="44"/>
      <c r="E112" s="44"/>
      <c r="F112" s="44"/>
      <c r="G112" s="45"/>
      <c r="H112" s="26"/>
      <c r="I112" s="266"/>
      <c r="J112" s="28"/>
      <c r="K112" s="29">
        <f>SUM(K105:K111)</f>
        <v>0</v>
      </c>
      <c r="L112" s="9"/>
      <c r="M112" s="1"/>
    </row>
    <row r="113" spans="1:13" ht="21.75" customHeight="1" thickBot="1">
      <c r="A113" s="1"/>
      <c r="B113" s="8"/>
      <c r="C113" s="30"/>
      <c r="D113" s="31"/>
      <c r="E113" s="31"/>
      <c r="F113" s="31"/>
      <c r="G113" s="31"/>
      <c r="H113" s="31"/>
      <c r="I113" s="267"/>
      <c r="J113" s="31"/>
      <c r="K113" s="32"/>
      <c r="L113" s="9"/>
      <c r="M113" s="1"/>
    </row>
    <row r="114" spans="1:13" ht="21.75" customHeight="1">
      <c r="A114" s="1"/>
      <c r="B114" s="8"/>
      <c r="C114" s="33" t="s">
        <v>433</v>
      </c>
      <c r="D114" s="18"/>
      <c r="E114" s="18"/>
      <c r="F114" s="18"/>
      <c r="G114" s="19" t="s">
        <v>435</v>
      </c>
      <c r="H114" s="20" t="s">
        <v>434</v>
      </c>
      <c r="I114" s="274"/>
      <c r="J114" s="21"/>
      <c r="K114" s="22"/>
      <c r="L114" s="9"/>
      <c r="M114" s="1"/>
    </row>
    <row r="115" spans="1:13" customFormat="1" ht="15.5">
      <c r="B115" s="8"/>
      <c r="C115" s="99"/>
      <c r="D115" s="18"/>
      <c r="E115" s="18"/>
      <c r="F115" s="18"/>
      <c r="G115" s="19" t="s">
        <v>528</v>
      </c>
      <c r="H115" s="20"/>
      <c r="I115" s="303"/>
      <c r="J115" s="20"/>
      <c r="K115" s="304"/>
      <c r="L115" s="231"/>
    </row>
    <row r="116" spans="1:13" customFormat="1" ht="36.75" customHeight="1">
      <c r="B116" s="8"/>
      <c r="C116" s="99">
        <v>9.01</v>
      </c>
      <c r="D116" s="18"/>
      <c r="E116" s="18"/>
      <c r="F116" s="18"/>
      <c r="G116" s="171" t="s">
        <v>529</v>
      </c>
      <c r="H116" s="172" t="s">
        <v>2</v>
      </c>
      <c r="I116" s="233">
        <v>1</v>
      </c>
      <c r="J116" s="170"/>
      <c r="K116" s="221"/>
      <c r="L116" s="231"/>
    </row>
    <row r="117" spans="1:13" customFormat="1" ht="21.75" customHeight="1">
      <c r="B117" s="8"/>
      <c r="C117" s="99">
        <f>+C116+0.01</f>
        <v>9.02</v>
      </c>
      <c r="D117" s="18"/>
      <c r="E117" s="18"/>
      <c r="F117" s="18"/>
      <c r="G117" s="173" t="s">
        <v>530</v>
      </c>
      <c r="H117" s="172" t="s">
        <v>4</v>
      </c>
      <c r="I117" s="233">
        <v>24</v>
      </c>
      <c r="J117" s="170"/>
      <c r="K117" s="221"/>
      <c r="L117" s="231"/>
    </row>
    <row r="118" spans="1:13" customFormat="1" ht="51.75" customHeight="1">
      <c r="B118" s="8"/>
      <c r="C118" s="99">
        <f>+C117+0.01</f>
        <v>9.0299999999999994</v>
      </c>
      <c r="D118" s="18"/>
      <c r="E118" s="18"/>
      <c r="F118" s="18"/>
      <c r="G118" s="174" t="s">
        <v>531</v>
      </c>
      <c r="H118" s="172" t="s">
        <v>2</v>
      </c>
      <c r="I118" s="233">
        <v>1</v>
      </c>
      <c r="J118" s="170"/>
      <c r="K118" s="221"/>
      <c r="L118" s="231"/>
    </row>
    <row r="119" spans="1:13" customFormat="1" ht="22.5" customHeight="1">
      <c r="B119" s="8"/>
      <c r="C119" s="99">
        <f>+C118+0.01</f>
        <v>9.0399999999999991</v>
      </c>
      <c r="D119" s="18"/>
      <c r="E119" s="18"/>
      <c r="F119" s="18"/>
      <c r="G119" s="173" t="s">
        <v>532</v>
      </c>
      <c r="H119" s="172" t="s">
        <v>4</v>
      </c>
      <c r="I119" s="233">
        <v>81</v>
      </c>
      <c r="J119" s="170"/>
      <c r="K119" s="221"/>
      <c r="L119" s="231"/>
    </row>
    <row r="120" spans="1:13" ht="21.75" customHeight="1" thickBot="1">
      <c r="A120" s="1"/>
      <c r="B120" s="8"/>
      <c r="C120" s="25" t="s">
        <v>429</v>
      </c>
      <c r="D120" s="44"/>
      <c r="E120" s="44"/>
      <c r="F120" s="44"/>
      <c r="G120" s="45"/>
      <c r="H120" s="26"/>
      <c r="I120" s="266"/>
      <c r="J120" s="28"/>
      <c r="K120" s="29">
        <f>SUM(K114:K119)</f>
        <v>0</v>
      </c>
      <c r="L120" s="9"/>
      <c r="M120" s="1"/>
    </row>
    <row r="121" spans="1:13" ht="21.75" customHeight="1" thickBot="1">
      <c r="A121" s="1"/>
      <c r="B121" s="8"/>
      <c r="C121" s="30"/>
      <c r="D121" s="31"/>
      <c r="E121" s="31"/>
      <c r="F121" s="31"/>
      <c r="G121" s="31"/>
      <c r="H121" s="31"/>
      <c r="I121" s="267"/>
      <c r="J121" s="31"/>
      <c r="K121" s="32"/>
      <c r="L121" s="9"/>
      <c r="M121" s="1"/>
    </row>
    <row r="122" spans="1:13" ht="21.75" customHeight="1">
      <c r="A122" s="1"/>
      <c r="B122" s="8"/>
      <c r="C122" s="33" t="s">
        <v>362</v>
      </c>
      <c r="D122" s="18"/>
      <c r="E122" s="18"/>
      <c r="F122" s="18"/>
      <c r="G122" s="19" t="s">
        <v>39</v>
      </c>
      <c r="H122" s="20"/>
      <c r="I122" s="274"/>
      <c r="J122" s="21"/>
      <c r="K122" s="22"/>
      <c r="L122" s="9"/>
      <c r="M122" s="1"/>
    </row>
    <row r="123" spans="1:13" ht="21.75" customHeight="1">
      <c r="A123" s="1"/>
      <c r="B123" s="8"/>
      <c r="C123" s="23" t="s">
        <v>414</v>
      </c>
      <c r="D123" s="18"/>
      <c r="E123" s="18"/>
      <c r="F123" s="18"/>
      <c r="G123" s="75" t="s">
        <v>40</v>
      </c>
      <c r="H123" s="75"/>
      <c r="I123" s="273"/>
      <c r="J123" s="75"/>
      <c r="K123" s="22"/>
      <c r="L123" s="9"/>
      <c r="M123" s="1"/>
    </row>
    <row r="124" spans="1:13" ht="21.75" customHeight="1">
      <c r="A124" s="1"/>
      <c r="B124" s="8"/>
      <c r="C124" s="23">
        <f>C122+0.01</f>
        <v>7.01</v>
      </c>
      <c r="D124" s="18"/>
      <c r="E124" s="18"/>
      <c r="F124" s="18"/>
      <c r="G124" s="80" t="s">
        <v>41</v>
      </c>
      <c r="H124" s="78" t="s">
        <v>10</v>
      </c>
      <c r="I124" s="265">
        <v>2159.48</v>
      </c>
      <c r="J124" s="79"/>
      <c r="K124" s="35"/>
      <c r="L124" s="9"/>
      <c r="M124" s="1"/>
    </row>
    <row r="125" spans="1:13" ht="21.75" customHeight="1">
      <c r="A125" s="1"/>
      <c r="B125" s="8"/>
      <c r="C125" s="23">
        <v>7.02</v>
      </c>
      <c r="D125" s="18"/>
      <c r="E125" s="18"/>
      <c r="F125" s="18"/>
      <c r="G125" s="80" t="s">
        <v>42</v>
      </c>
      <c r="H125" s="78" t="s">
        <v>10</v>
      </c>
      <c r="I125" s="265">
        <v>4530.67</v>
      </c>
      <c r="J125" s="79"/>
      <c r="K125" s="35"/>
      <c r="L125" s="9"/>
      <c r="M125" s="1"/>
    </row>
    <row r="126" spans="1:13" ht="21.75" customHeight="1">
      <c r="A126" s="1"/>
      <c r="B126" s="8"/>
      <c r="C126" s="23" t="s">
        <v>414</v>
      </c>
      <c r="D126" s="18"/>
      <c r="E126" s="18"/>
      <c r="F126" s="18"/>
      <c r="G126" s="75" t="s">
        <v>43</v>
      </c>
      <c r="H126" s="76"/>
      <c r="I126" s="273"/>
      <c r="J126" s="75"/>
      <c r="K126" s="35"/>
      <c r="L126" s="9"/>
      <c r="M126" s="1"/>
    </row>
    <row r="127" spans="1:13" ht="21.75" customHeight="1">
      <c r="A127" s="1"/>
      <c r="B127" s="8"/>
      <c r="C127" s="23">
        <f>+C125+0.01</f>
        <v>7.0299999999999994</v>
      </c>
      <c r="D127" s="18"/>
      <c r="E127" s="18"/>
      <c r="F127" s="18"/>
      <c r="G127" s="80" t="s">
        <v>44</v>
      </c>
      <c r="H127" s="78" t="s">
        <v>10</v>
      </c>
      <c r="I127" s="265">
        <v>579.13</v>
      </c>
      <c r="J127" s="79"/>
      <c r="K127" s="35"/>
      <c r="L127" s="9"/>
      <c r="M127" s="1"/>
    </row>
    <row r="128" spans="1:13" ht="21.75" customHeight="1">
      <c r="A128" s="1"/>
      <c r="B128" s="8"/>
      <c r="C128" s="23">
        <f t="shared" ref="C128:C129" si="5">C127+0.01</f>
        <v>7.0399999999999991</v>
      </c>
      <c r="D128" s="18"/>
      <c r="E128" s="18"/>
      <c r="F128" s="18"/>
      <c r="G128" s="80" t="s">
        <v>45</v>
      </c>
      <c r="H128" s="78" t="s">
        <v>10</v>
      </c>
      <c r="I128" s="265">
        <v>220.86</v>
      </c>
      <c r="J128" s="79"/>
      <c r="K128" s="35"/>
      <c r="L128" s="9"/>
      <c r="M128" s="1"/>
    </row>
    <row r="129" spans="1:13" ht="21.75" customHeight="1">
      <c r="A129" s="1"/>
      <c r="B129" s="8"/>
      <c r="C129" s="23">
        <f t="shared" si="5"/>
        <v>7.0499999999999989</v>
      </c>
      <c r="D129" s="18"/>
      <c r="E129" s="18"/>
      <c r="F129" s="18"/>
      <c r="G129" s="80" t="s">
        <v>46</v>
      </c>
      <c r="H129" s="78" t="s">
        <v>10</v>
      </c>
      <c r="I129" s="265">
        <v>353.37</v>
      </c>
      <c r="J129" s="79"/>
      <c r="K129" s="35"/>
      <c r="L129" s="9"/>
      <c r="M129" s="1"/>
    </row>
    <row r="130" spans="1:13" ht="21.75" customHeight="1">
      <c r="A130" s="1"/>
      <c r="B130" s="8"/>
      <c r="C130" s="23"/>
      <c r="D130" s="18"/>
      <c r="E130" s="18"/>
      <c r="F130" s="18"/>
      <c r="G130" s="75" t="s">
        <v>47</v>
      </c>
      <c r="H130" s="76"/>
      <c r="I130" s="273"/>
      <c r="J130" s="75"/>
      <c r="K130" s="22"/>
      <c r="L130" s="9"/>
      <c r="M130" s="1"/>
    </row>
    <row r="131" spans="1:13" ht="21.75" customHeight="1">
      <c r="A131" s="1"/>
      <c r="B131" s="8"/>
      <c r="C131" s="23">
        <f>+C129+0.01</f>
        <v>7.0599999999999987</v>
      </c>
      <c r="D131" s="18"/>
      <c r="E131" s="18"/>
      <c r="F131" s="18"/>
      <c r="G131" s="80" t="s">
        <v>48</v>
      </c>
      <c r="H131" s="78" t="s">
        <v>10</v>
      </c>
      <c r="I131" s="265">
        <v>20.74</v>
      </c>
      <c r="J131" s="79"/>
      <c r="K131" s="35"/>
      <c r="L131" s="9"/>
      <c r="M131" s="1"/>
    </row>
    <row r="132" spans="1:13" ht="21.75" customHeight="1">
      <c r="A132" s="1"/>
      <c r="B132" s="8"/>
      <c r="C132" s="23"/>
      <c r="D132" s="18"/>
      <c r="E132" s="18"/>
      <c r="F132" s="18"/>
      <c r="G132" s="75" t="s">
        <v>49</v>
      </c>
      <c r="H132" s="76"/>
      <c r="I132" s="273"/>
      <c r="J132" s="75"/>
      <c r="K132" s="35"/>
      <c r="L132" s="9"/>
      <c r="M132" s="1"/>
    </row>
    <row r="133" spans="1:13" ht="21.75" customHeight="1">
      <c r="A133" s="1"/>
      <c r="B133" s="8"/>
      <c r="C133" s="23">
        <f>C131+0.01</f>
        <v>7.0699999999999985</v>
      </c>
      <c r="D133" s="18"/>
      <c r="E133" s="18"/>
      <c r="F133" s="18"/>
      <c r="G133" s="80" t="s">
        <v>50</v>
      </c>
      <c r="H133" s="78" t="s">
        <v>4</v>
      </c>
      <c r="I133" s="265">
        <v>425.69</v>
      </c>
      <c r="J133" s="79"/>
      <c r="K133" s="35"/>
      <c r="L133" s="9"/>
      <c r="M133" s="1"/>
    </row>
    <row r="134" spans="1:13" ht="21.75" customHeight="1">
      <c r="A134" s="1"/>
      <c r="B134" s="8"/>
      <c r="C134" s="23">
        <f t="shared" ref="C134:C135" si="6">C133+0.01</f>
        <v>7.0799999999999983</v>
      </c>
      <c r="D134" s="18"/>
      <c r="E134" s="18"/>
      <c r="F134" s="18"/>
      <c r="G134" s="80" t="s">
        <v>51</v>
      </c>
      <c r="H134" s="78" t="s">
        <v>4</v>
      </c>
      <c r="I134" s="265">
        <v>662.57</v>
      </c>
      <c r="J134" s="79"/>
      <c r="K134" s="35"/>
      <c r="L134" s="9"/>
      <c r="M134" s="1"/>
    </row>
    <row r="135" spans="1:13" ht="21.75" customHeight="1">
      <c r="A135" s="1"/>
      <c r="B135" s="8"/>
      <c r="C135" s="23">
        <f t="shared" si="6"/>
        <v>7.0899999999999981</v>
      </c>
      <c r="D135" s="18"/>
      <c r="E135" s="18"/>
      <c r="F135" s="18"/>
      <c r="G135" s="80" t="s">
        <v>52</v>
      </c>
      <c r="H135" s="78" t="s">
        <v>6</v>
      </c>
      <c r="I135" s="265">
        <v>1472.38</v>
      </c>
      <c r="J135" s="79"/>
      <c r="K135" s="35"/>
      <c r="L135" s="9"/>
      <c r="M135" s="1"/>
    </row>
    <row r="136" spans="1:13" ht="21.75" customHeight="1">
      <c r="A136" s="1"/>
      <c r="B136" s="8"/>
      <c r="C136" s="23" t="s">
        <v>414</v>
      </c>
      <c r="D136" s="18"/>
      <c r="E136" s="18"/>
      <c r="F136" s="18"/>
      <c r="G136" s="75" t="s">
        <v>53</v>
      </c>
      <c r="H136" s="76"/>
      <c r="I136" s="273"/>
      <c r="J136" s="75"/>
      <c r="K136" s="35"/>
      <c r="L136" s="9"/>
      <c r="M136" s="1"/>
    </row>
    <row r="137" spans="1:13" ht="21.75" customHeight="1">
      <c r="A137" s="1"/>
      <c r="B137" s="8"/>
      <c r="C137" s="23">
        <f>C135+0.01</f>
        <v>7.0999999999999979</v>
      </c>
      <c r="D137" s="18"/>
      <c r="E137" s="18"/>
      <c r="F137" s="18"/>
      <c r="G137" s="80" t="s">
        <v>54</v>
      </c>
      <c r="H137" s="78" t="s">
        <v>4</v>
      </c>
      <c r="I137" s="265">
        <v>1022.2</v>
      </c>
      <c r="J137" s="79"/>
      <c r="K137" s="35"/>
      <c r="L137" s="9"/>
      <c r="M137" s="1"/>
    </row>
    <row r="138" spans="1:13" ht="21.75" customHeight="1">
      <c r="A138" s="1"/>
      <c r="B138" s="8"/>
      <c r="C138" s="23"/>
      <c r="D138" s="18"/>
      <c r="E138" s="18"/>
      <c r="F138" s="18"/>
      <c r="G138" s="80" t="s">
        <v>55</v>
      </c>
      <c r="H138" s="78" t="s">
        <v>2</v>
      </c>
      <c r="I138" s="265">
        <v>4</v>
      </c>
      <c r="J138" s="79"/>
      <c r="K138" s="35"/>
      <c r="L138" s="9"/>
      <c r="M138" s="1"/>
    </row>
    <row r="139" spans="1:13" ht="21.75" customHeight="1">
      <c r="A139" s="1"/>
      <c r="B139" s="8"/>
      <c r="C139" s="23">
        <f>+C137+0.01</f>
        <v>7.1099999999999977</v>
      </c>
      <c r="D139" s="18"/>
      <c r="E139" s="18"/>
      <c r="F139" s="18"/>
      <c r="G139" s="80" t="s">
        <v>56</v>
      </c>
      <c r="H139" s="78" t="s">
        <v>2</v>
      </c>
      <c r="I139" s="265">
        <v>113.00000000000001</v>
      </c>
      <c r="J139" s="79"/>
      <c r="K139" s="35"/>
      <c r="L139" s="9"/>
      <c r="M139" s="1"/>
    </row>
    <row r="140" spans="1:13" ht="21.75" customHeight="1">
      <c r="A140" s="1"/>
      <c r="B140" s="8"/>
      <c r="C140" s="23">
        <f t="shared" ref="C140:C141" si="7">C139+0.01</f>
        <v>7.1199999999999974</v>
      </c>
      <c r="D140" s="18"/>
      <c r="E140" s="18"/>
      <c r="F140" s="18"/>
      <c r="G140" s="80" t="s">
        <v>57</v>
      </c>
      <c r="H140" s="78" t="s">
        <v>2</v>
      </c>
      <c r="I140" s="265">
        <v>1</v>
      </c>
      <c r="J140" s="79"/>
      <c r="K140" s="35"/>
      <c r="L140" s="9"/>
      <c r="M140" s="1"/>
    </row>
    <row r="141" spans="1:13" ht="21.75" customHeight="1">
      <c r="A141" s="1"/>
      <c r="B141" s="8"/>
      <c r="C141" s="23">
        <f t="shared" si="7"/>
        <v>7.1299999999999972</v>
      </c>
      <c r="D141" s="18"/>
      <c r="E141" s="18"/>
      <c r="F141" s="18"/>
      <c r="G141" s="80" t="s">
        <v>58</v>
      </c>
      <c r="H141" s="78" t="s">
        <v>2</v>
      </c>
      <c r="I141" s="265">
        <v>95</v>
      </c>
      <c r="J141" s="79"/>
      <c r="K141" s="35"/>
      <c r="L141" s="9"/>
      <c r="M141" s="1"/>
    </row>
    <row r="142" spans="1:13" ht="21.75" customHeight="1" thickBot="1">
      <c r="A142" s="1"/>
      <c r="B142" s="8"/>
      <c r="C142" s="25" t="s">
        <v>429</v>
      </c>
      <c r="D142" s="44"/>
      <c r="E142" s="44"/>
      <c r="F142" s="44"/>
      <c r="G142" s="27"/>
      <c r="H142" s="26"/>
      <c r="I142" s="275"/>
      <c r="J142" s="28"/>
      <c r="K142" s="46">
        <f>SUM(K122:K141)</f>
        <v>0</v>
      </c>
      <c r="L142" s="9"/>
      <c r="M142" s="1"/>
    </row>
    <row r="143" spans="1:13" ht="21.75" customHeight="1" thickBot="1">
      <c r="A143" s="1"/>
      <c r="B143" s="8"/>
      <c r="C143" s="30"/>
      <c r="D143" s="31"/>
      <c r="E143" s="31"/>
      <c r="F143" s="31"/>
      <c r="G143" s="31"/>
      <c r="H143" s="31"/>
      <c r="I143" s="267"/>
      <c r="J143" s="31"/>
      <c r="K143" s="32"/>
      <c r="L143" s="9"/>
      <c r="M143" s="1"/>
    </row>
    <row r="144" spans="1:13" ht="30" customHeight="1">
      <c r="A144" s="1"/>
      <c r="B144" s="8"/>
      <c r="C144" s="33" t="s">
        <v>527</v>
      </c>
      <c r="D144" s="18"/>
      <c r="E144" s="18"/>
      <c r="F144" s="18"/>
      <c r="G144" s="19" t="s">
        <v>473</v>
      </c>
      <c r="H144" s="101"/>
      <c r="I144" s="102"/>
      <c r="J144" s="102"/>
      <c r="K144" s="103"/>
      <c r="L144" s="9"/>
      <c r="M144" s="1"/>
    </row>
    <row r="145" spans="1:13" ht="21.75" customHeight="1">
      <c r="A145" s="1"/>
      <c r="B145" s="8"/>
      <c r="C145" s="23" t="s">
        <v>414</v>
      </c>
      <c r="D145" s="18"/>
      <c r="E145" s="18"/>
      <c r="F145" s="18"/>
      <c r="G145" s="75" t="s">
        <v>40</v>
      </c>
      <c r="H145" s="75"/>
      <c r="I145" s="273"/>
      <c r="J145" s="75"/>
      <c r="K145" s="22"/>
      <c r="L145" s="9"/>
      <c r="M145" s="1"/>
    </row>
    <row r="146" spans="1:13" ht="21.75" customHeight="1">
      <c r="A146" s="1"/>
      <c r="B146" s="8"/>
      <c r="C146" s="23">
        <f>C144+0.01</f>
        <v>8.01</v>
      </c>
      <c r="D146" s="18"/>
      <c r="E146" s="18"/>
      <c r="F146" s="18"/>
      <c r="G146" s="80" t="s">
        <v>41</v>
      </c>
      <c r="H146" s="78" t="s">
        <v>10</v>
      </c>
      <c r="I146" s="265">
        <v>538.79</v>
      </c>
      <c r="J146" s="79"/>
      <c r="K146" s="35"/>
      <c r="L146" s="9"/>
      <c r="M146" s="1"/>
    </row>
    <row r="147" spans="1:13" ht="21.75" customHeight="1">
      <c r="A147" s="1"/>
      <c r="B147" s="8"/>
      <c r="C147" s="23">
        <v>8.02</v>
      </c>
      <c r="D147" s="18"/>
      <c r="E147" s="18"/>
      <c r="F147" s="18"/>
      <c r="G147" s="80" t="s">
        <v>42</v>
      </c>
      <c r="H147" s="78" t="s">
        <v>10</v>
      </c>
      <c r="I147" s="265">
        <v>323.27999999999997</v>
      </c>
      <c r="J147" s="79"/>
      <c r="K147" s="35"/>
      <c r="L147" s="9"/>
      <c r="M147" s="1"/>
    </row>
    <row r="148" spans="1:13" ht="21.75" customHeight="1">
      <c r="A148" s="1"/>
      <c r="B148" s="8"/>
      <c r="C148" s="23" t="s">
        <v>414</v>
      </c>
      <c r="D148" s="18"/>
      <c r="E148" s="18"/>
      <c r="F148" s="18"/>
      <c r="G148" s="75" t="s">
        <v>43</v>
      </c>
      <c r="H148" s="76"/>
      <c r="I148" s="273"/>
      <c r="J148" s="75"/>
      <c r="K148" s="35"/>
      <c r="L148" s="9"/>
      <c r="M148" s="1"/>
    </row>
    <row r="149" spans="1:13" ht="21.75" customHeight="1">
      <c r="A149" s="1"/>
      <c r="B149" s="8"/>
      <c r="C149" s="23">
        <f>+C147+0.01</f>
        <v>8.0299999999999994</v>
      </c>
      <c r="D149" s="18"/>
      <c r="E149" s="18"/>
      <c r="F149" s="18"/>
      <c r="G149" s="80" t="s">
        <v>44</v>
      </c>
      <c r="H149" s="78" t="s">
        <v>10</v>
      </c>
      <c r="I149" s="265">
        <v>215.6</v>
      </c>
      <c r="J149" s="79"/>
      <c r="K149" s="35"/>
      <c r="L149" s="9"/>
      <c r="M149" s="1"/>
    </row>
    <row r="150" spans="1:13" ht="21.75" customHeight="1">
      <c r="A150" s="1"/>
      <c r="B150" s="8"/>
      <c r="C150" s="23">
        <f t="shared" ref="C150:C151" si="8">C149+0.01</f>
        <v>8.0399999999999991</v>
      </c>
      <c r="D150" s="18"/>
      <c r="E150" s="18"/>
      <c r="F150" s="18"/>
      <c r="G150" s="80" t="s">
        <v>45</v>
      </c>
      <c r="H150" s="78" t="s">
        <v>10</v>
      </c>
      <c r="I150" s="265">
        <v>215.6</v>
      </c>
      <c r="J150" s="79"/>
      <c r="K150" s="35"/>
      <c r="L150" s="9"/>
      <c r="M150" s="1"/>
    </row>
    <row r="151" spans="1:13" ht="21.75" customHeight="1">
      <c r="A151" s="1"/>
      <c r="B151" s="8"/>
      <c r="C151" s="23">
        <f t="shared" si="8"/>
        <v>8.0499999999999989</v>
      </c>
      <c r="D151" s="18"/>
      <c r="E151" s="18"/>
      <c r="F151" s="18"/>
      <c r="G151" s="80" t="s">
        <v>46</v>
      </c>
      <c r="H151" s="78" t="s">
        <v>10</v>
      </c>
      <c r="I151" s="265">
        <v>323.27999999999997</v>
      </c>
      <c r="J151" s="79"/>
      <c r="K151" s="35"/>
      <c r="L151" s="9"/>
      <c r="M151" s="1"/>
    </row>
    <row r="152" spans="1:13" ht="21.75" customHeight="1">
      <c r="A152" s="1"/>
      <c r="B152" s="8"/>
      <c r="C152" s="23"/>
      <c r="D152" s="18"/>
      <c r="E152" s="18"/>
      <c r="F152" s="18"/>
      <c r="G152" s="75" t="s">
        <v>480</v>
      </c>
      <c r="H152" s="76"/>
      <c r="I152" s="273"/>
      <c r="J152" s="75"/>
      <c r="K152" s="22"/>
      <c r="L152" s="9"/>
      <c r="M152" s="1"/>
    </row>
    <row r="153" spans="1:13" ht="21.75" customHeight="1">
      <c r="A153" s="1"/>
      <c r="B153" s="8"/>
      <c r="C153" s="23">
        <f>+C151+0.01</f>
        <v>8.0599999999999987</v>
      </c>
      <c r="D153" s="18"/>
      <c r="E153" s="18"/>
      <c r="F153" s="18"/>
      <c r="G153" s="147" t="s">
        <v>485</v>
      </c>
      <c r="H153" s="78" t="s">
        <v>6</v>
      </c>
      <c r="I153" s="265">
        <v>1077.5899999999999</v>
      </c>
      <c r="J153" s="79"/>
      <c r="K153" s="24"/>
      <c r="L153" s="9"/>
      <c r="M153" s="1"/>
    </row>
    <row r="154" spans="1:13" ht="30" customHeight="1">
      <c r="A154" s="1"/>
      <c r="B154" s="8"/>
      <c r="C154" s="23">
        <f>+C153+0.01</f>
        <v>8.0699999999999985</v>
      </c>
      <c r="D154" s="18"/>
      <c r="E154" s="18"/>
      <c r="F154" s="18"/>
      <c r="G154" s="80" t="s">
        <v>87</v>
      </c>
      <c r="H154" s="81" t="s">
        <v>86</v>
      </c>
      <c r="I154" s="269">
        <v>2349.15</v>
      </c>
      <c r="J154" s="83"/>
      <c r="K154" s="24"/>
      <c r="L154" s="9"/>
      <c r="M154" s="1"/>
    </row>
    <row r="155" spans="1:13" ht="30" customHeight="1">
      <c r="A155" s="1"/>
      <c r="B155" s="8"/>
      <c r="C155" s="23">
        <f t="shared" ref="C155:C156" si="9">+C154+0.01</f>
        <v>8.0799999999999983</v>
      </c>
      <c r="D155" s="18"/>
      <c r="E155" s="18"/>
      <c r="F155" s="18"/>
      <c r="G155" s="109" t="s">
        <v>474</v>
      </c>
      <c r="H155" s="100" t="s">
        <v>302</v>
      </c>
      <c r="I155" s="261">
        <v>1347</v>
      </c>
      <c r="J155" s="138"/>
      <c r="K155" s="139"/>
      <c r="L155" s="9"/>
      <c r="M155" s="1"/>
    </row>
    <row r="156" spans="1:13" ht="82.5" customHeight="1">
      <c r="A156" s="1"/>
      <c r="B156" s="8"/>
      <c r="C156" s="23">
        <f t="shared" si="9"/>
        <v>8.0899999999999981</v>
      </c>
      <c r="D156" s="18"/>
      <c r="E156" s="18"/>
      <c r="F156" s="18"/>
      <c r="G156" s="109" t="s">
        <v>475</v>
      </c>
      <c r="H156" s="100" t="s">
        <v>6</v>
      </c>
      <c r="I156" s="269">
        <v>1077.5899999999999</v>
      </c>
      <c r="J156" s="138"/>
      <c r="K156" s="139"/>
      <c r="L156" s="9"/>
      <c r="M156" s="1"/>
    </row>
    <row r="157" spans="1:13" ht="21.75" customHeight="1" thickBot="1">
      <c r="A157" s="1"/>
      <c r="B157" s="8"/>
      <c r="C157" s="25" t="s">
        <v>429</v>
      </c>
      <c r="D157" s="44"/>
      <c r="E157" s="44"/>
      <c r="F157" s="44"/>
      <c r="G157" s="45"/>
      <c r="H157" s="26"/>
      <c r="I157" s="275"/>
      <c r="J157" s="28"/>
      <c r="K157" s="46">
        <f>SUM(K145:K156)</f>
        <v>0</v>
      </c>
      <c r="L157" s="9"/>
      <c r="M157" s="1"/>
    </row>
    <row r="158" spans="1:13" ht="21.75" customHeight="1" thickBot="1">
      <c r="A158" s="1"/>
      <c r="B158" s="8"/>
      <c r="C158" s="30"/>
      <c r="D158" s="31"/>
      <c r="E158" s="31"/>
      <c r="F158" s="31"/>
      <c r="G158" s="31"/>
      <c r="H158" s="31"/>
      <c r="I158" s="267"/>
      <c r="J158" s="31"/>
      <c r="K158" s="32"/>
      <c r="L158" s="9"/>
      <c r="M158" s="1"/>
    </row>
    <row r="159" spans="1:13" ht="21.75" customHeight="1">
      <c r="A159" s="1"/>
      <c r="B159" s="8"/>
      <c r="C159" s="17">
        <v>9</v>
      </c>
      <c r="D159" s="18"/>
      <c r="E159" s="18"/>
      <c r="F159" s="18"/>
      <c r="G159" s="89" t="s">
        <v>393</v>
      </c>
      <c r="H159" s="78"/>
      <c r="I159" s="265"/>
      <c r="J159" s="79"/>
      <c r="K159" s="154"/>
      <c r="L159" s="9"/>
      <c r="M159" s="1"/>
    </row>
    <row r="160" spans="1:13" ht="21.75" customHeight="1">
      <c r="A160" s="1"/>
      <c r="B160" s="8"/>
      <c r="C160" s="17"/>
      <c r="D160" s="18"/>
      <c r="E160" s="18"/>
      <c r="F160" s="18" t="s">
        <v>414</v>
      </c>
      <c r="G160" s="89" t="s">
        <v>394</v>
      </c>
      <c r="H160" s="78"/>
      <c r="I160" s="265"/>
      <c r="J160" s="79"/>
      <c r="K160" s="154"/>
      <c r="L160" s="9"/>
      <c r="M160" s="1"/>
    </row>
    <row r="161" spans="1:13" ht="21.75" customHeight="1">
      <c r="A161" s="1"/>
      <c r="B161" s="8"/>
      <c r="C161" s="99">
        <v>9.01</v>
      </c>
      <c r="D161" s="18"/>
      <c r="E161" s="18"/>
      <c r="F161" s="18"/>
      <c r="G161" s="148" t="s">
        <v>461</v>
      </c>
      <c r="H161" s="81" t="s">
        <v>10</v>
      </c>
      <c r="I161" s="269">
        <v>106</v>
      </c>
      <c r="J161" s="83"/>
      <c r="K161" s="154"/>
      <c r="L161" s="9"/>
      <c r="M161" s="1"/>
    </row>
    <row r="162" spans="1:13" ht="21.75" customHeight="1">
      <c r="A162" s="1"/>
      <c r="B162" s="8"/>
      <c r="C162" s="99">
        <v>9.02</v>
      </c>
      <c r="D162" s="18"/>
      <c r="E162" s="18"/>
      <c r="F162" s="109"/>
      <c r="G162" s="80" t="s">
        <v>462</v>
      </c>
      <c r="H162" s="81" t="s">
        <v>6</v>
      </c>
      <c r="I162" s="269">
        <v>1054.1100000000001</v>
      </c>
      <c r="J162" s="83"/>
      <c r="K162" s="154"/>
      <c r="L162" s="9"/>
      <c r="M162" s="1"/>
    </row>
    <row r="163" spans="1:13" ht="21.75" customHeight="1">
      <c r="A163" s="1"/>
      <c r="B163" s="8"/>
      <c r="C163" s="99"/>
      <c r="D163" s="18"/>
      <c r="E163" s="18"/>
      <c r="F163" s="18"/>
      <c r="G163" s="89" t="s">
        <v>477</v>
      </c>
      <c r="H163" s="78"/>
      <c r="I163" s="265"/>
      <c r="J163" s="79"/>
      <c r="K163" s="154"/>
      <c r="L163" s="9"/>
      <c r="M163" s="1"/>
    </row>
    <row r="164" spans="1:13" ht="21.75" customHeight="1">
      <c r="A164" s="1"/>
      <c r="B164" s="8"/>
      <c r="C164" s="99">
        <v>9.0299999999999994</v>
      </c>
      <c r="D164" s="18"/>
      <c r="E164" s="18"/>
      <c r="F164" s="18"/>
      <c r="G164" s="80" t="s">
        <v>64</v>
      </c>
      <c r="H164" s="81" t="s">
        <v>10</v>
      </c>
      <c r="I164" s="269">
        <v>130</v>
      </c>
      <c r="J164" s="83"/>
      <c r="K164" s="154"/>
      <c r="L164" s="9"/>
      <c r="M164" s="1"/>
    </row>
    <row r="165" spans="1:13" ht="30" customHeight="1">
      <c r="A165" s="1"/>
      <c r="B165" s="8"/>
      <c r="C165" s="99">
        <f>+C164+0.01</f>
        <v>9.0399999999999991</v>
      </c>
      <c r="D165" s="18"/>
      <c r="E165" s="18"/>
      <c r="F165" s="18"/>
      <c r="G165" s="148" t="s">
        <v>460</v>
      </c>
      <c r="H165" s="155" t="s">
        <v>302</v>
      </c>
      <c r="I165" s="269">
        <v>600</v>
      </c>
      <c r="J165" s="83"/>
      <c r="K165" s="154"/>
      <c r="L165" s="9"/>
      <c r="M165" s="1"/>
    </row>
    <row r="166" spans="1:13" ht="26.25" customHeight="1">
      <c r="A166" s="1"/>
      <c r="B166" s="8"/>
      <c r="C166" s="99">
        <f t="shared" ref="C166:C171" si="10">+C165+0.01</f>
        <v>9.0499999999999989</v>
      </c>
      <c r="D166" s="18"/>
      <c r="E166" s="18"/>
      <c r="F166" s="18"/>
      <c r="G166" s="148" t="s">
        <v>458</v>
      </c>
      <c r="H166" s="155" t="s">
        <v>10</v>
      </c>
      <c r="I166" s="269">
        <v>78</v>
      </c>
      <c r="J166" s="83"/>
      <c r="K166" s="154"/>
      <c r="L166" s="9"/>
      <c r="M166" s="1"/>
    </row>
    <row r="167" spans="1:13" ht="21.75" customHeight="1">
      <c r="A167" s="1"/>
      <c r="B167" s="8"/>
      <c r="C167" s="99">
        <f t="shared" si="10"/>
        <v>9.0599999999999987</v>
      </c>
      <c r="D167" s="18"/>
      <c r="E167" s="18"/>
      <c r="F167" s="18"/>
      <c r="G167" s="148" t="s">
        <v>459</v>
      </c>
      <c r="H167" s="81" t="s">
        <v>10</v>
      </c>
      <c r="I167" s="269">
        <v>13</v>
      </c>
      <c r="J167" s="83"/>
      <c r="K167" s="154"/>
      <c r="L167" s="9"/>
      <c r="M167" s="1"/>
    </row>
    <row r="168" spans="1:13" ht="21.75" customHeight="1">
      <c r="A168" s="1"/>
      <c r="B168" s="8"/>
      <c r="C168" s="99">
        <f t="shared" si="10"/>
        <v>9.0699999999999985</v>
      </c>
      <c r="D168" s="18"/>
      <c r="E168" s="18"/>
      <c r="F168" s="18"/>
      <c r="G168" s="148" t="s">
        <v>89</v>
      </c>
      <c r="H168" s="81" t="s">
        <v>10</v>
      </c>
      <c r="I168" s="269">
        <v>118</v>
      </c>
      <c r="J168" s="83"/>
      <c r="K168" s="154"/>
      <c r="L168" s="9"/>
      <c r="M168" s="1"/>
    </row>
    <row r="169" spans="1:13" ht="21.75" customHeight="1">
      <c r="A169" s="1"/>
      <c r="B169" s="8"/>
      <c r="C169" s="99">
        <f t="shared" si="10"/>
        <v>9.0799999999999983</v>
      </c>
      <c r="D169" s="18"/>
      <c r="E169" s="18"/>
      <c r="F169" s="18"/>
      <c r="G169" s="148" t="s">
        <v>90</v>
      </c>
      <c r="H169" s="81" t="s">
        <v>10</v>
      </c>
      <c r="I169" s="269">
        <v>118</v>
      </c>
      <c r="J169" s="83"/>
      <c r="K169" s="154"/>
      <c r="L169" s="9"/>
      <c r="M169" s="1"/>
    </row>
    <row r="170" spans="1:13" ht="21.75" customHeight="1">
      <c r="A170" s="1"/>
      <c r="B170" s="8"/>
      <c r="C170" s="99">
        <f t="shared" si="10"/>
        <v>9.0899999999999981</v>
      </c>
      <c r="D170" s="18"/>
      <c r="E170" s="18"/>
      <c r="F170" s="18"/>
      <c r="G170" s="148" t="s">
        <v>87</v>
      </c>
      <c r="H170" s="81" t="s">
        <v>86</v>
      </c>
      <c r="I170" s="269">
        <v>33130</v>
      </c>
      <c r="J170" s="83"/>
      <c r="K170" s="154"/>
      <c r="L170" s="9"/>
      <c r="M170" s="1"/>
    </row>
    <row r="171" spans="1:13" ht="39" customHeight="1">
      <c r="A171" s="1"/>
      <c r="B171" s="8"/>
      <c r="C171" s="98">
        <f t="shared" si="10"/>
        <v>9.0999999999999979</v>
      </c>
      <c r="D171" s="18"/>
      <c r="E171" s="18"/>
      <c r="F171" s="18"/>
      <c r="G171" s="148" t="s">
        <v>470</v>
      </c>
      <c r="H171" s="110" t="s">
        <v>302</v>
      </c>
      <c r="I171" s="269">
        <v>6496</v>
      </c>
      <c r="J171" s="83"/>
      <c r="K171" s="154"/>
      <c r="L171" s="9"/>
      <c r="M171" s="1"/>
    </row>
    <row r="172" spans="1:13" ht="21.75" customHeight="1" thickBot="1">
      <c r="A172" s="1"/>
      <c r="B172" s="8"/>
      <c r="C172" s="25" t="s">
        <v>429</v>
      </c>
      <c r="D172" s="44"/>
      <c r="E172" s="44"/>
      <c r="F172" s="44"/>
      <c r="G172" s="45"/>
      <c r="H172" s="26"/>
      <c r="I172" s="275"/>
      <c r="J172" s="28"/>
      <c r="K172" s="46">
        <f>SUM(K160:K171)</f>
        <v>0</v>
      </c>
      <c r="L172" s="9"/>
      <c r="M172" s="1"/>
    </row>
    <row r="173" spans="1:13" ht="21.75" customHeight="1" thickBot="1">
      <c r="A173" s="1"/>
      <c r="B173" s="8"/>
      <c r="C173" s="30"/>
      <c r="D173" s="31"/>
      <c r="E173" s="31"/>
      <c r="F173" s="31"/>
      <c r="G173" s="31"/>
      <c r="H173" s="74"/>
      <c r="I173" s="267"/>
      <c r="J173" s="31"/>
      <c r="K173" s="32"/>
      <c r="L173" s="9"/>
      <c r="M173" s="1"/>
    </row>
    <row r="174" spans="1:13" ht="21.75" customHeight="1">
      <c r="A174" s="1"/>
      <c r="B174" s="8"/>
      <c r="C174" s="17">
        <v>10</v>
      </c>
      <c r="D174" s="18"/>
      <c r="E174" s="18"/>
      <c r="F174" s="18"/>
      <c r="G174" s="89" t="s">
        <v>377</v>
      </c>
      <c r="H174" s="156"/>
      <c r="I174" s="276"/>
      <c r="J174" s="157"/>
      <c r="K174" s="35"/>
      <c r="L174" s="9"/>
      <c r="M174" s="1"/>
    </row>
    <row r="175" spans="1:13" ht="21.75" customHeight="1">
      <c r="A175" s="1"/>
      <c r="B175" s="8"/>
      <c r="C175" s="17"/>
      <c r="D175" s="18"/>
      <c r="E175" s="18"/>
      <c r="F175" s="18"/>
      <c r="G175" s="89" t="s">
        <v>483</v>
      </c>
      <c r="H175" s="78"/>
      <c r="I175" s="265"/>
      <c r="J175" s="79"/>
      <c r="K175" s="22"/>
      <c r="L175" s="9"/>
      <c r="M175" s="1"/>
    </row>
    <row r="176" spans="1:13" ht="26.25" customHeight="1">
      <c r="A176" s="1"/>
      <c r="B176" s="8"/>
      <c r="C176" s="99">
        <v>10.01</v>
      </c>
      <c r="D176" s="18"/>
      <c r="E176" s="18"/>
      <c r="F176" s="18"/>
      <c r="G176" s="84" t="s">
        <v>378</v>
      </c>
      <c r="H176" s="78" t="s">
        <v>347</v>
      </c>
      <c r="I176" s="265">
        <v>4</v>
      </c>
      <c r="J176" s="79"/>
      <c r="K176" s="35"/>
      <c r="L176" s="9"/>
      <c r="M176" s="1"/>
    </row>
    <row r="177" spans="1:13" ht="54" customHeight="1">
      <c r="A177" s="1"/>
      <c r="B177" s="8"/>
      <c r="C177" s="99">
        <f>+C176+0.01</f>
        <v>10.02</v>
      </c>
      <c r="D177" s="18"/>
      <c r="E177" s="18"/>
      <c r="F177" s="18"/>
      <c r="G177" s="84" t="s">
        <v>379</v>
      </c>
      <c r="H177" s="78" t="s">
        <v>6</v>
      </c>
      <c r="I177" s="265">
        <v>1738</v>
      </c>
      <c r="J177" s="79"/>
      <c r="K177" s="35"/>
      <c r="L177" s="9"/>
      <c r="M177" s="1"/>
    </row>
    <row r="178" spans="1:13" ht="52.5" customHeight="1">
      <c r="A178" s="1"/>
      <c r="B178" s="8"/>
      <c r="C178" s="99">
        <f>+C177+0.01</f>
        <v>10.029999999999999</v>
      </c>
      <c r="D178" s="18"/>
      <c r="E178" s="18"/>
      <c r="F178" s="18"/>
      <c r="G178" s="84" t="s">
        <v>471</v>
      </c>
      <c r="H178" s="78" t="s">
        <v>2</v>
      </c>
      <c r="I178" s="265">
        <v>2</v>
      </c>
      <c r="J178" s="79"/>
      <c r="K178" s="35"/>
      <c r="L178" s="9"/>
      <c r="M178" s="1"/>
    </row>
    <row r="179" spans="1:13" ht="25.5" customHeight="1">
      <c r="A179" s="1"/>
      <c r="B179" s="8"/>
      <c r="C179" s="17"/>
      <c r="D179" s="18"/>
      <c r="E179" s="18"/>
      <c r="F179" s="18"/>
      <c r="G179" s="89" t="s">
        <v>484</v>
      </c>
      <c r="H179" s="78" t="s">
        <v>414</v>
      </c>
      <c r="I179" s="265" t="s">
        <v>414</v>
      </c>
      <c r="J179" s="79"/>
      <c r="K179" s="35"/>
      <c r="L179" s="9"/>
      <c r="M179" s="1"/>
    </row>
    <row r="180" spans="1:13" ht="25.5" customHeight="1">
      <c r="A180" s="1"/>
      <c r="B180" s="8"/>
      <c r="C180" s="99">
        <f>+C178+0.01</f>
        <v>10.039999999999999</v>
      </c>
      <c r="D180" s="18"/>
      <c r="E180" s="18"/>
      <c r="F180" s="111"/>
      <c r="G180" s="80" t="s">
        <v>522</v>
      </c>
      <c r="H180" s="81" t="s">
        <v>2</v>
      </c>
      <c r="I180" s="269">
        <v>3</v>
      </c>
      <c r="J180" s="83"/>
      <c r="K180" s="35"/>
      <c r="L180" s="9"/>
      <c r="M180" s="1"/>
    </row>
    <row r="181" spans="1:13" ht="25.5" customHeight="1">
      <c r="A181" s="1"/>
      <c r="B181" s="8"/>
      <c r="C181" s="99">
        <f>+C180+0.01</f>
        <v>10.049999999999999</v>
      </c>
      <c r="D181" s="18"/>
      <c r="E181" s="18"/>
      <c r="F181" s="111"/>
      <c r="G181" s="80" t="s">
        <v>523</v>
      </c>
      <c r="H181" s="81" t="s">
        <v>2</v>
      </c>
      <c r="I181" s="269">
        <v>3</v>
      </c>
      <c r="J181" s="83"/>
      <c r="K181" s="35"/>
      <c r="L181" s="9"/>
      <c r="M181" s="1"/>
    </row>
    <row r="182" spans="1:13" ht="35.25" customHeight="1">
      <c r="A182" s="1"/>
      <c r="B182" s="8"/>
      <c r="C182" s="23" t="s">
        <v>414</v>
      </c>
      <c r="D182" s="111"/>
      <c r="E182" s="111"/>
      <c r="F182" s="111"/>
      <c r="G182" s="89" t="s">
        <v>524</v>
      </c>
      <c r="H182" s="78" t="s">
        <v>414</v>
      </c>
      <c r="I182" s="265" t="s">
        <v>414</v>
      </c>
      <c r="J182" s="79"/>
      <c r="K182" s="158"/>
      <c r="L182" s="9"/>
      <c r="M182" s="1"/>
    </row>
    <row r="183" spans="1:13" ht="72" customHeight="1">
      <c r="A183" s="1"/>
      <c r="B183" s="8"/>
      <c r="C183" s="23">
        <f>+C181+0.01</f>
        <v>10.059999999999999</v>
      </c>
      <c r="D183" s="111"/>
      <c r="E183" s="111"/>
      <c r="F183" s="111"/>
      <c r="G183" s="148" t="s">
        <v>478</v>
      </c>
      <c r="H183" s="159" t="s">
        <v>472</v>
      </c>
      <c r="I183" s="277">
        <v>9</v>
      </c>
      <c r="J183" s="149"/>
      <c r="K183" s="154"/>
      <c r="L183" s="9"/>
      <c r="M183" s="1"/>
    </row>
    <row r="184" spans="1:13" ht="21.75" customHeight="1" thickBot="1">
      <c r="A184" s="1"/>
      <c r="B184" s="8"/>
      <c r="C184" s="25" t="s">
        <v>429</v>
      </c>
      <c r="D184" s="44"/>
      <c r="E184" s="44"/>
      <c r="F184" s="44"/>
      <c r="G184" s="45"/>
      <c r="H184" s="26"/>
      <c r="I184" s="275"/>
      <c r="J184" s="28"/>
      <c r="K184" s="46">
        <f>SUM(K175:K183)</f>
        <v>0</v>
      </c>
      <c r="L184" s="9"/>
      <c r="M184" s="1"/>
    </row>
    <row r="185" spans="1:13" ht="21.75" customHeight="1" thickBot="1">
      <c r="A185" s="1"/>
      <c r="B185" s="8"/>
      <c r="C185" s="30"/>
      <c r="D185" s="31"/>
      <c r="E185" s="31"/>
      <c r="F185" s="31"/>
      <c r="G185" s="31"/>
      <c r="H185" s="74"/>
      <c r="I185" s="267"/>
      <c r="J185" s="31"/>
      <c r="K185" s="32"/>
      <c r="L185" s="9"/>
      <c r="M185" s="1"/>
    </row>
    <row r="186" spans="1:13" s="51" customFormat="1" ht="21.75" customHeight="1" thickBot="1">
      <c r="A186" s="47"/>
      <c r="B186" s="48"/>
      <c r="C186" s="327" t="s">
        <v>450</v>
      </c>
      <c r="D186" s="328"/>
      <c r="E186" s="328"/>
      <c r="F186" s="328"/>
      <c r="G186" s="328"/>
      <c r="H186" s="328"/>
      <c r="I186" s="328"/>
      <c r="J186" s="329"/>
      <c r="K186" s="49">
        <f>SUM(K66:K184)/2</f>
        <v>0</v>
      </c>
      <c r="L186" s="50"/>
      <c r="M186" s="47"/>
    </row>
    <row r="187" spans="1:13" ht="21.75" customHeight="1" thickBot="1">
      <c r="A187" s="1"/>
      <c r="B187" s="8"/>
      <c r="C187" s="65"/>
      <c r="D187" s="66"/>
      <c r="E187" s="66"/>
      <c r="F187" s="66"/>
      <c r="G187" s="66"/>
      <c r="H187" s="66"/>
      <c r="I187" s="278"/>
      <c r="J187" s="66"/>
      <c r="K187" s="67"/>
      <c r="L187" s="9"/>
      <c r="M187" s="1"/>
    </row>
    <row r="188" spans="1:13" ht="21.75" customHeight="1" thickBot="1">
      <c r="A188" s="1"/>
      <c r="B188" s="8"/>
      <c r="C188" s="398" t="s">
        <v>449</v>
      </c>
      <c r="D188" s="399"/>
      <c r="E188" s="399"/>
      <c r="F188" s="399"/>
      <c r="G188" s="399"/>
      <c r="H188" s="399"/>
      <c r="I188" s="399"/>
      <c r="J188" s="399"/>
      <c r="K188" s="400"/>
      <c r="L188" s="9"/>
      <c r="M188" s="1"/>
    </row>
    <row r="189" spans="1:13" ht="21.75" customHeight="1" thickBot="1">
      <c r="A189" s="1"/>
      <c r="B189" s="8"/>
      <c r="C189" s="376"/>
      <c r="D189" s="377"/>
      <c r="E189" s="377"/>
      <c r="F189" s="377"/>
      <c r="G189" s="377"/>
      <c r="H189" s="377"/>
      <c r="I189" s="377"/>
      <c r="J189" s="377"/>
      <c r="K189" s="378"/>
      <c r="L189" s="9"/>
      <c r="M189" s="1"/>
    </row>
    <row r="190" spans="1:13" ht="21.75" customHeight="1">
      <c r="A190" s="1"/>
      <c r="B190" s="8"/>
      <c r="C190" s="369" t="s">
        <v>419</v>
      </c>
      <c r="D190" s="371" t="s">
        <v>420</v>
      </c>
      <c r="E190" s="373" t="s">
        <v>421</v>
      </c>
      <c r="F190" s="373"/>
      <c r="G190" s="369" t="s">
        <v>422</v>
      </c>
      <c r="H190" s="371" t="s">
        <v>423</v>
      </c>
      <c r="I190" s="374" t="s">
        <v>424</v>
      </c>
      <c r="J190" s="404" t="s">
        <v>425</v>
      </c>
      <c r="K190" s="348" t="s">
        <v>426</v>
      </c>
      <c r="L190" s="9"/>
      <c r="M190" s="1"/>
    </row>
    <row r="191" spans="1:13" ht="21.75" customHeight="1" thickBot="1">
      <c r="A191" s="1"/>
      <c r="B191" s="8"/>
      <c r="C191" s="379"/>
      <c r="D191" s="380"/>
      <c r="E191" s="112" t="s">
        <v>427</v>
      </c>
      <c r="F191" s="112" t="s">
        <v>428</v>
      </c>
      <c r="G191" s="379"/>
      <c r="H191" s="380"/>
      <c r="I191" s="396"/>
      <c r="J191" s="411"/>
      <c r="K191" s="397"/>
      <c r="L191" s="9"/>
      <c r="M191" s="1"/>
    </row>
    <row r="192" spans="1:13" ht="21.75" customHeight="1">
      <c r="A192" s="1"/>
      <c r="B192" s="8"/>
      <c r="C192" s="17">
        <v>1</v>
      </c>
      <c r="D192" s="18"/>
      <c r="E192" s="18"/>
      <c r="F192" s="18"/>
      <c r="G192" s="75" t="s">
        <v>0</v>
      </c>
      <c r="H192" s="76"/>
      <c r="I192" s="264"/>
      <c r="J192" s="21"/>
      <c r="K192" s="22"/>
      <c r="L192" s="9"/>
      <c r="M192" s="1"/>
    </row>
    <row r="193" spans="1:13" ht="21.75" customHeight="1">
      <c r="A193" s="1"/>
      <c r="B193" s="8"/>
      <c r="C193" s="23">
        <f>C192+0.01</f>
        <v>1.01</v>
      </c>
      <c r="D193" s="18"/>
      <c r="E193" s="18"/>
      <c r="F193" s="18"/>
      <c r="G193" s="80" t="s">
        <v>60</v>
      </c>
      <c r="H193" s="78" t="s">
        <v>2</v>
      </c>
      <c r="I193" s="265">
        <v>2</v>
      </c>
      <c r="J193" s="79"/>
      <c r="K193" s="24"/>
      <c r="L193" s="9"/>
      <c r="M193" s="1"/>
    </row>
    <row r="194" spans="1:13" ht="21.75" customHeight="1">
      <c r="A194" s="1"/>
      <c r="B194" s="8"/>
      <c r="C194" s="23">
        <f t="shared" ref="C194:C196" si="11">C193+0.01</f>
        <v>1.02</v>
      </c>
      <c r="D194" s="18"/>
      <c r="E194" s="18"/>
      <c r="F194" s="18"/>
      <c r="G194" s="80" t="s">
        <v>61</v>
      </c>
      <c r="H194" s="78" t="s">
        <v>4</v>
      </c>
      <c r="I194" s="265">
        <v>553.09</v>
      </c>
      <c r="J194" s="79"/>
      <c r="K194" s="24"/>
      <c r="L194" s="9"/>
      <c r="M194" s="1"/>
    </row>
    <row r="195" spans="1:13" ht="21.75" customHeight="1">
      <c r="A195" s="1"/>
      <c r="B195" s="8"/>
      <c r="C195" s="23">
        <f t="shared" si="11"/>
        <v>1.03</v>
      </c>
      <c r="D195" s="18"/>
      <c r="E195" s="18"/>
      <c r="F195" s="18"/>
      <c r="G195" s="80" t="s">
        <v>62</v>
      </c>
      <c r="H195" s="78" t="s">
        <v>6</v>
      </c>
      <c r="I195" s="265">
        <v>7663.74</v>
      </c>
      <c r="J195" s="79"/>
      <c r="K195" s="24"/>
      <c r="L195" s="9"/>
      <c r="M195" s="1"/>
    </row>
    <row r="196" spans="1:13" ht="21.75" customHeight="1">
      <c r="A196" s="1"/>
      <c r="B196" s="8"/>
      <c r="C196" s="23">
        <f t="shared" si="11"/>
        <v>1.04</v>
      </c>
      <c r="D196" s="68"/>
      <c r="E196" s="68"/>
      <c r="F196" s="68"/>
      <c r="G196" s="92" t="s">
        <v>63</v>
      </c>
      <c r="H196" s="115" t="s">
        <v>6</v>
      </c>
      <c r="I196" s="279">
        <v>3441.41</v>
      </c>
      <c r="J196" s="93"/>
      <c r="K196" s="69"/>
      <c r="L196" s="9"/>
      <c r="M196" s="1"/>
    </row>
    <row r="197" spans="1:13" ht="21.75" customHeight="1" thickBot="1">
      <c r="A197" s="1"/>
      <c r="B197" s="8"/>
      <c r="C197" s="96" t="s">
        <v>429</v>
      </c>
      <c r="D197" s="71"/>
      <c r="E197" s="71"/>
      <c r="F197" s="71"/>
      <c r="G197" s="72"/>
      <c r="H197" s="73"/>
      <c r="I197" s="266"/>
      <c r="J197" s="70"/>
      <c r="K197" s="97">
        <f>SUM(K193:K196)</f>
        <v>0</v>
      </c>
      <c r="L197" s="9"/>
      <c r="M197" s="1"/>
    </row>
    <row r="198" spans="1:13" ht="21.75" customHeight="1" thickBot="1">
      <c r="A198" s="1"/>
      <c r="B198" s="8"/>
      <c r="C198" s="30"/>
      <c r="D198" s="31"/>
      <c r="E198" s="31"/>
      <c r="F198" s="31"/>
      <c r="G198" s="31"/>
      <c r="H198" s="74"/>
      <c r="I198" s="267"/>
      <c r="J198" s="31"/>
      <c r="K198" s="32"/>
      <c r="L198" s="9"/>
      <c r="M198" s="1"/>
    </row>
    <row r="199" spans="1:13" ht="21.75" customHeight="1">
      <c r="A199" s="1"/>
      <c r="B199" s="8"/>
      <c r="C199" s="33" t="s">
        <v>430</v>
      </c>
      <c r="D199" s="18"/>
      <c r="E199" s="18"/>
      <c r="F199" s="18"/>
      <c r="G199" s="19" t="s">
        <v>444</v>
      </c>
      <c r="H199" s="20"/>
      <c r="I199" s="264"/>
      <c r="J199" s="21"/>
      <c r="K199" s="22"/>
      <c r="L199" s="9"/>
      <c r="M199" s="1"/>
    </row>
    <row r="200" spans="1:13" ht="37.5" customHeight="1">
      <c r="A200" s="1"/>
      <c r="B200" s="8"/>
      <c r="C200" s="23">
        <f>C199+0.01</f>
        <v>2.0099999999999998</v>
      </c>
      <c r="D200" s="18"/>
      <c r="E200" s="18"/>
      <c r="F200" s="18"/>
      <c r="G200" s="80" t="s">
        <v>521</v>
      </c>
      <c r="H200" s="81" t="s">
        <v>10</v>
      </c>
      <c r="I200" s="269">
        <v>283</v>
      </c>
      <c r="J200" s="83"/>
      <c r="K200" s="35"/>
      <c r="L200" s="9"/>
      <c r="M200" s="1"/>
    </row>
    <row r="201" spans="1:13" ht="21.75" customHeight="1">
      <c r="A201" s="1"/>
      <c r="B201" s="8"/>
      <c r="C201" s="23">
        <f>C200+0.01</f>
        <v>2.0199999999999996</v>
      </c>
      <c r="D201" s="18"/>
      <c r="E201" s="18"/>
      <c r="F201" s="18"/>
      <c r="G201" s="80" t="s">
        <v>64</v>
      </c>
      <c r="H201" s="81" t="s">
        <v>10</v>
      </c>
      <c r="I201" s="269">
        <v>283.32</v>
      </c>
      <c r="J201" s="83"/>
      <c r="K201" s="35"/>
      <c r="L201" s="9"/>
      <c r="M201" s="1"/>
    </row>
    <row r="202" spans="1:13" ht="21.75" customHeight="1">
      <c r="A202" s="1"/>
      <c r="B202" s="8"/>
      <c r="C202" s="23">
        <f t="shared" ref="C202:C203" si="12">C201+0.01</f>
        <v>2.0299999999999994</v>
      </c>
      <c r="D202" s="18"/>
      <c r="E202" s="18"/>
      <c r="F202" s="18"/>
      <c r="G202" s="80" t="s">
        <v>65</v>
      </c>
      <c r="H202" s="81" t="s">
        <v>10</v>
      </c>
      <c r="I202" s="269">
        <v>4385.8900000000003</v>
      </c>
      <c r="J202" s="83"/>
      <c r="K202" s="35"/>
      <c r="L202" s="9"/>
      <c r="M202" s="1"/>
    </row>
    <row r="203" spans="1:13" ht="21.75" customHeight="1">
      <c r="B203" s="34"/>
      <c r="C203" s="23">
        <f t="shared" si="12"/>
        <v>2.0399999999999991</v>
      </c>
      <c r="D203" s="18"/>
      <c r="E203" s="18"/>
      <c r="F203" s="18"/>
      <c r="G203" s="80" t="s">
        <v>66</v>
      </c>
      <c r="H203" s="81" t="s">
        <v>10</v>
      </c>
      <c r="I203" s="269">
        <v>6294.88</v>
      </c>
      <c r="J203" s="83"/>
      <c r="K203" s="35"/>
      <c r="L203" s="36"/>
    </row>
    <row r="204" spans="1:13" ht="21.75" customHeight="1" thickBot="1">
      <c r="A204" s="1"/>
      <c r="B204" s="8"/>
      <c r="C204" s="25" t="s">
        <v>429</v>
      </c>
      <c r="D204" s="37"/>
      <c r="E204" s="38"/>
      <c r="F204" s="37"/>
      <c r="G204" s="37"/>
      <c r="H204" s="38"/>
      <c r="I204" s="266"/>
      <c r="J204" s="28"/>
      <c r="K204" s="29">
        <f>SUM(K200:K203)</f>
        <v>0</v>
      </c>
      <c r="L204" s="9"/>
      <c r="M204" s="1"/>
    </row>
    <row r="205" spans="1:13" ht="21.75" customHeight="1" thickBot="1">
      <c r="A205" s="1"/>
      <c r="B205" s="8"/>
      <c r="C205" s="30"/>
      <c r="D205" s="31"/>
      <c r="E205" s="31"/>
      <c r="F205" s="31"/>
      <c r="G205" s="31"/>
      <c r="H205" s="74"/>
      <c r="I205" s="267"/>
      <c r="J205" s="31"/>
      <c r="K205" s="32"/>
      <c r="L205" s="9"/>
      <c r="M205" s="1"/>
    </row>
    <row r="206" spans="1:13" ht="21.75" customHeight="1">
      <c r="A206" s="1"/>
      <c r="B206" s="8"/>
      <c r="C206" s="17">
        <v>3</v>
      </c>
      <c r="D206" s="18"/>
      <c r="E206" s="18"/>
      <c r="F206" s="18"/>
      <c r="G206" s="75" t="s">
        <v>67</v>
      </c>
      <c r="H206" s="78"/>
      <c r="I206" s="265"/>
      <c r="J206" s="79"/>
      <c r="K206" s="22"/>
      <c r="L206" s="9"/>
      <c r="M206" s="1"/>
    </row>
    <row r="207" spans="1:13" ht="21.75" customHeight="1">
      <c r="A207" s="1"/>
      <c r="B207" s="8"/>
      <c r="C207" s="17"/>
      <c r="D207" s="18"/>
      <c r="E207" s="18"/>
      <c r="F207" s="18"/>
      <c r="G207" s="75" t="s">
        <v>68</v>
      </c>
      <c r="H207" s="78"/>
      <c r="I207" s="265"/>
      <c r="J207" s="79"/>
      <c r="K207" s="22"/>
      <c r="L207" s="9"/>
      <c r="M207" s="1"/>
    </row>
    <row r="208" spans="1:13" ht="21.75" customHeight="1">
      <c r="A208" s="1"/>
      <c r="B208" s="8"/>
      <c r="C208" s="23">
        <v>3.01</v>
      </c>
      <c r="D208" s="18"/>
      <c r="E208" s="18"/>
      <c r="F208" s="18"/>
      <c r="G208" s="80" t="s">
        <v>69</v>
      </c>
      <c r="H208" s="81" t="s">
        <v>2</v>
      </c>
      <c r="I208" s="269">
        <v>6</v>
      </c>
      <c r="J208" s="83"/>
      <c r="K208" s="35"/>
      <c r="L208" s="9"/>
      <c r="M208" s="1"/>
    </row>
    <row r="209" spans="1:13" ht="21.75" customHeight="1">
      <c r="A209" s="1"/>
      <c r="B209" s="8"/>
      <c r="C209" s="23">
        <v>3.02</v>
      </c>
      <c r="D209" s="18"/>
      <c r="E209" s="18"/>
      <c r="F209" s="18"/>
      <c r="G209" s="80" t="s">
        <v>70</v>
      </c>
      <c r="H209" s="81" t="s">
        <v>2</v>
      </c>
      <c r="I209" s="269">
        <v>26</v>
      </c>
      <c r="J209" s="83"/>
      <c r="K209" s="35"/>
      <c r="L209" s="9"/>
      <c r="M209" s="1"/>
    </row>
    <row r="210" spans="1:13" ht="21.75" customHeight="1">
      <c r="A210" s="1"/>
      <c r="B210" s="8"/>
      <c r="C210" s="23">
        <v>3.03</v>
      </c>
      <c r="D210" s="18"/>
      <c r="E210" s="18"/>
      <c r="F210" s="18"/>
      <c r="G210" s="80" t="s">
        <v>71</v>
      </c>
      <c r="H210" s="81" t="s">
        <v>2</v>
      </c>
      <c r="I210" s="269">
        <v>18</v>
      </c>
      <c r="J210" s="83"/>
      <c r="K210" s="35"/>
      <c r="L210" s="9"/>
      <c r="M210" s="1"/>
    </row>
    <row r="211" spans="1:13" ht="21.75" customHeight="1">
      <c r="A211" s="1"/>
      <c r="B211" s="8"/>
      <c r="C211" s="17"/>
      <c r="D211" s="18"/>
      <c r="E211" s="18"/>
      <c r="F211" s="18"/>
      <c r="G211" s="75" t="s">
        <v>72</v>
      </c>
      <c r="H211" s="81"/>
      <c r="I211" s="269"/>
      <c r="J211" s="83"/>
      <c r="K211" s="22"/>
      <c r="L211" s="9"/>
      <c r="M211" s="1"/>
    </row>
    <row r="212" spans="1:13" ht="21.75" customHeight="1">
      <c r="A212" s="1"/>
      <c r="B212" s="8"/>
      <c r="C212" s="98">
        <v>3.04</v>
      </c>
      <c r="D212" s="18"/>
      <c r="E212" s="18"/>
      <c r="F212" s="18"/>
      <c r="G212" s="80" t="s">
        <v>73</v>
      </c>
      <c r="H212" s="81" t="s">
        <v>4</v>
      </c>
      <c r="I212" s="269">
        <v>17.990000000000002</v>
      </c>
      <c r="J212" s="83"/>
      <c r="K212" s="35"/>
      <c r="L212" s="9"/>
      <c r="M212" s="1"/>
    </row>
    <row r="213" spans="1:13" ht="21.75" customHeight="1">
      <c r="A213" s="1"/>
      <c r="B213" s="8"/>
      <c r="C213" s="98">
        <f>+C212+0.01</f>
        <v>3.05</v>
      </c>
      <c r="D213" s="18"/>
      <c r="E213" s="18"/>
      <c r="F213" s="18"/>
      <c r="G213" s="80" t="s">
        <v>74</v>
      </c>
      <c r="H213" s="81" t="s">
        <v>4</v>
      </c>
      <c r="I213" s="269">
        <v>24.369999999999997</v>
      </c>
      <c r="J213" s="83"/>
      <c r="K213" s="35"/>
      <c r="L213" s="9"/>
      <c r="M213" s="1"/>
    </row>
    <row r="214" spans="1:13" ht="21.75" customHeight="1">
      <c r="A214" s="1"/>
      <c r="B214" s="8"/>
      <c r="C214" s="17"/>
      <c r="D214" s="18"/>
      <c r="E214" s="18"/>
      <c r="F214" s="18"/>
      <c r="G214" s="75" t="s">
        <v>75</v>
      </c>
      <c r="H214" s="76"/>
      <c r="I214" s="273"/>
      <c r="J214" s="75"/>
      <c r="K214" s="22"/>
      <c r="L214" s="9"/>
      <c r="M214" s="1"/>
    </row>
    <row r="215" spans="1:13" ht="21.75" customHeight="1">
      <c r="A215" s="1"/>
      <c r="B215" s="8"/>
      <c r="C215" s="99">
        <v>3.06</v>
      </c>
      <c r="D215" s="18"/>
      <c r="E215" s="18"/>
      <c r="F215" s="18"/>
      <c r="G215" s="80" t="s">
        <v>76</v>
      </c>
      <c r="H215" s="81" t="s">
        <v>4</v>
      </c>
      <c r="I215" s="269">
        <v>175.99</v>
      </c>
      <c r="J215" s="83"/>
      <c r="K215" s="35"/>
      <c r="L215" s="9"/>
      <c r="M215" s="1"/>
    </row>
    <row r="216" spans="1:13" ht="21.75" customHeight="1">
      <c r="A216" s="1"/>
      <c r="B216" s="8"/>
      <c r="C216" s="99"/>
      <c r="D216" s="18"/>
      <c r="E216" s="18"/>
      <c r="F216" s="18"/>
      <c r="G216" s="75" t="s">
        <v>77</v>
      </c>
      <c r="H216" s="81"/>
      <c r="I216" s="269"/>
      <c r="J216" s="83"/>
      <c r="K216" s="22"/>
      <c r="L216" s="9"/>
      <c r="M216" s="1"/>
    </row>
    <row r="217" spans="1:13" ht="21.75" customHeight="1">
      <c r="A217" s="1"/>
      <c r="B217" s="8"/>
      <c r="C217" s="99">
        <v>3.07</v>
      </c>
      <c r="D217" s="18"/>
      <c r="E217" s="18"/>
      <c r="F217" s="18"/>
      <c r="G217" s="80" t="s">
        <v>78</v>
      </c>
      <c r="H217" s="81" t="s">
        <v>2</v>
      </c>
      <c r="I217" s="269">
        <v>6</v>
      </c>
      <c r="J217" s="83"/>
      <c r="K217" s="35"/>
      <c r="L217" s="9"/>
      <c r="M217" s="1"/>
    </row>
    <row r="218" spans="1:13" ht="21.75" customHeight="1">
      <c r="A218" s="1"/>
      <c r="B218" s="8"/>
      <c r="C218" s="99">
        <v>3.08</v>
      </c>
      <c r="D218" s="18"/>
      <c r="E218" s="18"/>
      <c r="F218" s="18"/>
      <c r="G218" s="80" t="s">
        <v>79</v>
      </c>
      <c r="H218" s="81" t="s">
        <v>2</v>
      </c>
      <c r="I218" s="269">
        <v>6</v>
      </c>
      <c r="J218" s="83"/>
      <c r="K218" s="35"/>
      <c r="L218" s="9"/>
      <c r="M218" s="1"/>
    </row>
    <row r="219" spans="1:13" ht="21.75" customHeight="1">
      <c r="A219" s="1"/>
      <c r="B219" s="8"/>
      <c r="C219" s="99">
        <v>3.09</v>
      </c>
      <c r="D219" s="18"/>
      <c r="E219" s="18"/>
      <c r="F219" s="18"/>
      <c r="G219" s="80" t="s">
        <v>80</v>
      </c>
      <c r="H219" s="81" t="s">
        <v>2</v>
      </c>
      <c r="I219" s="269">
        <v>6</v>
      </c>
      <c r="J219" s="83"/>
      <c r="K219" s="35"/>
      <c r="L219" s="9"/>
      <c r="M219" s="1"/>
    </row>
    <row r="220" spans="1:13" ht="21.75" customHeight="1">
      <c r="A220" s="1"/>
      <c r="B220" s="8"/>
      <c r="C220" s="99"/>
      <c r="D220" s="18"/>
      <c r="E220" s="18"/>
      <c r="F220" s="18"/>
      <c r="G220" s="75" t="s">
        <v>81</v>
      </c>
      <c r="H220" s="81"/>
      <c r="I220" s="269"/>
      <c r="J220" s="83"/>
      <c r="K220" s="22"/>
      <c r="L220" s="9"/>
      <c r="M220" s="1"/>
    </row>
    <row r="221" spans="1:13" ht="21.75" customHeight="1">
      <c r="A221" s="1"/>
      <c r="B221" s="8"/>
      <c r="C221" s="98">
        <v>3.1</v>
      </c>
      <c r="D221" s="18"/>
      <c r="E221" s="18"/>
      <c r="F221" s="18"/>
      <c r="G221" s="80" t="s">
        <v>82</v>
      </c>
      <c r="H221" s="81" t="s">
        <v>10</v>
      </c>
      <c r="I221" s="269">
        <v>5.58</v>
      </c>
      <c r="J221" s="83"/>
      <c r="K221" s="24"/>
      <c r="L221" s="9"/>
      <c r="M221" s="1"/>
    </row>
    <row r="222" spans="1:13" ht="21.75" customHeight="1">
      <c r="A222" s="1"/>
      <c r="B222" s="8"/>
      <c r="C222" s="99">
        <v>3.11</v>
      </c>
      <c r="D222" s="18"/>
      <c r="E222" s="18"/>
      <c r="F222" s="18"/>
      <c r="G222" s="80" t="s">
        <v>83</v>
      </c>
      <c r="H222" s="81" t="s">
        <v>6</v>
      </c>
      <c r="I222" s="269">
        <v>1693.24</v>
      </c>
      <c r="J222" s="83"/>
      <c r="K222" s="24"/>
      <c r="L222" s="9"/>
      <c r="M222" s="1"/>
    </row>
    <row r="223" spans="1:13" ht="21.75" customHeight="1" thickBot="1">
      <c r="A223" s="1"/>
      <c r="B223" s="8"/>
      <c r="C223" s="25" t="s">
        <v>429</v>
      </c>
      <c r="D223" s="44"/>
      <c r="E223" s="44"/>
      <c r="F223" s="44"/>
      <c r="G223" s="45"/>
      <c r="H223" s="26"/>
      <c r="I223" s="266"/>
      <c r="J223" s="28"/>
      <c r="K223" s="46">
        <f>SUM(K207:K222)</f>
        <v>0</v>
      </c>
      <c r="L223" s="9"/>
      <c r="M223" s="1"/>
    </row>
    <row r="224" spans="1:13" ht="21.75" customHeight="1" thickBot="1">
      <c r="A224" s="1"/>
      <c r="B224" s="8"/>
      <c r="C224" s="30"/>
      <c r="D224" s="31"/>
      <c r="E224" s="31"/>
      <c r="F224" s="31"/>
      <c r="G224" s="31"/>
      <c r="H224" s="74"/>
      <c r="I224" s="267"/>
      <c r="J224" s="31"/>
      <c r="K224" s="32"/>
      <c r="L224" s="9"/>
      <c r="M224" s="1"/>
    </row>
    <row r="225" spans="1:13" ht="21.75" customHeight="1">
      <c r="A225" s="1"/>
      <c r="B225" s="8"/>
      <c r="C225" s="17">
        <v>4</v>
      </c>
      <c r="D225" s="18"/>
      <c r="E225" s="18"/>
      <c r="F225" s="18"/>
      <c r="G225" s="75" t="s">
        <v>84</v>
      </c>
      <c r="H225" s="78"/>
      <c r="I225" s="265"/>
      <c r="J225" s="79"/>
      <c r="K225" s="22"/>
      <c r="L225" s="9"/>
      <c r="M225" s="1"/>
    </row>
    <row r="226" spans="1:13" ht="21.75" customHeight="1">
      <c r="A226" s="1"/>
      <c r="B226" s="8"/>
      <c r="C226" s="17"/>
      <c r="D226" s="18"/>
      <c r="E226" s="18"/>
      <c r="F226" s="18"/>
      <c r="G226" s="75" t="s">
        <v>85</v>
      </c>
      <c r="H226" s="78"/>
      <c r="I226" s="265"/>
      <c r="J226" s="79"/>
      <c r="K226" s="22"/>
      <c r="L226" s="9"/>
      <c r="M226" s="1"/>
    </row>
    <row r="227" spans="1:13" ht="21.75" customHeight="1">
      <c r="A227" s="1"/>
      <c r="B227" s="8"/>
      <c r="C227" s="99">
        <v>4.01</v>
      </c>
      <c r="D227" s="18"/>
      <c r="E227" s="18"/>
      <c r="F227" s="18"/>
      <c r="G227" s="80" t="s">
        <v>87</v>
      </c>
      <c r="H227" s="78" t="s">
        <v>86</v>
      </c>
      <c r="I227" s="265">
        <v>44187.59</v>
      </c>
      <c r="J227" s="79"/>
      <c r="K227" s="35"/>
      <c r="L227" s="9"/>
      <c r="M227" s="1"/>
    </row>
    <row r="228" spans="1:13" ht="21.75" customHeight="1">
      <c r="A228" s="1"/>
      <c r="B228" s="8"/>
      <c r="C228" s="99"/>
      <c r="D228" s="18"/>
      <c r="E228" s="18"/>
      <c r="F228" s="18"/>
      <c r="G228" s="75" t="s">
        <v>88</v>
      </c>
      <c r="H228" s="78"/>
      <c r="I228" s="265"/>
      <c r="J228" s="79"/>
      <c r="K228" s="22"/>
      <c r="L228" s="9"/>
      <c r="M228" s="1"/>
    </row>
    <row r="229" spans="1:13" ht="21.75" customHeight="1">
      <c r="A229" s="1"/>
      <c r="B229" s="8"/>
      <c r="C229" s="99">
        <v>4.0199999999999996</v>
      </c>
      <c r="D229" s="18"/>
      <c r="E229" s="18"/>
      <c r="F229" s="18"/>
      <c r="G229" s="80" t="s">
        <v>89</v>
      </c>
      <c r="H229" s="78" t="s">
        <v>10</v>
      </c>
      <c r="I229" s="265">
        <v>365.84</v>
      </c>
      <c r="J229" s="79"/>
      <c r="K229" s="35"/>
      <c r="L229" s="9"/>
      <c r="M229" s="1"/>
    </row>
    <row r="230" spans="1:13" ht="21.75" customHeight="1">
      <c r="A230" s="1"/>
      <c r="B230" s="8"/>
      <c r="C230" s="99">
        <v>4.03</v>
      </c>
      <c r="D230" s="18"/>
      <c r="E230" s="18"/>
      <c r="F230" s="18"/>
      <c r="G230" s="80" t="s">
        <v>90</v>
      </c>
      <c r="H230" s="78" t="s">
        <v>10</v>
      </c>
      <c r="I230" s="265">
        <v>30.54</v>
      </c>
      <c r="J230" s="79"/>
      <c r="K230" s="35"/>
      <c r="L230" s="9"/>
      <c r="M230" s="1"/>
    </row>
    <row r="231" spans="1:13" ht="21.75" customHeight="1">
      <c r="A231" s="1"/>
      <c r="B231" s="8"/>
      <c r="C231" s="99">
        <v>4.04</v>
      </c>
      <c r="D231" s="18"/>
      <c r="E231" s="18"/>
      <c r="F231" s="18"/>
      <c r="G231" s="80" t="s">
        <v>91</v>
      </c>
      <c r="H231" s="78" t="s">
        <v>6</v>
      </c>
      <c r="I231" s="265">
        <v>1393.81</v>
      </c>
      <c r="J231" s="79"/>
      <c r="K231" s="35"/>
      <c r="L231" s="9"/>
      <c r="M231" s="1"/>
    </row>
    <row r="232" spans="1:13" ht="21.75" customHeight="1">
      <c r="A232" s="1"/>
      <c r="B232" s="8"/>
      <c r="C232" s="99"/>
      <c r="D232" s="18"/>
      <c r="E232" s="18"/>
      <c r="F232" s="18"/>
      <c r="G232" s="75" t="s">
        <v>92</v>
      </c>
      <c r="H232" s="78"/>
      <c r="I232" s="265"/>
      <c r="J232" s="79"/>
      <c r="K232" s="22"/>
      <c r="L232" s="9"/>
      <c r="M232" s="1"/>
    </row>
    <row r="233" spans="1:13" ht="21.75" customHeight="1">
      <c r="A233" s="1"/>
      <c r="B233" s="8"/>
      <c r="C233" s="99">
        <v>4.05</v>
      </c>
      <c r="D233" s="18"/>
      <c r="E233" s="18"/>
      <c r="F233" s="18"/>
      <c r="G233" s="80" t="s">
        <v>93</v>
      </c>
      <c r="H233" s="78" t="s">
        <v>10</v>
      </c>
      <c r="I233" s="265">
        <v>123.73</v>
      </c>
      <c r="J233" s="79"/>
      <c r="K233" s="35"/>
      <c r="L233" s="9"/>
      <c r="M233" s="1"/>
    </row>
    <row r="234" spans="1:13" ht="21.75" customHeight="1">
      <c r="A234" s="1"/>
      <c r="B234" s="8"/>
      <c r="C234" s="99">
        <v>4.0599999999999996</v>
      </c>
      <c r="D234" s="18"/>
      <c r="E234" s="18"/>
      <c r="F234" s="18"/>
      <c r="G234" s="80" t="s">
        <v>94</v>
      </c>
      <c r="H234" s="78" t="s">
        <v>10</v>
      </c>
      <c r="I234" s="265">
        <v>159.6</v>
      </c>
      <c r="J234" s="79"/>
      <c r="K234" s="24"/>
      <c r="L234" s="9"/>
      <c r="M234" s="1"/>
    </row>
    <row r="235" spans="1:13" ht="21.75" customHeight="1" thickBot="1">
      <c r="A235" s="1"/>
      <c r="B235" s="8"/>
      <c r="C235" s="25" t="s">
        <v>429</v>
      </c>
      <c r="D235" s="44"/>
      <c r="E235" s="44"/>
      <c r="F235" s="44"/>
      <c r="G235" s="45"/>
      <c r="H235" s="26"/>
      <c r="I235" s="266"/>
      <c r="J235" s="28"/>
      <c r="K235" s="46">
        <f>SUM(K225:K234)</f>
        <v>0</v>
      </c>
      <c r="L235" s="9"/>
      <c r="M235" s="1"/>
    </row>
    <row r="236" spans="1:13" ht="21.75" customHeight="1" thickBot="1">
      <c r="A236" s="1"/>
      <c r="B236" s="8"/>
      <c r="C236" s="30"/>
      <c r="D236" s="31"/>
      <c r="E236" s="31"/>
      <c r="F236" s="31"/>
      <c r="G236" s="31"/>
      <c r="H236" s="74"/>
      <c r="I236" s="267"/>
      <c r="J236" s="31"/>
      <c r="K236" s="32"/>
      <c r="L236" s="9"/>
      <c r="M236" s="1"/>
    </row>
    <row r="237" spans="1:13" ht="21.75" customHeight="1">
      <c r="A237" s="1"/>
      <c r="B237" s="8"/>
      <c r="C237" s="17">
        <v>5</v>
      </c>
      <c r="D237" s="18"/>
      <c r="E237" s="18"/>
      <c r="F237" s="18"/>
      <c r="G237" s="75" t="s">
        <v>95</v>
      </c>
      <c r="H237" s="78"/>
      <c r="I237" s="265"/>
      <c r="J237" s="79"/>
      <c r="K237" s="22"/>
      <c r="L237" s="9"/>
      <c r="M237" s="1"/>
    </row>
    <row r="238" spans="1:13" ht="21.75" customHeight="1">
      <c r="A238" s="1"/>
      <c r="B238" s="8"/>
      <c r="C238" s="99"/>
      <c r="D238" s="18"/>
      <c r="E238" s="18"/>
      <c r="F238" s="18"/>
      <c r="G238" s="75" t="s">
        <v>85</v>
      </c>
      <c r="H238" s="78"/>
      <c r="I238" s="265"/>
      <c r="J238" s="79"/>
      <c r="K238" s="22"/>
      <c r="L238" s="9"/>
      <c r="M238" s="1"/>
    </row>
    <row r="239" spans="1:13" ht="21.75" customHeight="1">
      <c r="A239" s="1"/>
      <c r="B239" s="8"/>
      <c r="C239" s="99">
        <v>5.01</v>
      </c>
      <c r="D239" s="18"/>
      <c r="E239" s="18"/>
      <c r="F239" s="18"/>
      <c r="G239" s="80" t="s">
        <v>87</v>
      </c>
      <c r="H239" s="78" t="s">
        <v>86</v>
      </c>
      <c r="I239" s="265">
        <v>205941.79</v>
      </c>
      <c r="J239" s="79"/>
      <c r="K239" s="35"/>
      <c r="L239" s="9"/>
      <c r="M239" s="1"/>
    </row>
    <row r="240" spans="1:13" ht="21.75" customHeight="1">
      <c r="A240" s="1"/>
      <c r="B240" s="8"/>
      <c r="C240" s="99">
        <v>5.0199999999999996</v>
      </c>
      <c r="D240" s="18"/>
      <c r="E240" s="18"/>
      <c r="F240" s="18"/>
      <c r="G240" s="80" t="s">
        <v>96</v>
      </c>
      <c r="H240" s="78" t="s">
        <v>86</v>
      </c>
      <c r="I240" s="265">
        <v>25354.55</v>
      </c>
      <c r="J240" s="79"/>
      <c r="K240" s="35"/>
      <c r="L240" s="9"/>
      <c r="M240" s="1"/>
    </row>
    <row r="241" spans="1:13" ht="21.75" customHeight="1">
      <c r="A241" s="1"/>
      <c r="B241" s="8"/>
      <c r="C241" s="99"/>
      <c r="D241" s="18"/>
      <c r="E241" s="18"/>
      <c r="F241" s="18"/>
      <c r="G241" s="75" t="s">
        <v>97</v>
      </c>
      <c r="H241" s="78"/>
      <c r="I241" s="265"/>
      <c r="J241" s="79"/>
      <c r="K241" s="22"/>
      <c r="L241" s="9"/>
      <c r="M241" s="1"/>
    </row>
    <row r="242" spans="1:13" ht="21.75" customHeight="1">
      <c r="A242" s="1"/>
      <c r="B242" s="8"/>
      <c r="C242" s="99">
        <v>5.03</v>
      </c>
      <c r="D242" s="18"/>
      <c r="E242" s="18"/>
      <c r="F242" s="18"/>
      <c r="G242" s="80" t="s">
        <v>98</v>
      </c>
      <c r="H242" s="81" t="s">
        <v>4</v>
      </c>
      <c r="I242" s="269">
        <v>43.029999999999987</v>
      </c>
      <c r="J242" s="83"/>
      <c r="K242" s="35"/>
      <c r="L242" s="9"/>
      <c r="M242" s="1"/>
    </row>
    <row r="243" spans="1:13" ht="42" customHeight="1">
      <c r="A243" s="1"/>
      <c r="B243" s="8"/>
      <c r="C243" s="99">
        <v>5.04</v>
      </c>
      <c r="D243" s="18"/>
      <c r="E243" s="18"/>
      <c r="F243" s="18"/>
      <c r="G243" s="137" t="s">
        <v>513</v>
      </c>
      <c r="H243" s="81" t="s">
        <v>10</v>
      </c>
      <c r="I243" s="269">
        <v>258.99999999999989</v>
      </c>
      <c r="J243" s="160"/>
      <c r="K243" s="35"/>
      <c r="L243" s="9"/>
      <c r="M243" s="1"/>
    </row>
    <row r="244" spans="1:13" ht="21.75" customHeight="1">
      <c r="A244" s="1"/>
      <c r="B244" s="8"/>
      <c r="C244" s="99"/>
      <c r="D244" s="18"/>
      <c r="E244" s="18"/>
      <c r="F244" s="18"/>
      <c r="G244" s="75" t="s">
        <v>99</v>
      </c>
      <c r="H244" s="78"/>
      <c r="I244" s="265"/>
      <c r="J244" s="79"/>
      <c r="K244" s="22"/>
      <c r="L244" s="9"/>
      <c r="M244" s="1"/>
    </row>
    <row r="245" spans="1:13" ht="21.75" customHeight="1">
      <c r="A245" s="1"/>
      <c r="B245" s="8"/>
      <c r="C245" s="99">
        <v>5.05</v>
      </c>
      <c r="D245" s="18"/>
      <c r="E245" s="18"/>
      <c r="F245" s="18"/>
      <c r="G245" s="80" t="s">
        <v>100</v>
      </c>
      <c r="H245" s="78" t="s">
        <v>10</v>
      </c>
      <c r="I245" s="265">
        <v>21.35</v>
      </c>
      <c r="J245" s="79"/>
      <c r="K245" s="35"/>
      <c r="L245" s="9"/>
      <c r="M245" s="1"/>
    </row>
    <row r="246" spans="1:13" ht="21.75" customHeight="1">
      <c r="A246" s="1"/>
      <c r="B246" s="8"/>
      <c r="C246" s="99">
        <v>5.0599999999999996</v>
      </c>
      <c r="D246" s="18"/>
      <c r="E246" s="18"/>
      <c r="F246" s="18"/>
      <c r="G246" s="80" t="s">
        <v>101</v>
      </c>
      <c r="H246" s="78" t="s">
        <v>10</v>
      </c>
      <c r="I246" s="265">
        <v>2.17</v>
      </c>
      <c r="J246" s="79"/>
      <c r="K246" s="35"/>
      <c r="L246" s="9"/>
      <c r="M246" s="1"/>
    </row>
    <row r="247" spans="1:13" ht="42" customHeight="1">
      <c r="A247" s="1"/>
      <c r="B247" s="8"/>
      <c r="C247" s="99">
        <v>5.07</v>
      </c>
      <c r="D247" s="18"/>
      <c r="E247" s="18"/>
      <c r="F247" s="18"/>
      <c r="G247" s="137" t="s">
        <v>514</v>
      </c>
      <c r="H247" s="81" t="s">
        <v>10</v>
      </c>
      <c r="I247" s="268">
        <v>113.26</v>
      </c>
      <c r="J247" s="160"/>
      <c r="K247" s="35"/>
      <c r="L247" s="9"/>
      <c r="M247" s="1"/>
    </row>
    <row r="248" spans="1:13" ht="21.75" customHeight="1">
      <c r="A248" s="1"/>
      <c r="B248" s="8"/>
      <c r="C248" s="99"/>
      <c r="D248" s="18"/>
      <c r="E248" s="18"/>
      <c r="F248" s="18"/>
      <c r="G248" s="75" t="s">
        <v>102</v>
      </c>
      <c r="H248" s="78"/>
      <c r="I248" s="265"/>
      <c r="J248" s="79"/>
      <c r="K248" s="22"/>
      <c r="L248" s="9"/>
      <c r="M248" s="1"/>
    </row>
    <row r="249" spans="1:13" ht="60.75" customHeight="1">
      <c r="A249" s="1"/>
      <c r="B249" s="8"/>
      <c r="C249" s="99">
        <v>5.08</v>
      </c>
      <c r="D249" s="18"/>
      <c r="E249" s="18"/>
      <c r="F249" s="18"/>
      <c r="G249" s="137" t="s">
        <v>515</v>
      </c>
      <c r="H249" s="81" t="s">
        <v>6</v>
      </c>
      <c r="I249" s="268">
        <v>4873.7299999999996</v>
      </c>
      <c r="J249" s="160"/>
      <c r="K249" s="35"/>
      <c r="L249" s="9"/>
      <c r="M249" s="1"/>
    </row>
    <row r="250" spans="1:13" ht="21.75" customHeight="1">
      <c r="A250" s="1"/>
      <c r="B250" s="8"/>
      <c r="C250" s="99"/>
      <c r="D250" s="18"/>
      <c r="E250" s="18"/>
      <c r="F250" s="18"/>
      <c r="G250" s="75" t="s">
        <v>103</v>
      </c>
      <c r="H250" s="78"/>
      <c r="I250" s="265"/>
      <c r="J250" s="79"/>
      <c r="K250" s="22"/>
      <c r="L250" s="9"/>
      <c r="M250" s="1"/>
    </row>
    <row r="251" spans="1:13" ht="21.75" customHeight="1">
      <c r="A251" s="1"/>
      <c r="B251" s="8"/>
      <c r="C251" s="99">
        <v>5.09</v>
      </c>
      <c r="D251" s="18"/>
      <c r="E251" s="18"/>
      <c r="F251" s="18"/>
      <c r="G251" s="80" t="s">
        <v>104</v>
      </c>
      <c r="H251" s="78" t="s">
        <v>6</v>
      </c>
      <c r="I251" s="265">
        <v>51.38</v>
      </c>
      <c r="J251" s="79"/>
      <c r="K251" s="35"/>
      <c r="L251" s="9"/>
      <c r="M251" s="1"/>
    </row>
    <row r="252" spans="1:13" ht="21.75" customHeight="1">
      <c r="A252" s="1"/>
      <c r="B252" s="8"/>
      <c r="C252" s="98">
        <v>5.0999999999999996</v>
      </c>
      <c r="D252" s="18"/>
      <c r="E252" s="18"/>
      <c r="F252" s="18"/>
      <c r="G252" s="80" t="s">
        <v>105</v>
      </c>
      <c r="H252" s="78" t="s">
        <v>6</v>
      </c>
      <c r="I252" s="265">
        <v>67</v>
      </c>
      <c r="J252" s="79"/>
      <c r="K252" s="35"/>
      <c r="L252" s="9"/>
      <c r="M252" s="1"/>
    </row>
    <row r="253" spans="1:13" ht="21.75" customHeight="1">
      <c r="A253" s="1"/>
      <c r="B253" s="8"/>
      <c r="C253" s="99"/>
      <c r="D253" s="18"/>
      <c r="E253" s="18"/>
      <c r="F253" s="18"/>
      <c r="G253" s="75" t="s">
        <v>106</v>
      </c>
      <c r="H253" s="76"/>
      <c r="I253" s="273"/>
      <c r="J253" s="75"/>
      <c r="K253" s="22"/>
      <c r="L253" s="9"/>
      <c r="M253" s="1"/>
    </row>
    <row r="254" spans="1:13" ht="21.75" customHeight="1">
      <c r="A254" s="1"/>
      <c r="B254" s="8"/>
      <c r="C254" s="98">
        <v>5.1100000000000003</v>
      </c>
      <c r="D254" s="18"/>
      <c r="E254" s="18"/>
      <c r="F254" s="18"/>
      <c r="G254" s="80" t="s">
        <v>107</v>
      </c>
      <c r="H254" s="81" t="s">
        <v>86</v>
      </c>
      <c r="I254" s="269">
        <v>7816.42</v>
      </c>
      <c r="J254" s="83"/>
      <c r="K254" s="35"/>
      <c r="L254" s="9"/>
      <c r="M254" s="1"/>
    </row>
    <row r="255" spans="1:13" ht="21.75" customHeight="1">
      <c r="A255" s="1"/>
      <c r="B255" s="8"/>
      <c r="C255" s="99">
        <v>5.12</v>
      </c>
      <c r="D255" s="18"/>
      <c r="E255" s="18"/>
      <c r="F255" s="18"/>
      <c r="G255" s="80" t="s">
        <v>463</v>
      </c>
      <c r="H255" s="81" t="s">
        <v>6</v>
      </c>
      <c r="I255" s="280">
        <v>85.960000000000008</v>
      </c>
      <c r="J255" s="83"/>
      <c r="K255" s="35"/>
      <c r="L255" s="9"/>
      <c r="M255" s="1"/>
    </row>
    <row r="256" spans="1:13" ht="21.75" customHeight="1">
      <c r="A256" s="1"/>
      <c r="B256" s="8"/>
      <c r="C256" s="98">
        <v>5.13</v>
      </c>
      <c r="D256" s="18"/>
      <c r="E256" s="18"/>
      <c r="F256" s="18"/>
      <c r="G256" s="80" t="s">
        <v>108</v>
      </c>
      <c r="H256" s="81" t="s">
        <v>6</v>
      </c>
      <c r="I256" s="280">
        <v>85.960000000000008</v>
      </c>
      <c r="J256" s="83"/>
      <c r="K256" s="35"/>
      <c r="L256" s="9"/>
      <c r="M256" s="1"/>
    </row>
    <row r="257" spans="1:13" ht="21.75" customHeight="1">
      <c r="A257" s="1"/>
      <c r="B257" s="8"/>
      <c r="C257" s="99"/>
      <c r="D257" s="18"/>
      <c r="E257" s="18"/>
      <c r="F257" s="18"/>
      <c r="G257" s="75" t="s">
        <v>109</v>
      </c>
      <c r="H257" s="78"/>
      <c r="I257" s="281"/>
      <c r="J257" s="79"/>
      <c r="K257" s="22"/>
      <c r="L257" s="9"/>
      <c r="M257" s="1"/>
    </row>
    <row r="258" spans="1:13" ht="21.75" customHeight="1">
      <c r="A258" s="1"/>
      <c r="B258" s="8"/>
      <c r="C258" s="99">
        <v>5.14</v>
      </c>
      <c r="D258" s="18"/>
      <c r="E258" s="18"/>
      <c r="F258" s="18"/>
      <c r="G258" s="80" t="s">
        <v>110</v>
      </c>
      <c r="H258" s="161" t="s">
        <v>10</v>
      </c>
      <c r="I258" s="269">
        <v>363.97</v>
      </c>
      <c r="J258" s="83"/>
      <c r="K258" s="35"/>
      <c r="L258" s="9"/>
      <c r="M258" s="1"/>
    </row>
    <row r="259" spans="1:13" ht="21.75" customHeight="1">
      <c r="A259" s="1"/>
      <c r="B259" s="8"/>
      <c r="C259" s="99"/>
      <c r="D259" s="18"/>
      <c r="E259" s="18"/>
      <c r="F259" s="18"/>
      <c r="G259" s="75" t="s">
        <v>111</v>
      </c>
      <c r="H259" s="113"/>
      <c r="I259" s="265"/>
      <c r="J259" s="79"/>
      <c r="K259" s="22"/>
      <c r="L259" s="9"/>
      <c r="M259" s="1"/>
    </row>
    <row r="260" spans="1:13" ht="21.75" customHeight="1">
      <c r="A260" s="1"/>
      <c r="B260" s="8"/>
      <c r="C260" s="99">
        <v>5.15</v>
      </c>
      <c r="D260" s="18"/>
      <c r="E260" s="18"/>
      <c r="F260" s="18"/>
      <c r="G260" s="80" t="s">
        <v>112</v>
      </c>
      <c r="H260" s="161" t="s">
        <v>113</v>
      </c>
      <c r="I260" s="269">
        <v>32</v>
      </c>
      <c r="J260" s="83"/>
      <c r="K260" s="35"/>
      <c r="L260" s="9"/>
      <c r="M260" s="1"/>
    </row>
    <row r="261" spans="1:13" ht="21.75" customHeight="1">
      <c r="A261" s="1"/>
      <c r="B261" s="8"/>
      <c r="C261" s="99">
        <v>5.16</v>
      </c>
      <c r="D261" s="18"/>
      <c r="E261" s="18"/>
      <c r="F261" s="18"/>
      <c r="G261" s="80" t="s">
        <v>114</v>
      </c>
      <c r="H261" s="161" t="s">
        <v>113</v>
      </c>
      <c r="I261" s="269">
        <v>1183</v>
      </c>
      <c r="J261" s="83"/>
      <c r="K261" s="35"/>
      <c r="L261" s="9"/>
      <c r="M261" s="1"/>
    </row>
    <row r="262" spans="1:13" ht="21.75" customHeight="1">
      <c r="A262" s="1"/>
      <c r="B262" s="8"/>
      <c r="C262" s="99">
        <v>5.17</v>
      </c>
      <c r="D262" s="18"/>
      <c r="E262" s="18"/>
      <c r="F262" s="18"/>
      <c r="G262" s="80" t="s">
        <v>115</v>
      </c>
      <c r="H262" s="161" t="s">
        <v>113</v>
      </c>
      <c r="I262" s="269">
        <v>1498</v>
      </c>
      <c r="J262" s="83"/>
      <c r="K262" s="35"/>
      <c r="L262" s="9"/>
      <c r="M262" s="1"/>
    </row>
    <row r="263" spans="1:13" ht="21.75" customHeight="1">
      <c r="A263" s="1"/>
      <c r="B263" s="8"/>
      <c r="C263" s="99"/>
      <c r="D263" s="18"/>
      <c r="E263" s="18"/>
      <c r="F263" s="18"/>
      <c r="G263" s="75" t="s">
        <v>116</v>
      </c>
      <c r="H263" s="113"/>
      <c r="I263" s="265"/>
      <c r="J263" s="79"/>
      <c r="K263" s="22"/>
      <c r="L263" s="9"/>
      <c r="M263" s="1"/>
    </row>
    <row r="264" spans="1:13" ht="21.75" customHeight="1">
      <c r="A264" s="1"/>
      <c r="B264" s="8"/>
      <c r="C264" s="99">
        <v>5.18</v>
      </c>
      <c r="D264" s="18"/>
      <c r="E264" s="18"/>
      <c r="F264" s="18"/>
      <c r="G264" s="80" t="s">
        <v>117</v>
      </c>
      <c r="H264" s="113" t="s">
        <v>10</v>
      </c>
      <c r="I264" s="265">
        <v>57.29</v>
      </c>
      <c r="J264" s="79"/>
      <c r="K264" s="35"/>
      <c r="L264" s="9"/>
      <c r="M264" s="1"/>
    </row>
    <row r="265" spans="1:13" ht="21.75" customHeight="1">
      <c r="A265" s="1"/>
      <c r="B265" s="8"/>
      <c r="C265" s="99">
        <v>5.19</v>
      </c>
      <c r="D265" s="18"/>
      <c r="E265" s="18"/>
      <c r="F265" s="18"/>
      <c r="G265" s="80" t="s">
        <v>118</v>
      </c>
      <c r="H265" s="113" t="s">
        <v>10</v>
      </c>
      <c r="I265" s="265">
        <v>42.909999999999769</v>
      </c>
      <c r="J265" s="79"/>
      <c r="K265" s="35"/>
      <c r="L265" s="9"/>
      <c r="M265" s="1"/>
    </row>
    <row r="266" spans="1:13" ht="21.75" customHeight="1">
      <c r="A266" s="1"/>
      <c r="B266" s="8"/>
      <c r="C266" s="98">
        <v>5.2</v>
      </c>
      <c r="D266" s="18"/>
      <c r="E266" s="18"/>
      <c r="F266" s="18"/>
      <c r="G266" s="80" t="s">
        <v>119</v>
      </c>
      <c r="H266" s="113" t="s">
        <v>6</v>
      </c>
      <c r="I266" s="265">
        <v>20.37</v>
      </c>
      <c r="J266" s="79"/>
      <c r="K266" s="35"/>
      <c r="L266" s="9"/>
      <c r="M266" s="1"/>
    </row>
    <row r="267" spans="1:13" ht="21.75" customHeight="1">
      <c r="A267" s="1"/>
      <c r="B267" s="8"/>
      <c r="C267" s="98">
        <v>5.21</v>
      </c>
      <c r="D267" s="18"/>
      <c r="E267" s="18"/>
      <c r="F267" s="18"/>
      <c r="G267" s="80" t="s">
        <v>120</v>
      </c>
      <c r="H267" s="113" t="s">
        <v>10</v>
      </c>
      <c r="I267" s="265">
        <v>29.469999999999985</v>
      </c>
      <c r="J267" s="79"/>
      <c r="K267" s="24"/>
      <c r="L267" s="9"/>
      <c r="M267" s="1"/>
    </row>
    <row r="268" spans="1:13" ht="21.75" customHeight="1" thickBot="1">
      <c r="A268" s="1"/>
      <c r="B268" s="8"/>
      <c r="C268" s="25" t="s">
        <v>429</v>
      </c>
      <c r="D268" s="44"/>
      <c r="E268" s="44"/>
      <c r="F268" s="44"/>
      <c r="G268" s="45"/>
      <c r="H268" s="26"/>
      <c r="I268" s="266"/>
      <c r="J268" s="28"/>
      <c r="K268" s="22">
        <f>SUM(K238:K267)</f>
        <v>0</v>
      </c>
      <c r="L268" s="9"/>
      <c r="M268" s="1"/>
    </row>
    <row r="269" spans="1:13" ht="21.75" customHeight="1" thickBot="1">
      <c r="A269" s="1"/>
      <c r="B269" s="8"/>
      <c r="C269" s="30"/>
      <c r="D269" s="31"/>
      <c r="E269" s="31"/>
      <c r="F269" s="31"/>
      <c r="G269" s="31"/>
      <c r="H269" s="31"/>
      <c r="I269" s="267"/>
      <c r="J269" s="31"/>
      <c r="K269" s="32"/>
      <c r="L269" s="9"/>
      <c r="M269" s="1"/>
    </row>
    <row r="270" spans="1:13" ht="21.75" customHeight="1">
      <c r="A270" s="1"/>
      <c r="B270" s="8"/>
      <c r="C270" s="17">
        <v>6</v>
      </c>
      <c r="D270" s="18"/>
      <c r="E270" s="18"/>
      <c r="F270" s="18"/>
      <c r="G270" s="75" t="s">
        <v>121</v>
      </c>
      <c r="H270" s="113"/>
      <c r="I270" s="265"/>
      <c r="J270" s="79"/>
      <c r="K270" s="22"/>
      <c r="L270" s="9"/>
      <c r="M270" s="1"/>
    </row>
    <row r="271" spans="1:13" ht="21.75" customHeight="1">
      <c r="A271" s="1"/>
      <c r="B271" s="8"/>
      <c r="C271" s="17"/>
      <c r="D271" s="18"/>
      <c r="E271" s="18"/>
      <c r="F271" s="18"/>
      <c r="G271" s="75" t="s">
        <v>0</v>
      </c>
      <c r="H271" s="113"/>
      <c r="I271" s="265"/>
      <c r="J271" s="79"/>
      <c r="K271" s="22"/>
      <c r="L271" s="9"/>
      <c r="M271" s="1"/>
    </row>
    <row r="272" spans="1:13" ht="21.75" customHeight="1">
      <c r="A272" s="1"/>
      <c r="B272" s="8"/>
      <c r="C272" s="99">
        <v>6.01</v>
      </c>
      <c r="D272" s="18"/>
      <c r="E272" s="18"/>
      <c r="F272" s="18"/>
      <c r="G272" s="80" t="s">
        <v>122</v>
      </c>
      <c r="H272" s="113" t="s">
        <v>4</v>
      </c>
      <c r="I272" s="265">
        <v>243.3</v>
      </c>
      <c r="J272" s="79"/>
      <c r="K272" s="35"/>
      <c r="L272" s="9"/>
      <c r="M272" s="1"/>
    </row>
    <row r="273" spans="1:13" ht="21.75" customHeight="1">
      <c r="A273" s="1"/>
      <c r="B273" s="8"/>
      <c r="C273" s="99"/>
      <c r="D273" s="18"/>
      <c r="E273" s="18"/>
      <c r="F273" s="18"/>
      <c r="G273" s="75" t="s">
        <v>123</v>
      </c>
      <c r="H273" s="113"/>
      <c r="I273" s="265"/>
      <c r="J273" s="79"/>
      <c r="K273" s="35"/>
      <c r="L273" s="9"/>
      <c r="M273" s="1"/>
    </row>
    <row r="274" spans="1:13" ht="21.75" customHeight="1">
      <c r="A274" s="1"/>
      <c r="B274" s="8"/>
      <c r="C274" s="99">
        <v>6.02</v>
      </c>
      <c r="D274" s="18"/>
      <c r="E274" s="18"/>
      <c r="F274" s="18" t="s">
        <v>414</v>
      </c>
      <c r="G274" s="80" t="s">
        <v>124</v>
      </c>
      <c r="H274" s="113" t="s">
        <v>6</v>
      </c>
      <c r="I274" s="265">
        <v>6039.8599999999988</v>
      </c>
      <c r="J274" s="79"/>
      <c r="K274" s="35"/>
      <c r="L274" s="9"/>
      <c r="M274" s="1"/>
    </row>
    <row r="275" spans="1:13" ht="21.75" customHeight="1">
      <c r="A275" s="1"/>
      <c r="B275" s="8"/>
      <c r="C275" s="99">
        <v>6.03</v>
      </c>
      <c r="D275" s="18"/>
      <c r="E275" s="18"/>
      <c r="F275" s="18"/>
      <c r="G275" s="80" t="s">
        <v>125</v>
      </c>
      <c r="H275" s="113" t="s">
        <v>6</v>
      </c>
      <c r="I275" s="265">
        <v>1446.3200000000002</v>
      </c>
      <c r="J275" s="79"/>
      <c r="K275" s="35"/>
      <c r="L275" s="9"/>
      <c r="M275" s="1"/>
    </row>
    <row r="276" spans="1:13" ht="21.75" customHeight="1">
      <c r="A276" s="1"/>
      <c r="B276" s="8"/>
      <c r="C276" s="99"/>
      <c r="D276" s="18"/>
      <c r="E276" s="18"/>
      <c r="F276" s="18"/>
      <c r="G276" s="75" t="s">
        <v>126</v>
      </c>
      <c r="H276" s="113"/>
      <c r="I276" s="265"/>
      <c r="J276" s="79"/>
      <c r="K276" s="35"/>
      <c r="L276" s="9"/>
      <c r="M276" s="1"/>
    </row>
    <row r="277" spans="1:13" ht="21.75" customHeight="1">
      <c r="A277" s="1"/>
      <c r="B277" s="8"/>
      <c r="C277" s="99">
        <v>6.04</v>
      </c>
      <c r="D277" s="18"/>
      <c r="E277" s="18"/>
      <c r="F277" s="18"/>
      <c r="G277" s="80" t="s">
        <v>127</v>
      </c>
      <c r="H277" s="78" t="s">
        <v>4</v>
      </c>
      <c r="I277" s="281">
        <v>412.06000000000006</v>
      </c>
      <c r="J277" s="79"/>
      <c r="K277" s="35"/>
      <c r="L277" s="9"/>
      <c r="M277" s="1"/>
    </row>
    <row r="278" spans="1:13" ht="21.75" customHeight="1">
      <c r="A278" s="1"/>
      <c r="B278" s="8"/>
      <c r="C278" s="99"/>
      <c r="D278" s="18"/>
      <c r="E278" s="18"/>
      <c r="F278" s="18"/>
      <c r="G278" s="75" t="s">
        <v>128</v>
      </c>
      <c r="H278" s="78"/>
      <c r="I278" s="281"/>
      <c r="J278" s="79"/>
      <c r="K278" s="22"/>
      <c r="L278" s="9"/>
      <c r="M278" s="1"/>
    </row>
    <row r="279" spans="1:13" ht="21.75" customHeight="1">
      <c r="A279" s="1"/>
      <c r="B279" s="8"/>
      <c r="C279" s="99">
        <v>6.05</v>
      </c>
      <c r="D279" s="18"/>
      <c r="E279" s="18"/>
      <c r="F279" s="18"/>
      <c r="G279" s="80" t="s">
        <v>129</v>
      </c>
      <c r="H279" s="78" t="s">
        <v>6</v>
      </c>
      <c r="I279" s="265">
        <v>51.95</v>
      </c>
      <c r="J279" s="79"/>
      <c r="K279" s="35"/>
      <c r="L279" s="9"/>
      <c r="M279" s="1"/>
    </row>
    <row r="280" spans="1:13" ht="21.75" customHeight="1" thickBot="1">
      <c r="A280" s="1"/>
      <c r="B280" s="8"/>
      <c r="C280" s="25" t="s">
        <v>429</v>
      </c>
      <c r="D280" s="44"/>
      <c r="E280" s="44"/>
      <c r="F280" s="44"/>
      <c r="G280" s="45"/>
      <c r="H280" s="26"/>
      <c r="I280" s="266"/>
      <c r="J280" s="28"/>
      <c r="K280" s="46">
        <f>SUM(K271:K279)</f>
        <v>0</v>
      </c>
      <c r="L280" s="9"/>
      <c r="M280" s="1"/>
    </row>
    <row r="281" spans="1:13" ht="21.75" customHeight="1" thickBot="1">
      <c r="A281" s="1"/>
      <c r="B281" s="8"/>
      <c r="C281" s="30"/>
      <c r="D281" s="31"/>
      <c r="E281" s="31"/>
      <c r="F281" s="31"/>
      <c r="G281" s="31"/>
      <c r="H281" s="31"/>
      <c r="I281" s="267"/>
      <c r="J281" s="31"/>
      <c r="K281" s="32"/>
      <c r="L281" s="9"/>
      <c r="M281" s="1"/>
    </row>
    <row r="282" spans="1:13" ht="21.75" customHeight="1">
      <c r="A282" s="1"/>
      <c r="B282" s="8"/>
      <c r="C282" s="17">
        <v>7</v>
      </c>
      <c r="D282" s="18"/>
      <c r="E282" s="18"/>
      <c r="F282" s="18"/>
      <c r="G282" s="75" t="s">
        <v>130</v>
      </c>
      <c r="H282" s="78"/>
      <c r="I282" s="265"/>
      <c r="J282" s="79"/>
      <c r="K282" s="22"/>
      <c r="L282" s="9"/>
      <c r="M282" s="1"/>
    </row>
    <row r="283" spans="1:13" ht="21.75" customHeight="1">
      <c r="A283" s="1"/>
      <c r="B283" s="8"/>
      <c r="C283" s="17"/>
      <c r="D283" s="18"/>
      <c r="E283" s="18"/>
      <c r="F283" s="18"/>
      <c r="G283" s="75" t="s">
        <v>131</v>
      </c>
      <c r="H283" s="78"/>
      <c r="I283" s="265"/>
      <c r="J283" s="79"/>
      <c r="K283" s="22"/>
      <c r="L283" s="9"/>
      <c r="M283" s="1"/>
    </row>
    <row r="284" spans="1:13" ht="21.75" customHeight="1">
      <c r="A284" s="1"/>
      <c r="B284" s="8"/>
      <c r="C284" s="99">
        <v>7.01</v>
      </c>
      <c r="D284" s="18"/>
      <c r="E284" s="18"/>
      <c r="F284" s="18"/>
      <c r="G284" s="80" t="s">
        <v>132</v>
      </c>
      <c r="H284" s="78" t="s">
        <v>4</v>
      </c>
      <c r="I284" s="265">
        <v>348.20999999999981</v>
      </c>
      <c r="J284" s="79"/>
      <c r="K284" s="35"/>
      <c r="L284" s="9"/>
      <c r="M284" s="1"/>
    </row>
    <row r="285" spans="1:13" ht="21.75" customHeight="1">
      <c r="A285" s="1"/>
      <c r="B285" s="8"/>
      <c r="C285" s="99">
        <v>7.02</v>
      </c>
      <c r="D285" s="18"/>
      <c r="E285" s="18"/>
      <c r="F285" s="18"/>
      <c r="G285" s="80" t="s">
        <v>133</v>
      </c>
      <c r="H285" s="78" t="s">
        <v>4</v>
      </c>
      <c r="I285" s="265">
        <v>193.25999999999993</v>
      </c>
      <c r="J285" s="79"/>
      <c r="K285" s="35"/>
      <c r="L285" s="9"/>
      <c r="M285" s="1"/>
    </row>
    <row r="286" spans="1:13" ht="21.75" customHeight="1">
      <c r="A286" s="1"/>
      <c r="B286" s="8"/>
      <c r="C286" s="99">
        <v>7.03</v>
      </c>
      <c r="D286" s="18"/>
      <c r="E286" s="18"/>
      <c r="F286" s="18"/>
      <c r="G286" s="80" t="s">
        <v>134</v>
      </c>
      <c r="H286" s="78" t="s">
        <v>4</v>
      </c>
      <c r="I286" s="265">
        <v>608.73000000000036</v>
      </c>
      <c r="J286" s="79"/>
      <c r="K286" s="35"/>
      <c r="L286" s="9"/>
      <c r="M286" s="1"/>
    </row>
    <row r="287" spans="1:13" ht="21.75" customHeight="1">
      <c r="A287" s="1"/>
      <c r="B287" s="8"/>
      <c r="C287" s="99">
        <v>7.04</v>
      </c>
      <c r="D287" s="18"/>
      <c r="E287" s="18"/>
      <c r="F287" s="18"/>
      <c r="G287" s="80" t="s">
        <v>135</v>
      </c>
      <c r="H287" s="78" t="s">
        <v>4</v>
      </c>
      <c r="I287" s="265">
        <v>69.199999999999989</v>
      </c>
      <c r="J287" s="79"/>
      <c r="K287" s="35"/>
      <c r="L287" s="9"/>
      <c r="M287" s="1"/>
    </row>
    <row r="288" spans="1:13" ht="21.75" customHeight="1">
      <c r="A288" s="1"/>
      <c r="B288" s="8"/>
      <c r="C288" s="99">
        <v>7.05</v>
      </c>
      <c r="D288" s="18"/>
      <c r="E288" s="18"/>
      <c r="F288" s="18"/>
      <c r="G288" s="80" t="s">
        <v>136</v>
      </c>
      <c r="H288" s="78" t="s">
        <v>4</v>
      </c>
      <c r="I288" s="265">
        <v>1336.35</v>
      </c>
      <c r="J288" s="79"/>
      <c r="K288" s="35"/>
      <c r="L288" s="9"/>
      <c r="M288" s="1"/>
    </row>
    <row r="289" spans="1:13" ht="21.75" customHeight="1">
      <c r="A289" s="1"/>
      <c r="B289" s="8"/>
      <c r="C289" s="99">
        <v>7.06</v>
      </c>
      <c r="D289" s="18"/>
      <c r="E289" s="18"/>
      <c r="F289" s="18"/>
      <c r="G289" s="80" t="s">
        <v>137</v>
      </c>
      <c r="H289" s="78" t="s">
        <v>4</v>
      </c>
      <c r="I289" s="265">
        <v>1.35</v>
      </c>
      <c r="J289" s="79"/>
      <c r="K289" s="35"/>
      <c r="L289" s="9"/>
      <c r="M289" s="1"/>
    </row>
    <row r="290" spans="1:13" ht="21.75" customHeight="1">
      <c r="A290" s="1"/>
      <c r="B290" s="8"/>
      <c r="C290" s="17"/>
      <c r="D290" s="18"/>
      <c r="E290" s="18"/>
      <c r="F290" s="18"/>
      <c r="G290" s="89" t="s">
        <v>138</v>
      </c>
      <c r="H290" s="78"/>
      <c r="I290" s="265"/>
      <c r="J290" s="79"/>
      <c r="K290" s="22"/>
      <c r="L290" s="9"/>
      <c r="M290" s="1"/>
    </row>
    <row r="291" spans="1:13" ht="21.75" customHeight="1">
      <c r="A291" s="1"/>
      <c r="B291" s="8"/>
      <c r="C291" s="99">
        <v>7.07</v>
      </c>
      <c r="D291" s="18"/>
      <c r="E291" s="18"/>
      <c r="F291" s="18"/>
      <c r="G291" s="80" t="s">
        <v>139</v>
      </c>
      <c r="H291" s="78" t="s">
        <v>2</v>
      </c>
      <c r="I291" s="265">
        <v>10</v>
      </c>
      <c r="J291" s="79"/>
      <c r="K291" s="35"/>
      <c r="L291" s="9"/>
      <c r="M291" s="1"/>
    </row>
    <row r="292" spans="1:13" ht="21.75" customHeight="1">
      <c r="A292" s="1"/>
      <c r="B292" s="8"/>
      <c r="C292" s="99">
        <v>7.08</v>
      </c>
      <c r="D292" s="18"/>
      <c r="E292" s="18"/>
      <c r="F292" s="18"/>
      <c r="G292" s="80" t="s">
        <v>140</v>
      </c>
      <c r="H292" s="78" t="s">
        <v>2</v>
      </c>
      <c r="I292" s="265">
        <v>10</v>
      </c>
      <c r="J292" s="79"/>
      <c r="K292" s="35"/>
      <c r="L292" s="9"/>
      <c r="M292" s="1"/>
    </row>
    <row r="293" spans="1:13" ht="21.75" customHeight="1">
      <c r="A293" s="1"/>
      <c r="B293" s="8"/>
      <c r="C293" s="99">
        <v>7.09</v>
      </c>
      <c r="D293" s="18"/>
      <c r="E293" s="18"/>
      <c r="F293" s="18"/>
      <c r="G293" s="80" t="s">
        <v>141</v>
      </c>
      <c r="H293" s="78" t="s">
        <v>2</v>
      </c>
      <c r="I293" s="265">
        <v>241</v>
      </c>
      <c r="J293" s="79"/>
      <c r="K293" s="35"/>
      <c r="L293" s="9"/>
      <c r="M293" s="1"/>
    </row>
    <row r="294" spans="1:13" ht="21.75" customHeight="1">
      <c r="A294" s="1"/>
      <c r="B294" s="8"/>
      <c r="C294" s="98">
        <v>7.1</v>
      </c>
      <c r="D294" s="18"/>
      <c r="E294" s="18"/>
      <c r="F294" s="18"/>
      <c r="G294" s="80" t="s">
        <v>142</v>
      </c>
      <c r="H294" s="78" t="s">
        <v>2</v>
      </c>
      <c r="I294" s="265">
        <v>258</v>
      </c>
      <c r="J294" s="79"/>
      <c r="K294" s="35"/>
      <c r="L294" s="9"/>
      <c r="M294" s="1"/>
    </row>
    <row r="295" spans="1:13" ht="21.75" customHeight="1">
      <c r="A295" s="1"/>
      <c r="B295" s="8"/>
      <c r="C295" s="99">
        <v>7.11</v>
      </c>
      <c r="D295" s="18"/>
      <c r="E295" s="18"/>
      <c r="F295" s="18"/>
      <c r="G295" s="80" t="s">
        <v>143</v>
      </c>
      <c r="H295" s="78" t="s">
        <v>2</v>
      </c>
      <c r="I295" s="265">
        <v>163</v>
      </c>
      <c r="J295" s="79"/>
      <c r="K295" s="35"/>
      <c r="L295" s="9"/>
      <c r="M295" s="1"/>
    </row>
    <row r="296" spans="1:13" ht="21.75" customHeight="1">
      <c r="A296" s="1"/>
      <c r="B296" s="8"/>
      <c r="C296" s="99">
        <v>7.12</v>
      </c>
      <c r="D296" s="18"/>
      <c r="E296" s="18"/>
      <c r="F296" s="18"/>
      <c r="G296" s="80" t="s">
        <v>144</v>
      </c>
      <c r="H296" s="78" t="s">
        <v>2</v>
      </c>
      <c r="I296" s="265">
        <v>7</v>
      </c>
      <c r="J296" s="79"/>
      <c r="K296" s="35"/>
      <c r="L296" s="9"/>
      <c r="M296" s="1"/>
    </row>
    <row r="297" spans="1:13" ht="21.75" customHeight="1">
      <c r="A297" s="1"/>
      <c r="B297" s="8"/>
      <c r="C297" s="99">
        <v>7.13</v>
      </c>
      <c r="D297" s="18"/>
      <c r="E297" s="18"/>
      <c r="F297" s="18"/>
      <c r="G297" s="80" t="s">
        <v>145</v>
      </c>
      <c r="H297" s="78" t="s">
        <v>2</v>
      </c>
      <c r="I297" s="265">
        <v>438</v>
      </c>
      <c r="J297" s="79"/>
      <c r="K297" s="35"/>
      <c r="L297" s="9"/>
      <c r="M297" s="1"/>
    </row>
    <row r="298" spans="1:13" ht="21.75" customHeight="1">
      <c r="A298" s="1"/>
      <c r="B298" s="8"/>
      <c r="C298" s="99">
        <v>7.14</v>
      </c>
      <c r="D298" s="18"/>
      <c r="E298" s="18"/>
      <c r="F298" s="18"/>
      <c r="G298" s="80" t="s">
        <v>146</v>
      </c>
      <c r="H298" s="78" t="s">
        <v>2</v>
      </c>
      <c r="I298" s="265">
        <v>240</v>
      </c>
      <c r="J298" s="79"/>
      <c r="K298" s="35"/>
      <c r="L298" s="9"/>
      <c r="M298" s="1"/>
    </row>
    <row r="299" spans="1:13" ht="21.75" customHeight="1">
      <c r="A299" s="1"/>
      <c r="B299" s="8"/>
      <c r="C299" s="99">
        <v>7.15</v>
      </c>
      <c r="D299" s="18"/>
      <c r="E299" s="18"/>
      <c r="F299" s="18"/>
      <c r="G299" s="80" t="s">
        <v>147</v>
      </c>
      <c r="H299" s="78" t="s">
        <v>2</v>
      </c>
      <c r="I299" s="265">
        <v>1</v>
      </c>
      <c r="J299" s="79"/>
      <c r="K299" s="35"/>
      <c r="L299" s="9"/>
      <c r="M299" s="1"/>
    </row>
    <row r="300" spans="1:13" ht="21.75" customHeight="1">
      <c r="A300" s="1"/>
      <c r="B300" s="8"/>
      <c r="C300" s="99">
        <v>7.16</v>
      </c>
      <c r="D300" s="18"/>
      <c r="E300" s="18"/>
      <c r="F300" s="18"/>
      <c r="G300" s="80" t="s">
        <v>148</v>
      </c>
      <c r="H300" s="78" t="s">
        <v>2</v>
      </c>
      <c r="I300" s="265">
        <v>41</v>
      </c>
      <c r="J300" s="79"/>
      <c r="K300" s="35"/>
      <c r="L300" s="9"/>
      <c r="M300" s="1"/>
    </row>
    <row r="301" spans="1:13" ht="21.75" customHeight="1">
      <c r="A301" s="1"/>
      <c r="B301" s="8"/>
      <c r="C301" s="99">
        <v>7.17</v>
      </c>
      <c r="D301" s="18"/>
      <c r="E301" s="18"/>
      <c r="F301" s="18"/>
      <c r="G301" s="80" t="s">
        <v>149</v>
      </c>
      <c r="H301" s="78" t="s">
        <v>2</v>
      </c>
      <c r="I301" s="265">
        <v>1</v>
      </c>
      <c r="J301" s="79"/>
      <c r="K301" s="35"/>
      <c r="L301" s="9"/>
      <c r="M301" s="1"/>
    </row>
    <row r="302" spans="1:13" ht="21.75" customHeight="1">
      <c r="A302" s="1"/>
      <c r="B302" s="8"/>
      <c r="C302" s="99">
        <v>7.18</v>
      </c>
      <c r="D302" s="18"/>
      <c r="E302" s="18"/>
      <c r="F302" s="18"/>
      <c r="G302" s="80" t="s">
        <v>150</v>
      </c>
      <c r="H302" s="78" t="s">
        <v>2</v>
      </c>
      <c r="I302" s="265">
        <v>11</v>
      </c>
      <c r="J302" s="79"/>
      <c r="K302" s="35"/>
      <c r="L302" s="9"/>
      <c r="M302" s="1"/>
    </row>
    <row r="303" spans="1:13" ht="21.75" customHeight="1">
      <c r="A303" s="1"/>
      <c r="B303" s="8"/>
      <c r="C303" s="99">
        <v>7.19</v>
      </c>
      <c r="D303" s="18"/>
      <c r="E303" s="18"/>
      <c r="F303" s="18"/>
      <c r="G303" s="80" t="s">
        <v>151</v>
      </c>
      <c r="H303" s="78" t="s">
        <v>2</v>
      </c>
      <c r="I303" s="265">
        <v>26</v>
      </c>
      <c r="J303" s="79"/>
      <c r="K303" s="35"/>
      <c r="L303" s="9"/>
      <c r="M303" s="1"/>
    </row>
    <row r="304" spans="1:13" ht="21.75" customHeight="1">
      <c r="A304" s="1"/>
      <c r="B304" s="8"/>
      <c r="C304" s="98">
        <v>7.2</v>
      </c>
      <c r="D304" s="18"/>
      <c r="E304" s="18"/>
      <c r="F304" s="18"/>
      <c r="G304" s="80" t="s">
        <v>152</v>
      </c>
      <c r="H304" s="78" t="s">
        <v>2</v>
      </c>
      <c r="I304" s="265">
        <v>139</v>
      </c>
      <c r="J304" s="79"/>
      <c r="K304" s="35"/>
      <c r="L304" s="9"/>
      <c r="M304" s="1"/>
    </row>
    <row r="305" spans="1:13" ht="21.75" customHeight="1">
      <c r="A305" s="1"/>
      <c r="B305" s="8"/>
      <c r="C305" s="99">
        <v>7.21</v>
      </c>
      <c r="D305" s="18"/>
      <c r="E305" s="18"/>
      <c r="F305" s="18"/>
      <c r="G305" s="80" t="s">
        <v>153</v>
      </c>
      <c r="H305" s="78" t="s">
        <v>2</v>
      </c>
      <c r="I305" s="265">
        <v>9</v>
      </c>
      <c r="J305" s="79"/>
      <c r="K305" s="35"/>
      <c r="L305" s="9"/>
      <c r="M305" s="1"/>
    </row>
    <row r="306" spans="1:13" ht="21.75" customHeight="1">
      <c r="A306" s="1"/>
      <c r="B306" s="8"/>
      <c r="C306" s="99">
        <v>7.22</v>
      </c>
      <c r="D306" s="18"/>
      <c r="E306" s="18"/>
      <c r="F306" s="18"/>
      <c r="G306" s="80" t="s">
        <v>154</v>
      </c>
      <c r="H306" s="78" t="s">
        <v>2</v>
      </c>
      <c r="I306" s="265">
        <v>44</v>
      </c>
      <c r="J306" s="79"/>
      <c r="K306" s="35"/>
      <c r="L306" s="9"/>
      <c r="M306" s="1"/>
    </row>
    <row r="307" spans="1:13" ht="21.75" customHeight="1">
      <c r="A307" s="1"/>
      <c r="B307" s="8"/>
      <c r="C307" s="99">
        <v>7.23</v>
      </c>
      <c r="D307" s="18"/>
      <c r="E307" s="18"/>
      <c r="F307" s="18"/>
      <c r="G307" s="80" t="s">
        <v>155</v>
      </c>
      <c r="H307" s="78" t="s">
        <v>2</v>
      </c>
      <c r="I307" s="265">
        <v>88</v>
      </c>
      <c r="J307" s="79"/>
      <c r="K307" s="35"/>
      <c r="L307" s="9"/>
      <c r="M307" s="1"/>
    </row>
    <row r="308" spans="1:13" ht="21.75" customHeight="1">
      <c r="A308" s="1"/>
      <c r="B308" s="8"/>
      <c r="C308" s="99">
        <v>7.24</v>
      </c>
      <c r="D308" s="18"/>
      <c r="E308" s="18"/>
      <c r="F308" s="18"/>
      <c r="G308" s="80" t="s">
        <v>156</v>
      </c>
      <c r="H308" s="78" t="s">
        <v>2</v>
      </c>
      <c r="I308" s="265">
        <v>52</v>
      </c>
      <c r="J308" s="79"/>
      <c r="K308" s="35"/>
      <c r="L308" s="9"/>
      <c r="M308" s="1"/>
    </row>
    <row r="309" spans="1:13" ht="21.75" customHeight="1">
      <c r="A309" s="1"/>
      <c r="B309" s="8"/>
      <c r="C309" s="99">
        <v>7.25</v>
      </c>
      <c r="D309" s="18"/>
      <c r="E309" s="18"/>
      <c r="F309" s="18"/>
      <c r="G309" s="80" t="s">
        <v>157</v>
      </c>
      <c r="H309" s="78" t="s">
        <v>2</v>
      </c>
      <c r="I309" s="265">
        <v>143</v>
      </c>
      <c r="J309" s="79"/>
      <c r="K309" s="35"/>
      <c r="L309" s="9"/>
      <c r="M309" s="1"/>
    </row>
    <row r="310" spans="1:13" ht="21.75" customHeight="1">
      <c r="A310" s="1"/>
      <c r="B310" s="8"/>
      <c r="C310" s="99">
        <v>7.26</v>
      </c>
      <c r="D310" s="18"/>
      <c r="E310" s="18"/>
      <c r="F310" s="18"/>
      <c r="G310" s="80" t="s">
        <v>158</v>
      </c>
      <c r="H310" s="78" t="s">
        <v>2</v>
      </c>
      <c r="I310" s="265">
        <v>2</v>
      </c>
      <c r="J310" s="79"/>
      <c r="K310" s="35"/>
      <c r="L310" s="9"/>
      <c r="M310" s="1"/>
    </row>
    <row r="311" spans="1:13" ht="21.75" customHeight="1">
      <c r="A311" s="1"/>
      <c r="B311" s="8"/>
      <c r="C311" s="99">
        <v>7.27</v>
      </c>
      <c r="D311" s="18"/>
      <c r="E311" s="18"/>
      <c r="F311" s="18"/>
      <c r="G311" s="80" t="s">
        <v>159</v>
      </c>
      <c r="H311" s="78" t="s">
        <v>2</v>
      </c>
      <c r="I311" s="265">
        <v>6</v>
      </c>
      <c r="J311" s="79"/>
      <c r="K311" s="35"/>
      <c r="L311" s="9"/>
      <c r="M311" s="1"/>
    </row>
    <row r="312" spans="1:13" ht="21.75" customHeight="1">
      <c r="A312" s="1"/>
      <c r="B312" s="8"/>
      <c r="C312" s="99">
        <v>7.28</v>
      </c>
      <c r="D312" s="18"/>
      <c r="E312" s="18"/>
      <c r="F312" s="18"/>
      <c r="G312" s="80" t="s">
        <v>160</v>
      </c>
      <c r="H312" s="78" t="s">
        <v>2</v>
      </c>
      <c r="I312" s="265">
        <v>147</v>
      </c>
      <c r="J312" s="79"/>
      <c r="K312" s="35"/>
      <c r="L312" s="9"/>
      <c r="M312" s="1"/>
    </row>
    <row r="313" spans="1:13" ht="21.75" customHeight="1">
      <c r="A313" s="1"/>
      <c r="B313" s="8"/>
      <c r="C313" s="99">
        <v>7.29</v>
      </c>
      <c r="D313" s="18"/>
      <c r="E313" s="18"/>
      <c r="F313" s="18"/>
      <c r="G313" s="80" t="s">
        <v>161</v>
      </c>
      <c r="H313" s="78" t="s">
        <v>2</v>
      </c>
      <c r="I313" s="265">
        <v>121</v>
      </c>
      <c r="J313" s="79"/>
      <c r="K313" s="35"/>
      <c r="L313" s="9"/>
      <c r="M313" s="1"/>
    </row>
    <row r="314" spans="1:13" ht="21.75" customHeight="1">
      <c r="A314" s="1"/>
      <c r="B314" s="8"/>
      <c r="C314" s="98">
        <v>7.3</v>
      </c>
      <c r="D314" s="18"/>
      <c r="E314" s="18"/>
      <c r="F314" s="18"/>
      <c r="G314" s="80" t="s">
        <v>162</v>
      </c>
      <c r="H314" s="78" t="s">
        <v>2</v>
      </c>
      <c r="I314" s="265">
        <v>30</v>
      </c>
      <c r="J314" s="79"/>
      <c r="K314" s="35"/>
      <c r="L314" s="9"/>
      <c r="M314" s="1"/>
    </row>
    <row r="315" spans="1:13" ht="21.75" customHeight="1">
      <c r="A315" s="1"/>
      <c r="B315" s="8"/>
      <c r="C315" s="99">
        <v>7.31</v>
      </c>
      <c r="D315" s="18"/>
      <c r="E315" s="18"/>
      <c r="F315" s="18"/>
      <c r="G315" s="80" t="s">
        <v>163</v>
      </c>
      <c r="H315" s="78" t="s">
        <v>2</v>
      </c>
      <c r="I315" s="265">
        <v>18</v>
      </c>
      <c r="J315" s="79"/>
      <c r="K315" s="35"/>
      <c r="L315" s="9"/>
      <c r="M315" s="1"/>
    </row>
    <row r="316" spans="1:13" ht="21.75" customHeight="1">
      <c r="A316" s="1"/>
      <c r="B316" s="8"/>
      <c r="C316" s="99">
        <v>7.3199999999999896</v>
      </c>
      <c r="D316" s="18"/>
      <c r="E316" s="18"/>
      <c r="F316" s="18"/>
      <c r="G316" s="80" t="s">
        <v>164</v>
      </c>
      <c r="H316" s="78" t="s">
        <v>2</v>
      </c>
      <c r="I316" s="265">
        <v>8</v>
      </c>
      <c r="J316" s="79"/>
      <c r="K316" s="35"/>
      <c r="L316" s="9"/>
      <c r="M316" s="1"/>
    </row>
    <row r="317" spans="1:13" ht="21.75" customHeight="1">
      <c r="A317" s="1"/>
      <c r="B317" s="8"/>
      <c r="C317" s="99">
        <v>7.3299999999999903</v>
      </c>
      <c r="D317" s="18"/>
      <c r="E317" s="18"/>
      <c r="F317" s="18"/>
      <c r="G317" s="80" t="s">
        <v>165</v>
      </c>
      <c r="H317" s="78" t="s">
        <v>2</v>
      </c>
      <c r="I317" s="265">
        <v>15</v>
      </c>
      <c r="J317" s="79"/>
      <c r="K317" s="35"/>
      <c r="L317" s="9"/>
      <c r="M317" s="1"/>
    </row>
    <row r="318" spans="1:13" ht="21.75" customHeight="1">
      <c r="A318" s="1"/>
      <c r="B318" s="8"/>
      <c r="C318" s="99">
        <v>7.3399999999999901</v>
      </c>
      <c r="D318" s="18"/>
      <c r="E318" s="18"/>
      <c r="F318" s="18"/>
      <c r="G318" s="80" t="s">
        <v>166</v>
      </c>
      <c r="H318" s="78" t="s">
        <v>2</v>
      </c>
      <c r="I318" s="265">
        <v>5</v>
      </c>
      <c r="J318" s="79"/>
      <c r="K318" s="35"/>
      <c r="L318" s="9"/>
      <c r="M318" s="1"/>
    </row>
    <row r="319" spans="1:13" ht="21.75" customHeight="1">
      <c r="A319" s="1"/>
      <c r="B319" s="8"/>
      <c r="C319" s="99">
        <v>7.3499999999999899</v>
      </c>
      <c r="D319" s="18"/>
      <c r="E319" s="18"/>
      <c r="F319" s="18"/>
      <c r="G319" s="80" t="s">
        <v>167</v>
      </c>
      <c r="H319" s="78" t="s">
        <v>2</v>
      </c>
      <c r="I319" s="265">
        <v>11</v>
      </c>
      <c r="J319" s="79"/>
      <c r="K319" s="35"/>
      <c r="L319" s="9"/>
      <c r="M319" s="1"/>
    </row>
    <row r="320" spans="1:13" ht="21.75" customHeight="1">
      <c r="A320" s="1"/>
      <c r="B320" s="8"/>
      <c r="C320" s="99">
        <v>7.3599999999999897</v>
      </c>
      <c r="D320" s="18"/>
      <c r="E320" s="18"/>
      <c r="F320" s="18"/>
      <c r="G320" s="80" t="s">
        <v>168</v>
      </c>
      <c r="H320" s="78" t="s">
        <v>2</v>
      </c>
      <c r="I320" s="265">
        <v>13</v>
      </c>
      <c r="J320" s="79"/>
      <c r="K320" s="35"/>
      <c r="L320" s="9"/>
      <c r="M320" s="1"/>
    </row>
    <row r="321" spans="1:13" ht="21.75" customHeight="1">
      <c r="A321" s="1"/>
      <c r="B321" s="8"/>
      <c r="C321" s="99">
        <v>7.3699999999999903</v>
      </c>
      <c r="D321" s="18"/>
      <c r="E321" s="18"/>
      <c r="F321" s="18"/>
      <c r="G321" s="80" t="s">
        <v>169</v>
      </c>
      <c r="H321" s="78" t="s">
        <v>2</v>
      </c>
      <c r="I321" s="265">
        <v>5</v>
      </c>
      <c r="J321" s="79"/>
      <c r="K321" s="35"/>
      <c r="L321" s="9"/>
      <c r="M321" s="1"/>
    </row>
    <row r="322" spans="1:13" ht="21.75" customHeight="1">
      <c r="A322" s="1"/>
      <c r="B322" s="8"/>
      <c r="C322" s="99">
        <v>7.3799999999999901</v>
      </c>
      <c r="D322" s="18"/>
      <c r="E322" s="18"/>
      <c r="F322" s="18"/>
      <c r="G322" s="80" t="s">
        <v>170</v>
      </c>
      <c r="H322" s="78" t="s">
        <v>2</v>
      </c>
      <c r="I322" s="265">
        <v>18</v>
      </c>
      <c r="J322" s="79"/>
      <c r="K322" s="35"/>
      <c r="L322" s="9"/>
      <c r="M322" s="1"/>
    </row>
    <row r="323" spans="1:13" ht="21.75" customHeight="1">
      <c r="A323" s="1"/>
      <c r="B323" s="8"/>
      <c r="C323" s="99">
        <v>7.3899999999999899</v>
      </c>
      <c r="D323" s="18"/>
      <c r="E323" s="18"/>
      <c r="F323" s="18"/>
      <c r="G323" s="80" t="s">
        <v>171</v>
      </c>
      <c r="H323" s="78" t="s">
        <v>2</v>
      </c>
      <c r="I323" s="265">
        <v>5</v>
      </c>
      <c r="J323" s="79"/>
      <c r="K323" s="35"/>
      <c r="L323" s="9"/>
      <c r="M323" s="1"/>
    </row>
    <row r="324" spans="1:13" ht="21.75" customHeight="1">
      <c r="A324" s="1"/>
      <c r="B324" s="8"/>
      <c r="C324" s="98">
        <v>7.3999999999999897</v>
      </c>
      <c r="D324" s="18"/>
      <c r="E324" s="18"/>
      <c r="F324" s="18"/>
      <c r="G324" s="80" t="s">
        <v>172</v>
      </c>
      <c r="H324" s="78" t="s">
        <v>2</v>
      </c>
      <c r="I324" s="265">
        <v>5</v>
      </c>
      <c r="J324" s="79"/>
      <c r="K324" s="35"/>
      <c r="L324" s="9"/>
      <c r="M324" s="1"/>
    </row>
    <row r="325" spans="1:13" ht="21.75" customHeight="1">
      <c r="A325" s="1"/>
      <c r="B325" s="8"/>
      <c r="C325" s="99">
        <v>7.4099999999999904</v>
      </c>
      <c r="D325" s="18"/>
      <c r="E325" s="18"/>
      <c r="F325" s="18"/>
      <c r="G325" s="80" t="s">
        <v>173</v>
      </c>
      <c r="H325" s="78" t="s">
        <v>2</v>
      </c>
      <c r="I325" s="265">
        <v>157</v>
      </c>
      <c r="J325" s="79"/>
      <c r="K325" s="35"/>
      <c r="L325" s="9"/>
      <c r="M325" s="1"/>
    </row>
    <row r="326" spans="1:13" ht="21.75" customHeight="1">
      <c r="A326" s="1"/>
      <c r="B326" s="8"/>
      <c r="C326" s="99">
        <v>7.4199999999999902</v>
      </c>
      <c r="D326" s="18"/>
      <c r="E326" s="18"/>
      <c r="F326" s="18"/>
      <c r="G326" s="80" t="s">
        <v>174</v>
      </c>
      <c r="H326" s="78" t="s">
        <v>2</v>
      </c>
      <c r="I326" s="265">
        <v>78</v>
      </c>
      <c r="J326" s="79"/>
      <c r="K326" s="35"/>
      <c r="L326" s="9"/>
      <c r="M326" s="1"/>
    </row>
    <row r="327" spans="1:13" ht="21.75" customHeight="1">
      <c r="A327" s="1"/>
      <c r="B327" s="8"/>
      <c r="C327" s="99">
        <v>7.4299999999999899</v>
      </c>
      <c r="D327" s="18"/>
      <c r="E327" s="18"/>
      <c r="F327" s="18"/>
      <c r="G327" s="80" t="s">
        <v>175</v>
      </c>
      <c r="H327" s="78" t="s">
        <v>2</v>
      </c>
      <c r="I327" s="265">
        <v>81</v>
      </c>
      <c r="J327" s="79"/>
      <c r="K327" s="35"/>
      <c r="L327" s="9"/>
      <c r="M327" s="1"/>
    </row>
    <row r="328" spans="1:13" ht="21.75" customHeight="1">
      <c r="A328" s="1"/>
      <c r="B328" s="8"/>
      <c r="C328" s="99">
        <v>7.4399999999999897</v>
      </c>
      <c r="D328" s="18"/>
      <c r="E328" s="18"/>
      <c r="F328" s="18"/>
      <c r="G328" s="80" t="s">
        <v>176</v>
      </c>
      <c r="H328" s="78" t="s">
        <v>2</v>
      </c>
      <c r="I328" s="265">
        <v>48</v>
      </c>
      <c r="J328" s="79"/>
      <c r="K328" s="35"/>
      <c r="L328" s="9"/>
      <c r="M328" s="1"/>
    </row>
    <row r="329" spans="1:13" ht="21.75" customHeight="1">
      <c r="A329" s="1"/>
      <c r="B329" s="8"/>
      <c r="C329" s="99">
        <v>7.4499999999999904</v>
      </c>
      <c r="D329" s="18"/>
      <c r="E329" s="18"/>
      <c r="F329" s="18"/>
      <c r="G329" s="80" t="s">
        <v>177</v>
      </c>
      <c r="H329" s="78" t="s">
        <v>2</v>
      </c>
      <c r="I329" s="265">
        <v>29</v>
      </c>
      <c r="J329" s="79"/>
      <c r="K329" s="35"/>
      <c r="L329" s="9"/>
      <c r="M329" s="1"/>
    </row>
    <row r="330" spans="1:13" ht="21.75" customHeight="1">
      <c r="A330" s="1"/>
      <c r="B330" s="8"/>
      <c r="C330" s="99">
        <v>7.4599999999999902</v>
      </c>
      <c r="D330" s="18"/>
      <c r="E330" s="18"/>
      <c r="F330" s="18"/>
      <c r="G330" s="80" t="s">
        <v>178</v>
      </c>
      <c r="H330" s="78" t="s">
        <v>2</v>
      </c>
      <c r="I330" s="265">
        <v>65</v>
      </c>
      <c r="J330" s="79"/>
      <c r="K330" s="35"/>
      <c r="L330" s="9"/>
      <c r="M330" s="1"/>
    </row>
    <row r="331" spans="1:13" ht="21.75" customHeight="1">
      <c r="A331" s="1"/>
      <c r="B331" s="8"/>
      <c r="C331" s="99">
        <v>7.46999999999999</v>
      </c>
      <c r="D331" s="18"/>
      <c r="E331" s="18"/>
      <c r="F331" s="18"/>
      <c r="G331" s="80" t="s">
        <v>179</v>
      </c>
      <c r="H331" s="78" t="s">
        <v>2</v>
      </c>
      <c r="I331" s="265">
        <v>8</v>
      </c>
      <c r="J331" s="79"/>
      <c r="K331" s="35"/>
      <c r="L331" s="9"/>
      <c r="M331" s="1"/>
    </row>
    <row r="332" spans="1:13" ht="21.75" customHeight="1">
      <c r="A332" s="1"/>
      <c r="B332" s="8"/>
      <c r="C332" s="99">
        <v>7.4799999999999898</v>
      </c>
      <c r="D332" s="18"/>
      <c r="E332" s="18"/>
      <c r="F332" s="18"/>
      <c r="G332" s="80" t="s">
        <v>180</v>
      </c>
      <c r="H332" s="78" t="s">
        <v>2</v>
      </c>
      <c r="I332" s="265">
        <v>12</v>
      </c>
      <c r="J332" s="79"/>
      <c r="K332" s="35"/>
      <c r="L332" s="9"/>
      <c r="M332" s="1"/>
    </row>
    <row r="333" spans="1:13" ht="21.75" customHeight="1">
      <c r="A333" s="1"/>
      <c r="B333" s="8"/>
      <c r="C333" s="99">
        <v>7.4899999999999904</v>
      </c>
      <c r="D333" s="18"/>
      <c r="E333" s="18"/>
      <c r="F333" s="18"/>
      <c r="G333" s="80" t="s">
        <v>181</v>
      </c>
      <c r="H333" s="78" t="s">
        <v>2</v>
      </c>
      <c r="I333" s="265">
        <v>1</v>
      </c>
      <c r="J333" s="79"/>
      <c r="K333" s="35"/>
      <c r="L333" s="9"/>
      <c r="M333" s="1"/>
    </row>
    <row r="334" spans="1:13" ht="21.75" customHeight="1">
      <c r="A334" s="1"/>
      <c r="B334" s="8"/>
      <c r="C334" s="98">
        <v>7.4999999999999902</v>
      </c>
      <c r="D334" s="18"/>
      <c r="E334" s="18"/>
      <c r="F334" s="18"/>
      <c r="G334" s="80" t="s">
        <v>182</v>
      </c>
      <c r="H334" s="78" t="s">
        <v>2</v>
      </c>
      <c r="I334" s="265">
        <v>17</v>
      </c>
      <c r="J334" s="79"/>
      <c r="K334" s="35"/>
      <c r="L334" s="9"/>
      <c r="M334" s="1"/>
    </row>
    <row r="335" spans="1:13" ht="21.75" customHeight="1">
      <c r="A335" s="1"/>
      <c r="B335" s="8"/>
      <c r="C335" s="99">
        <v>7.50999999999999</v>
      </c>
      <c r="D335" s="18"/>
      <c r="E335" s="18"/>
      <c r="F335" s="18"/>
      <c r="G335" s="80" t="s">
        <v>183</v>
      </c>
      <c r="H335" s="78" t="s">
        <v>2</v>
      </c>
      <c r="I335" s="265">
        <v>2</v>
      </c>
      <c r="J335" s="79"/>
      <c r="K335" s="35"/>
      <c r="L335" s="9"/>
      <c r="M335" s="1"/>
    </row>
    <row r="336" spans="1:13" ht="21.75" customHeight="1">
      <c r="A336" s="1"/>
      <c r="B336" s="8"/>
      <c r="C336" s="99">
        <v>7.5199999999999898</v>
      </c>
      <c r="D336" s="18"/>
      <c r="E336" s="18"/>
      <c r="F336" s="18"/>
      <c r="G336" s="80" t="s">
        <v>184</v>
      </c>
      <c r="H336" s="78" t="s">
        <v>2</v>
      </c>
      <c r="I336" s="265">
        <v>12</v>
      </c>
      <c r="J336" s="79"/>
      <c r="K336" s="35"/>
      <c r="L336" s="9"/>
      <c r="M336" s="1"/>
    </row>
    <row r="337" spans="1:13" ht="21.75" customHeight="1">
      <c r="A337" s="1"/>
      <c r="B337" s="8"/>
      <c r="C337" s="99">
        <v>7.5299999999999896</v>
      </c>
      <c r="D337" s="18"/>
      <c r="E337" s="18"/>
      <c r="F337" s="18"/>
      <c r="G337" s="80" t="s">
        <v>185</v>
      </c>
      <c r="H337" s="78" t="s">
        <v>2</v>
      </c>
      <c r="I337" s="265">
        <v>2</v>
      </c>
      <c r="J337" s="79"/>
      <c r="K337" s="35"/>
      <c r="L337" s="9"/>
      <c r="M337" s="1"/>
    </row>
    <row r="338" spans="1:13" ht="21.75" customHeight="1">
      <c r="A338" s="1"/>
      <c r="B338" s="8"/>
      <c r="C338" s="99">
        <v>7.5399999999999903</v>
      </c>
      <c r="D338" s="18"/>
      <c r="E338" s="18"/>
      <c r="F338" s="18"/>
      <c r="G338" s="80" t="s">
        <v>186</v>
      </c>
      <c r="H338" s="78" t="s">
        <v>2</v>
      </c>
      <c r="I338" s="265">
        <v>5</v>
      </c>
      <c r="J338" s="79"/>
      <c r="K338" s="35"/>
      <c r="L338" s="9"/>
      <c r="M338" s="1"/>
    </row>
    <row r="339" spans="1:13" ht="21.75" customHeight="1">
      <c r="A339" s="1"/>
      <c r="B339" s="8"/>
      <c r="C339" s="99">
        <v>7.5499999999999901</v>
      </c>
      <c r="D339" s="18"/>
      <c r="E339" s="18"/>
      <c r="F339" s="18"/>
      <c r="G339" s="80" t="s">
        <v>187</v>
      </c>
      <c r="H339" s="78" t="s">
        <v>2</v>
      </c>
      <c r="I339" s="265">
        <v>1</v>
      </c>
      <c r="J339" s="79"/>
      <c r="K339" s="35"/>
      <c r="L339" s="9"/>
      <c r="M339" s="1"/>
    </row>
    <row r="340" spans="1:13" ht="21.75" customHeight="1">
      <c r="A340" s="1"/>
      <c r="B340" s="8"/>
      <c r="C340" s="99">
        <v>7.5599999999999898</v>
      </c>
      <c r="D340" s="18"/>
      <c r="E340" s="18"/>
      <c r="F340" s="18"/>
      <c r="G340" s="80" t="s">
        <v>188</v>
      </c>
      <c r="H340" s="78" t="s">
        <v>2</v>
      </c>
      <c r="I340" s="265">
        <v>27</v>
      </c>
      <c r="J340" s="79"/>
      <c r="K340" s="35"/>
      <c r="L340" s="9"/>
      <c r="M340" s="1"/>
    </row>
    <row r="341" spans="1:13" ht="21.75" customHeight="1">
      <c r="A341" s="1"/>
      <c r="B341" s="8"/>
      <c r="C341" s="99">
        <v>7.5699999999999896</v>
      </c>
      <c r="D341" s="18"/>
      <c r="E341" s="18"/>
      <c r="F341" s="18"/>
      <c r="G341" s="80" t="s">
        <v>189</v>
      </c>
      <c r="H341" s="78" t="s">
        <v>2</v>
      </c>
      <c r="I341" s="265">
        <v>2</v>
      </c>
      <c r="J341" s="79"/>
      <c r="K341" s="35"/>
      <c r="L341" s="9"/>
      <c r="M341" s="1"/>
    </row>
    <row r="342" spans="1:13" ht="21.75" customHeight="1" thickBot="1">
      <c r="A342" s="1"/>
      <c r="B342" s="8"/>
      <c r="C342" s="25" t="s">
        <v>429</v>
      </c>
      <c r="D342" s="44"/>
      <c r="E342" s="44"/>
      <c r="F342" s="44"/>
      <c r="G342" s="45"/>
      <c r="H342" s="26"/>
      <c r="I342" s="266"/>
      <c r="J342" s="28"/>
      <c r="K342" s="46">
        <f>SUM(K284:K341)</f>
        <v>0</v>
      </c>
      <c r="L342" s="9"/>
      <c r="M342" s="1"/>
    </row>
    <row r="343" spans="1:13" ht="21.75" customHeight="1" thickBot="1">
      <c r="A343" s="1"/>
      <c r="B343" s="8"/>
      <c r="C343" s="30"/>
      <c r="D343" s="31"/>
      <c r="E343" s="31"/>
      <c r="F343" s="31"/>
      <c r="G343" s="31"/>
      <c r="H343" s="74"/>
      <c r="I343" s="267"/>
      <c r="J343" s="31"/>
      <c r="K343" s="32"/>
      <c r="L343" s="9"/>
      <c r="M343" s="1"/>
    </row>
    <row r="344" spans="1:13" ht="21.75" customHeight="1">
      <c r="A344" s="1"/>
      <c r="B344" s="8"/>
      <c r="C344" s="17">
        <v>8</v>
      </c>
      <c r="D344" s="18"/>
      <c r="E344" s="18"/>
      <c r="F344" s="18"/>
      <c r="G344" s="75" t="s">
        <v>190</v>
      </c>
      <c r="H344" s="78"/>
      <c r="I344" s="265"/>
      <c r="J344" s="79"/>
      <c r="K344" s="22"/>
      <c r="L344" s="9"/>
      <c r="M344" s="1"/>
    </row>
    <row r="345" spans="1:13" ht="21.75" customHeight="1">
      <c r="A345" s="1"/>
      <c r="B345" s="8"/>
      <c r="C345" s="17"/>
      <c r="D345" s="18"/>
      <c r="E345" s="18"/>
      <c r="F345" s="18"/>
      <c r="G345" s="89" t="s">
        <v>77</v>
      </c>
      <c r="H345" s="78"/>
      <c r="I345" s="265"/>
      <c r="J345" s="79"/>
      <c r="K345" s="22"/>
      <c r="L345" s="9"/>
      <c r="M345" s="1"/>
    </row>
    <row r="346" spans="1:13" ht="21.75" customHeight="1">
      <c r="A346" s="1"/>
      <c r="B346" s="8"/>
      <c r="C346" s="99">
        <v>8.01</v>
      </c>
      <c r="D346" s="18"/>
      <c r="E346" s="18"/>
      <c r="F346" s="18"/>
      <c r="G346" s="80" t="s">
        <v>191</v>
      </c>
      <c r="H346" s="78" t="s">
        <v>2</v>
      </c>
      <c r="I346" s="265">
        <v>2</v>
      </c>
      <c r="J346" s="79"/>
      <c r="K346" s="24"/>
      <c r="L346" s="9"/>
      <c r="M346" s="1"/>
    </row>
    <row r="347" spans="1:13" ht="21.75" customHeight="1">
      <c r="A347" s="1"/>
      <c r="B347" s="8"/>
      <c r="C347" s="99">
        <v>8.02</v>
      </c>
      <c r="D347" s="18"/>
      <c r="E347" s="18"/>
      <c r="F347" s="18"/>
      <c r="G347" s="80" t="s">
        <v>192</v>
      </c>
      <c r="H347" s="78" t="s">
        <v>2</v>
      </c>
      <c r="I347" s="265">
        <v>19</v>
      </c>
      <c r="J347" s="79"/>
      <c r="K347" s="24"/>
      <c r="L347" s="9"/>
      <c r="M347" s="1"/>
    </row>
    <row r="348" spans="1:13" ht="21.75" customHeight="1">
      <c r="A348" s="1"/>
      <c r="B348" s="8"/>
      <c r="C348" s="99">
        <v>8.0299999999999994</v>
      </c>
      <c r="D348" s="18"/>
      <c r="E348" s="18"/>
      <c r="F348" s="18"/>
      <c r="G348" s="80" t="s">
        <v>193</v>
      </c>
      <c r="H348" s="78" t="s">
        <v>2</v>
      </c>
      <c r="I348" s="265">
        <v>442</v>
      </c>
      <c r="J348" s="79"/>
      <c r="K348" s="24"/>
      <c r="L348" s="9"/>
      <c r="M348" s="1"/>
    </row>
    <row r="349" spans="1:13" ht="21.75" customHeight="1">
      <c r="A349" s="1"/>
      <c r="B349" s="8"/>
      <c r="C349" s="99">
        <v>8.0399999999999991</v>
      </c>
      <c r="D349" s="18"/>
      <c r="E349" s="18"/>
      <c r="F349" s="18"/>
      <c r="G349" s="80" t="s">
        <v>194</v>
      </c>
      <c r="H349" s="78" t="s">
        <v>2</v>
      </c>
      <c r="I349" s="265">
        <v>260</v>
      </c>
      <c r="J349" s="79"/>
      <c r="K349" s="24"/>
      <c r="L349" s="9"/>
      <c r="M349" s="1"/>
    </row>
    <row r="350" spans="1:13" ht="21.75" customHeight="1">
      <c r="A350" s="1"/>
      <c r="B350" s="8"/>
      <c r="C350" s="99">
        <v>8.0500000000000007</v>
      </c>
      <c r="D350" s="18"/>
      <c r="E350" s="18"/>
      <c r="F350" s="18"/>
      <c r="G350" s="80" t="s">
        <v>195</v>
      </c>
      <c r="H350" s="78" t="s">
        <v>2</v>
      </c>
      <c r="I350" s="265">
        <v>192</v>
      </c>
      <c r="J350" s="79"/>
      <c r="K350" s="24"/>
      <c r="L350" s="9"/>
      <c r="M350" s="1"/>
    </row>
    <row r="351" spans="1:13" ht="21.75" customHeight="1">
      <c r="A351" s="1"/>
      <c r="B351" s="8"/>
      <c r="C351" s="99">
        <v>8.06</v>
      </c>
      <c r="D351" s="18"/>
      <c r="E351" s="18"/>
      <c r="F351" s="18"/>
      <c r="G351" s="80" t="s">
        <v>196</v>
      </c>
      <c r="H351" s="78" t="s">
        <v>2</v>
      </c>
      <c r="I351" s="265">
        <v>34</v>
      </c>
      <c r="J351" s="79"/>
      <c r="K351" s="24"/>
      <c r="L351" s="9"/>
      <c r="M351" s="1"/>
    </row>
    <row r="352" spans="1:13" ht="21.75" customHeight="1">
      <c r="A352" s="1"/>
      <c r="B352" s="8"/>
      <c r="C352" s="99">
        <v>8.07</v>
      </c>
      <c r="D352" s="18"/>
      <c r="E352" s="18"/>
      <c r="F352" s="18"/>
      <c r="G352" s="80" t="s">
        <v>197</v>
      </c>
      <c r="H352" s="78" t="s">
        <v>2</v>
      </c>
      <c r="I352" s="265">
        <v>81</v>
      </c>
      <c r="J352" s="79"/>
      <c r="K352" s="24"/>
      <c r="L352" s="9"/>
      <c r="M352" s="1"/>
    </row>
    <row r="353" spans="1:13" ht="21.75" customHeight="1">
      <c r="A353" s="1"/>
      <c r="B353" s="8"/>
      <c r="C353" s="99">
        <v>8.08</v>
      </c>
      <c r="D353" s="18"/>
      <c r="E353" s="18"/>
      <c r="F353" s="18"/>
      <c r="G353" s="80" t="s">
        <v>198</v>
      </c>
      <c r="H353" s="78" t="s">
        <v>2</v>
      </c>
      <c r="I353" s="265">
        <v>6</v>
      </c>
      <c r="J353" s="79"/>
      <c r="K353" s="24"/>
      <c r="L353" s="9"/>
      <c r="M353" s="1"/>
    </row>
    <row r="354" spans="1:13" ht="21.75" customHeight="1">
      <c r="A354" s="1"/>
      <c r="B354" s="8"/>
      <c r="C354" s="99">
        <v>8.09</v>
      </c>
      <c r="D354" s="18"/>
      <c r="E354" s="18"/>
      <c r="F354" s="18"/>
      <c r="G354" s="80" t="s">
        <v>199</v>
      </c>
      <c r="H354" s="78" t="s">
        <v>2</v>
      </c>
      <c r="I354" s="265">
        <v>3</v>
      </c>
      <c r="J354" s="79"/>
      <c r="K354" s="24"/>
      <c r="L354" s="9"/>
      <c r="M354" s="1"/>
    </row>
    <row r="355" spans="1:13" ht="21.75" customHeight="1">
      <c r="A355" s="1"/>
      <c r="B355" s="8"/>
      <c r="C355" s="98">
        <v>8.1</v>
      </c>
      <c r="D355" s="18"/>
      <c r="E355" s="18"/>
      <c r="F355" s="18"/>
      <c r="G355" s="80" t="s">
        <v>200</v>
      </c>
      <c r="H355" s="78" t="s">
        <v>2</v>
      </c>
      <c r="I355" s="265">
        <v>8</v>
      </c>
      <c r="J355" s="79"/>
      <c r="K355" s="24"/>
      <c r="L355" s="9"/>
      <c r="M355" s="1"/>
    </row>
    <row r="356" spans="1:13" ht="21.75" customHeight="1">
      <c r="A356" s="1"/>
      <c r="B356" s="8"/>
      <c r="C356" s="99">
        <v>8.11</v>
      </c>
      <c r="D356" s="18"/>
      <c r="E356" s="18"/>
      <c r="F356" s="18"/>
      <c r="G356" s="80" t="s">
        <v>201</v>
      </c>
      <c r="H356" s="78" t="s">
        <v>2</v>
      </c>
      <c r="I356" s="265">
        <v>31</v>
      </c>
      <c r="J356" s="79"/>
      <c r="K356" s="24"/>
      <c r="L356" s="9"/>
      <c r="M356" s="1"/>
    </row>
    <row r="357" spans="1:13" ht="21.75" customHeight="1">
      <c r="A357" s="1"/>
      <c r="B357" s="8"/>
      <c r="C357" s="99">
        <v>8.1199999999999992</v>
      </c>
      <c r="D357" s="18"/>
      <c r="E357" s="18"/>
      <c r="F357" s="18"/>
      <c r="G357" s="80" t="s">
        <v>202</v>
      </c>
      <c r="H357" s="78" t="s">
        <v>2</v>
      </c>
      <c r="I357" s="265">
        <v>30</v>
      </c>
      <c r="J357" s="79"/>
      <c r="K357" s="24"/>
      <c r="L357" s="9"/>
      <c r="M357" s="1"/>
    </row>
    <row r="358" spans="1:13" ht="21.75" customHeight="1">
      <c r="A358" s="1"/>
      <c r="B358" s="8"/>
      <c r="C358" s="99">
        <v>8.1300000000000008</v>
      </c>
      <c r="D358" s="18"/>
      <c r="E358" s="18"/>
      <c r="F358" s="18"/>
      <c r="G358" s="80" t="s">
        <v>203</v>
      </c>
      <c r="H358" s="78" t="s">
        <v>2</v>
      </c>
      <c r="I358" s="265">
        <v>46</v>
      </c>
      <c r="J358" s="79"/>
      <c r="K358" s="24"/>
      <c r="L358" s="9"/>
      <c r="M358" s="1"/>
    </row>
    <row r="359" spans="1:13" ht="21.75" customHeight="1">
      <c r="A359" s="1"/>
      <c r="B359" s="8"/>
      <c r="C359" s="99">
        <v>8.14</v>
      </c>
      <c r="D359" s="18"/>
      <c r="E359" s="18"/>
      <c r="F359" s="18"/>
      <c r="G359" s="80" t="s">
        <v>204</v>
      </c>
      <c r="H359" s="78" t="s">
        <v>2</v>
      </c>
      <c r="I359" s="265">
        <v>11</v>
      </c>
      <c r="J359" s="79"/>
      <c r="K359" s="24"/>
      <c r="L359" s="9"/>
      <c r="M359" s="1"/>
    </row>
    <row r="360" spans="1:13" ht="21.75" customHeight="1">
      <c r="A360" s="1"/>
      <c r="B360" s="8"/>
      <c r="C360" s="99">
        <v>8.15</v>
      </c>
      <c r="D360" s="18"/>
      <c r="E360" s="18"/>
      <c r="F360" s="18"/>
      <c r="G360" s="80" t="s">
        <v>205</v>
      </c>
      <c r="H360" s="78" t="s">
        <v>2</v>
      </c>
      <c r="I360" s="265">
        <v>13</v>
      </c>
      <c r="J360" s="79"/>
      <c r="K360" s="24"/>
      <c r="L360" s="9"/>
      <c r="M360" s="1"/>
    </row>
    <row r="361" spans="1:13" ht="21.75" customHeight="1">
      <c r="A361" s="1"/>
      <c r="B361" s="8"/>
      <c r="C361" s="99">
        <v>8.16</v>
      </c>
      <c r="D361" s="18"/>
      <c r="E361" s="18"/>
      <c r="F361" s="18"/>
      <c r="G361" s="80" t="s">
        <v>206</v>
      </c>
      <c r="H361" s="78" t="s">
        <v>2</v>
      </c>
      <c r="I361" s="265">
        <v>8</v>
      </c>
      <c r="J361" s="79"/>
      <c r="K361" s="24"/>
      <c r="L361" s="9"/>
      <c r="M361" s="1"/>
    </row>
    <row r="362" spans="1:13" ht="21.75" customHeight="1">
      <c r="A362" s="1"/>
      <c r="B362" s="8"/>
      <c r="C362" s="99">
        <v>8.17</v>
      </c>
      <c r="D362" s="18"/>
      <c r="E362" s="18"/>
      <c r="F362" s="18"/>
      <c r="G362" s="80" t="s">
        <v>207</v>
      </c>
      <c r="H362" s="78" t="s">
        <v>2</v>
      </c>
      <c r="I362" s="265">
        <v>12</v>
      </c>
      <c r="J362" s="79"/>
      <c r="K362" s="24"/>
      <c r="L362" s="9"/>
      <c r="M362" s="1"/>
    </row>
    <row r="363" spans="1:13" ht="21.75" customHeight="1">
      <c r="A363" s="1"/>
      <c r="B363" s="8"/>
      <c r="C363" s="99">
        <v>8.18</v>
      </c>
      <c r="D363" s="18"/>
      <c r="E363" s="18"/>
      <c r="F363" s="18"/>
      <c r="G363" s="80" t="s">
        <v>208</v>
      </c>
      <c r="H363" s="78" t="s">
        <v>2</v>
      </c>
      <c r="I363" s="265">
        <v>10</v>
      </c>
      <c r="J363" s="79"/>
      <c r="K363" s="24"/>
      <c r="L363" s="9"/>
      <c r="M363" s="1"/>
    </row>
    <row r="364" spans="1:13" ht="21.75" customHeight="1">
      <c r="A364" s="1"/>
      <c r="B364" s="8"/>
      <c r="C364" s="99">
        <v>8.19</v>
      </c>
      <c r="D364" s="18"/>
      <c r="E364" s="18"/>
      <c r="F364" s="18"/>
      <c r="G364" s="80" t="s">
        <v>209</v>
      </c>
      <c r="H364" s="78" t="s">
        <v>2</v>
      </c>
      <c r="I364" s="265">
        <v>2</v>
      </c>
      <c r="J364" s="79"/>
      <c r="K364" s="24"/>
      <c r="L364" s="9"/>
      <c r="M364" s="1"/>
    </row>
    <row r="365" spans="1:13" ht="21.75" customHeight="1">
      <c r="A365" s="1"/>
      <c r="B365" s="8"/>
      <c r="C365" s="98">
        <v>8.1999999999999993</v>
      </c>
      <c r="D365" s="18"/>
      <c r="E365" s="18"/>
      <c r="F365" s="18"/>
      <c r="G365" s="80" t="s">
        <v>210</v>
      </c>
      <c r="H365" s="78" t="s">
        <v>2</v>
      </c>
      <c r="I365" s="265">
        <v>17</v>
      </c>
      <c r="J365" s="79"/>
      <c r="K365" s="24"/>
      <c r="L365" s="9"/>
      <c r="M365" s="1"/>
    </row>
    <row r="366" spans="1:13" ht="21.75" customHeight="1">
      <c r="A366" s="1"/>
      <c r="B366" s="8"/>
      <c r="C366" s="99">
        <v>8.2100000000000009</v>
      </c>
      <c r="D366" s="18"/>
      <c r="E366" s="18"/>
      <c r="F366" s="18"/>
      <c r="G366" s="80" t="s">
        <v>211</v>
      </c>
      <c r="H366" s="78" t="s">
        <v>2</v>
      </c>
      <c r="I366" s="265">
        <v>15</v>
      </c>
      <c r="J366" s="79"/>
      <c r="K366" s="24"/>
      <c r="L366" s="9"/>
      <c r="M366" s="1"/>
    </row>
    <row r="367" spans="1:13" ht="21.75" customHeight="1">
      <c r="A367" s="1"/>
      <c r="B367" s="8"/>
      <c r="C367" s="99">
        <v>8.2200000000000006</v>
      </c>
      <c r="D367" s="18"/>
      <c r="E367" s="18"/>
      <c r="F367" s="18"/>
      <c r="G367" s="80" t="s">
        <v>212</v>
      </c>
      <c r="H367" s="78" t="s">
        <v>2</v>
      </c>
      <c r="I367" s="265">
        <v>11</v>
      </c>
      <c r="J367" s="79"/>
      <c r="K367" s="24"/>
      <c r="L367" s="9"/>
      <c r="M367" s="1"/>
    </row>
    <row r="368" spans="1:13" ht="21.75" customHeight="1">
      <c r="A368" s="1"/>
      <c r="B368" s="8"/>
      <c r="C368" s="99">
        <v>8.23</v>
      </c>
      <c r="D368" s="18"/>
      <c r="E368" s="18"/>
      <c r="F368" s="18"/>
      <c r="G368" s="80" t="s">
        <v>213</v>
      </c>
      <c r="H368" s="78" t="s">
        <v>2</v>
      </c>
      <c r="I368" s="265">
        <v>49</v>
      </c>
      <c r="J368" s="79"/>
      <c r="K368" s="24"/>
      <c r="L368" s="9"/>
      <c r="M368" s="1"/>
    </row>
    <row r="369" spans="1:13" ht="21.75" customHeight="1">
      <c r="A369" s="1"/>
      <c r="B369" s="8"/>
      <c r="C369" s="99">
        <v>8.2399999999999896</v>
      </c>
      <c r="D369" s="18"/>
      <c r="E369" s="18"/>
      <c r="F369" s="18"/>
      <c r="G369" s="80" t="s">
        <v>214</v>
      </c>
      <c r="H369" s="78" t="s">
        <v>2</v>
      </c>
      <c r="I369" s="265">
        <v>7</v>
      </c>
      <c r="J369" s="79"/>
      <c r="K369" s="24"/>
      <c r="L369" s="9"/>
      <c r="M369" s="1"/>
    </row>
    <row r="370" spans="1:13" ht="21.75" customHeight="1">
      <c r="A370" s="1"/>
      <c r="B370" s="8"/>
      <c r="C370" s="99">
        <v>8.2499999999999805</v>
      </c>
      <c r="D370" s="18"/>
      <c r="E370" s="18"/>
      <c r="F370" s="18"/>
      <c r="G370" s="80" t="s">
        <v>215</v>
      </c>
      <c r="H370" s="78" t="s">
        <v>2</v>
      </c>
      <c r="I370" s="265">
        <v>55</v>
      </c>
      <c r="J370" s="79"/>
      <c r="K370" s="24"/>
      <c r="L370" s="9"/>
      <c r="M370" s="1"/>
    </row>
    <row r="371" spans="1:13" ht="21.75" customHeight="1">
      <c r="A371" s="1"/>
      <c r="B371" s="8"/>
      <c r="C371" s="99">
        <v>8.2599999999999696</v>
      </c>
      <c r="D371" s="18"/>
      <c r="E371" s="18"/>
      <c r="F371" s="18"/>
      <c r="G371" s="80" t="s">
        <v>216</v>
      </c>
      <c r="H371" s="78" t="s">
        <v>2</v>
      </c>
      <c r="I371" s="265">
        <v>49</v>
      </c>
      <c r="J371" s="79"/>
      <c r="K371" s="24"/>
      <c r="L371" s="9"/>
      <c r="M371" s="1"/>
    </row>
    <row r="372" spans="1:13" ht="21.75" customHeight="1">
      <c r="A372" s="1"/>
      <c r="B372" s="8"/>
      <c r="C372" s="99">
        <v>8.2699999999999605</v>
      </c>
      <c r="D372" s="18"/>
      <c r="E372" s="18"/>
      <c r="F372" s="18"/>
      <c r="G372" s="80" t="s">
        <v>217</v>
      </c>
      <c r="H372" s="78" t="s">
        <v>2</v>
      </c>
      <c r="I372" s="265">
        <v>39</v>
      </c>
      <c r="J372" s="79"/>
      <c r="K372" s="24"/>
      <c r="L372" s="9"/>
      <c r="M372" s="1"/>
    </row>
    <row r="373" spans="1:13" ht="21.75" customHeight="1">
      <c r="A373" s="1"/>
      <c r="B373" s="8"/>
      <c r="C373" s="99">
        <v>8.2799999999999496</v>
      </c>
      <c r="D373" s="18"/>
      <c r="E373" s="18"/>
      <c r="F373" s="18"/>
      <c r="G373" s="80" t="s">
        <v>218</v>
      </c>
      <c r="H373" s="78" t="s">
        <v>2</v>
      </c>
      <c r="I373" s="265">
        <v>92</v>
      </c>
      <c r="J373" s="79"/>
      <c r="K373" s="24"/>
      <c r="L373" s="9"/>
      <c r="M373" s="1"/>
    </row>
    <row r="374" spans="1:13" ht="21.75" customHeight="1">
      <c r="A374" s="1"/>
      <c r="B374" s="8"/>
      <c r="C374" s="99">
        <v>8.2899999999999405</v>
      </c>
      <c r="D374" s="18"/>
      <c r="E374" s="18"/>
      <c r="F374" s="18"/>
      <c r="G374" s="80" t="s">
        <v>219</v>
      </c>
      <c r="H374" s="78" t="s">
        <v>2</v>
      </c>
      <c r="I374" s="265">
        <v>49</v>
      </c>
      <c r="J374" s="79"/>
      <c r="K374" s="24"/>
      <c r="L374" s="9"/>
      <c r="M374" s="1"/>
    </row>
    <row r="375" spans="1:13" ht="21.75" customHeight="1">
      <c r="A375" s="1"/>
      <c r="B375" s="8"/>
      <c r="C375" s="98">
        <v>8.2999999999999208</v>
      </c>
      <c r="D375" s="18"/>
      <c r="E375" s="18"/>
      <c r="F375" s="18"/>
      <c r="G375" s="80" t="s">
        <v>220</v>
      </c>
      <c r="H375" s="78" t="s">
        <v>2</v>
      </c>
      <c r="I375" s="265">
        <v>82</v>
      </c>
      <c r="J375" s="79"/>
      <c r="K375" s="24"/>
      <c r="L375" s="9"/>
      <c r="M375" s="1"/>
    </row>
    <row r="376" spans="1:13" ht="21.75" customHeight="1">
      <c r="A376" s="1"/>
      <c r="B376" s="8"/>
      <c r="C376" s="99">
        <v>8.3099999999999099</v>
      </c>
      <c r="D376" s="18"/>
      <c r="E376" s="18"/>
      <c r="F376" s="18"/>
      <c r="G376" s="80" t="s">
        <v>221</v>
      </c>
      <c r="H376" s="78" t="s">
        <v>2</v>
      </c>
      <c r="I376" s="265">
        <v>2</v>
      </c>
      <c r="J376" s="79"/>
      <c r="K376" s="24"/>
      <c r="L376" s="9"/>
      <c r="M376" s="1"/>
    </row>
    <row r="377" spans="1:13" ht="21.75" customHeight="1">
      <c r="A377" s="1"/>
      <c r="B377" s="8"/>
      <c r="C377" s="99">
        <v>8.3199999999999008</v>
      </c>
      <c r="D377" s="18"/>
      <c r="E377" s="18"/>
      <c r="F377" s="18"/>
      <c r="G377" s="80" t="s">
        <v>222</v>
      </c>
      <c r="H377" s="78" t="s">
        <v>2</v>
      </c>
      <c r="I377" s="265">
        <v>22</v>
      </c>
      <c r="J377" s="79"/>
      <c r="K377" s="24"/>
      <c r="L377" s="9"/>
      <c r="M377" s="1"/>
    </row>
    <row r="378" spans="1:13" ht="21.75" customHeight="1">
      <c r="A378" s="1"/>
      <c r="B378" s="8"/>
      <c r="C378" s="99">
        <v>8.3299999999998899</v>
      </c>
      <c r="D378" s="18"/>
      <c r="E378" s="18"/>
      <c r="F378" s="18"/>
      <c r="G378" s="80" t="s">
        <v>223</v>
      </c>
      <c r="H378" s="78" t="s">
        <v>2</v>
      </c>
      <c r="I378" s="265">
        <v>18</v>
      </c>
      <c r="J378" s="79"/>
      <c r="K378" s="24"/>
      <c r="L378" s="9"/>
      <c r="M378" s="1"/>
    </row>
    <row r="379" spans="1:13" ht="21.75" customHeight="1">
      <c r="A379" s="1"/>
      <c r="B379" s="8"/>
      <c r="C379" s="99">
        <v>8.3399999999998808</v>
      </c>
      <c r="D379" s="18"/>
      <c r="E379" s="18"/>
      <c r="F379" s="18"/>
      <c r="G379" s="80" t="s">
        <v>224</v>
      </c>
      <c r="H379" s="78" t="s">
        <v>2</v>
      </c>
      <c r="I379" s="265">
        <v>59</v>
      </c>
      <c r="J379" s="79"/>
      <c r="K379" s="24"/>
      <c r="L379" s="9"/>
      <c r="M379" s="1"/>
    </row>
    <row r="380" spans="1:13" ht="21.75" customHeight="1">
      <c r="A380" s="1"/>
      <c r="B380" s="8"/>
      <c r="C380" s="99">
        <v>8.34999999999987</v>
      </c>
      <c r="D380" s="18"/>
      <c r="E380" s="18"/>
      <c r="F380" s="18"/>
      <c r="G380" s="80" t="s">
        <v>225</v>
      </c>
      <c r="H380" s="78" t="s">
        <v>2</v>
      </c>
      <c r="I380" s="265">
        <v>26</v>
      </c>
      <c r="J380" s="79"/>
      <c r="K380" s="24"/>
      <c r="L380" s="9"/>
      <c r="M380" s="1"/>
    </row>
    <row r="381" spans="1:13" ht="21.75" customHeight="1">
      <c r="A381" s="1"/>
      <c r="B381" s="8"/>
      <c r="C381" s="17"/>
      <c r="D381" s="18"/>
      <c r="E381" s="18"/>
      <c r="F381" s="18"/>
      <c r="G381" s="89" t="s">
        <v>72</v>
      </c>
      <c r="H381" s="78"/>
      <c r="I381" s="265"/>
      <c r="J381" s="79"/>
      <c r="K381" s="22"/>
      <c r="L381" s="9"/>
      <c r="M381" s="1"/>
    </row>
    <row r="382" spans="1:13" ht="21.75" customHeight="1">
      <c r="A382" s="1"/>
      <c r="B382" s="8"/>
      <c r="C382" s="99">
        <f>+C380+0.01</f>
        <v>8.3599999999998698</v>
      </c>
      <c r="D382" s="18"/>
      <c r="E382" s="18"/>
      <c r="F382" s="18"/>
      <c r="G382" s="80" t="s">
        <v>226</v>
      </c>
      <c r="H382" s="78" t="s">
        <v>4</v>
      </c>
      <c r="I382" s="265">
        <v>379.59000000000009</v>
      </c>
      <c r="J382" s="79"/>
      <c r="K382" s="24"/>
      <c r="L382" s="9"/>
      <c r="M382" s="1"/>
    </row>
    <row r="383" spans="1:13" ht="21.75" customHeight="1">
      <c r="A383" s="1"/>
      <c r="B383" s="8"/>
      <c r="C383" s="99">
        <f>+C382+0.01</f>
        <v>8.3699999999998695</v>
      </c>
      <c r="D383" s="18"/>
      <c r="E383" s="18"/>
      <c r="F383" s="18"/>
      <c r="G383" s="80" t="s">
        <v>227</v>
      </c>
      <c r="H383" s="78" t="s">
        <v>4</v>
      </c>
      <c r="I383" s="265">
        <v>397.86999999999966</v>
      </c>
      <c r="J383" s="79"/>
      <c r="K383" s="24"/>
      <c r="L383" s="9"/>
      <c r="M383" s="1"/>
    </row>
    <row r="384" spans="1:13" ht="21.75" customHeight="1">
      <c r="A384" s="1"/>
      <c r="B384" s="8"/>
      <c r="C384" s="99">
        <f t="shared" ref="C384:C388" si="13">+C383+0.01</f>
        <v>8.3799999999998693</v>
      </c>
      <c r="D384" s="18"/>
      <c r="E384" s="18"/>
      <c r="F384" s="18"/>
      <c r="G384" s="80" t="s">
        <v>228</v>
      </c>
      <c r="H384" s="78" t="s">
        <v>4</v>
      </c>
      <c r="I384" s="265">
        <v>229.08999999999992</v>
      </c>
      <c r="J384" s="79"/>
      <c r="K384" s="24"/>
      <c r="L384" s="9"/>
      <c r="M384" s="1"/>
    </row>
    <row r="385" spans="1:13" ht="21.75" customHeight="1">
      <c r="A385" s="1"/>
      <c r="B385" s="8"/>
      <c r="C385" s="99">
        <f t="shared" si="13"/>
        <v>8.3899999999998691</v>
      </c>
      <c r="D385" s="18"/>
      <c r="E385" s="18"/>
      <c r="F385" s="18"/>
      <c r="G385" s="80" t="s">
        <v>229</v>
      </c>
      <c r="H385" s="78" t="s">
        <v>4</v>
      </c>
      <c r="I385" s="265">
        <v>303.63000000000005</v>
      </c>
      <c r="J385" s="79"/>
      <c r="K385" s="24"/>
      <c r="L385" s="9"/>
      <c r="M385" s="1"/>
    </row>
    <row r="386" spans="1:13" ht="21.75" customHeight="1">
      <c r="A386" s="1"/>
      <c r="B386" s="8"/>
      <c r="C386" s="98">
        <f t="shared" si="13"/>
        <v>8.3999999999998689</v>
      </c>
      <c r="D386" s="18"/>
      <c r="E386" s="18"/>
      <c r="F386" s="18"/>
      <c r="G386" s="80" t="s">
        <v>230</v>
      </c>
      <c r="H386" s="78" t="s">
        <v>4</v>
      </c>
      <c r="I386" s="265">
        <v>61.09</v>
      </c>
      <c r="J386" s="79"/>
      <c r="K386" s="24"/>
      <c r="L386" s="9"/>
      <c r="M386" s="1"/>
    </row>
    <row r="387" spans="1:13" ht="21.75" customHeight="1">
      <c r="A387" s="1"/>
      <c r="B387" s="8"/>
      <c r="C387" s="99">
        <f t="shared" si="13"/>
        <v>8.4099999999998687</v>
      </c>
      <c r="D387" s="18"/>
      <c r="E387" s="18"/>
      <c r="F387" s="18"/>
      <c r="G387" s="80" t="s">
        <v>231</v>
      </c>
      <c r="H387" s="78" t="s">
        <v>4</v>
      </c>
      <c r="I387" s="265">
        <v>54.989999999999995</v>
      </c>
      <c r="J387" s="79"/>
      <c r="K387" s="24"/>
      <c r="L387" s="9"/>
      <c r="M387" s="1"/>
    </row>
    <row r="388" spans="1:13" ht="21.75" customHeight="1">
      <c r="A388" s="1"/>
      <c r="B388" s="8"/>
      <c r="C388" s="99">
        <f t="shared" si="13"/>
        <v>8.4199999999998685</v>
      </c>
      <c r="D388" s="18"/>
      <c r="E388" s="18"/>
      <c r="F388" s="18"/>
      <c r="G388" s="80" t="s">
        <v>232</v>
      </c>
      <c r="H388" s="78" t="s">
        <v>4</v>
      </c>
      <c r="I388" s="265">
        <v>125.23999999999998</v>
      </c>
      <c r="J388" s="79"/>
      <c r="K388" s="24"/>
      <c r="L388" s="9"/>
      <c r="M388" s="1"/>
    </row>
    <row r="389" spans="1:13" ht="21.75" customHeight="1">
      <c r="A389" s="1"/>
      <c r="B389" s="8"/>
      <c r="C389" s="17"/>
      <c r="D389" s="18"/>
      <c r="E389" s="18"/>
      <c r="F389" s="18"/>
      <c r="G389" s="89" t="s">
        <v>233</v>
      </c>
      <c r="H389" s="78"/>
      <c r="I389" s="265"/>
      <c r="J389" s="79"/>
      <c r="K389" s="22"/>
      <c r="L389" s="9"/>
      <c r="M389" s="1"/>
    </row>
    <row r="390" spans="1:13" ht="21.75" customHeight="1">
      <c r="A390" s="1"/>
      <c r="B390" s="8"/>
      <c r="C390" s="98">
        <f>+C388+0.01</f>
        <v>8.4299999999998683</v>
      </c>
      <c r="D390" s="18"/>
      <c r="E390" s="18"/>
      <c r="F390" s="18"/>
      <c r="G390" s="84" t="s">
        <v>234</v>
      </c>
      <c r="H390" s="78" t="s">
        <v>2</v>
      </c>
      <c r="I390" s="265">
        <v>20</v>
      </c>
      <c r="J390" s="79"/>
      <c r="K390" s="24"/>
      <c r="L390" s="9"/>
      <c r="M390" s="1"/>
    </row>
    <row r="391" spans="1:13" ht="21.75" customHeight="1">
      <c r="A391" s="1"/>
      <c r="B391" s="8"/>
      <c r="C391" s="98">
        <f>+C390+0.01</f>
        <v>8.4399999999998681</v>
      </c>
      <c r="D391" s="18"/>
      <c r="E391" s="18"/>
      <c r="F391" s="18"/>
      <c r="G391" s="84" t="s">
        <v>235</v>
      </c>
      <c r="H391" s="78" t="s">
        <v>2</v>
      </c>
      <c r="I391" s="265">
        <v>49</v>
      </c>
      <c r="J391" s="79"/>
      <c r="K391" s="24"/>
      <c r="L391" s="9"/>
      <c r="M391" s="1"/>
    </row>
    <row r="392" spans="1:13" ht="21.75" customHeight="1">
      <c r="A392" s="1"/>
      <c r="B392" s="8"/>
      <c r="C392" s="99">
        <f>+C391+0.01</f>
        <v>8.4499999999998678</v>
      </c>
      <c r="D392" s="18"/>
      <c r="E392" s="18"/>
      <c r="F392" s="18"/>
      <c r="G392" s="84" t="s">
        <v>236</v>
      </c>
      <c r="H392" s="78" t="s">
        <v>2</v>
      </c>
      <c r="I392" s="265">
        <v>4</v>
      </c>
      <c r="J392" s="79"/>
      <c r="K392" s="24"/>
      <c r="L392" s="9"/>
      <c r="M392" s="1"/>
    </row>
    <row r="393" spans="1:13" ht="21.75" customHeight="1">
      <c r="A393" s="1"/>
      <c r="B393" s="8"/>
      <c r="C393" s="99">
        <f>+C392+0.01</f>
        <v>8.4599999999998676</v>
      </c>
      <c r="D393" s="18"/>
      <c r="E393" s="18"/>
      <c r="F393" s="18"/>
      <c r="G393" s="84" t="s">
        <v>237</v>
      </c>
      <c r="H393" s="78" t="s">
        <v>2</v>
      </c>
      <c r="I393" s="265">
        <v>3</v>
      </c>
      <c r="J393" s="79"/>
      <c r="K393" s="24"/>
      <c r="L393" s="9"/>
      <c r="M393" s="1"/>
    </row>
    <row r="394" spans="1:13" ht="21.75" customHeight="1">
      <c r="A394" s="1"/>
      <c r="B394" s="8"/>
      <c r="C394" s="17"/>
      <c r="D394" s="18"/>
      <c r="E394" s="18"/>
      <c r="F394" s="18"/>
      <c r="G394" s="89" t="s">
        <v>238</v>
      </c>
      <c r="H394" s="78"/>
      <c r="I394" s="265"/>
      <c r="J394" s="79"/>
      <c r="K394" s="22"/>
      <c r="L394" s="9"/>
      <c r="M394" s="1"/>
    </row>
    <row r="395" spans="1:13" ht="21.75" customHeight="1">
      <c r="A395" s="1"/>
      <c r="B395" s="8"/>
      <c r="C395" s="99">
        <f>+C393+0.01</f>
        <v>8.4699999999998674</v>
      </c>
      <c r="D395" s="18"/>
      <c r="E395" s="18"/>
      <c r="F395" s="18"/>
      <c r="G395" s="84" t="s">
        <v>239</v>
      </c>
      <c r="H395" s="78" t="s">
        <v>2</v>
      </c>
      <c r="I395" s="265">
        <v>3</v>
      </c>
      <c r="J395" s="79"/>
      <c r="K395" s="24"/>
      <c r="L395" s="9"/>
      <c r="M395" s="1"/>
    </row>
    <row r="396" spans="1:13" ht="21.75" customHeight="1">
      <c r="A396" s="1"/>
      <c r="B396" s="8"/>
      <c r="C396" s="99"/>
      <c r="D396" s="18"/>
      <c r="E396" s="18"/>
      <c r="F396" s="18"/>
      <c r="G396" s="89" t="s">
        <v>240</v>
      </c>
      <c r="H396" s="78"/>
      <c r="I396" s="265"/>
      <c r="J396" s="79"/>
      <c r="K396" s="22"/>
      <c r="L396" s="9"/>
      <c r="M396" s="1"/>
    </row>
    <row r="397" spans="1:13" ht="21.75" customHeight="1">
      <c r="A397" s="1"/>
      <c r="B397" s="8"/>
      <c r="C397" s="99">
        <f>+C395+0.01</f>
        <v>8.4799999999998672</v>
      </c>
      <c r="D397" s="18"/>
      <c r="E397" s="18"/>
      <c r="F397" s="18"/>
      <c r="G397" s="84" t="s">
        <v>241</v>
      </c>
      <c r="H397" s="78" t="s">
        <v>4</v>
      </c>
      <c r="I397" s="265">
        <v>7.69</v>
      </c>
      <c r="J397" s="79"/>
      <c r="K397" s="24"/>
      <c r="L397" s="9"/>
      <c r="M397" s="1"/>
    </row>
    <row r="398" spans="1:13" ht="21.75" customHeight="1">
      <c r="A398" s="1"/>
      <c r="B398" s="8"/>
      <c r="C398" s="99">
        <f>+C397+0.01</f>
        <v>8.489999999999867</v>
      </c>
      <c r="D398" s="18"/>
      <c r="E398" s="18"/>
      <c r="F398" s="18"/>
      <c r="G398" s="84" t="s">
        <v>242</v>
      </c>
      <c r="H398" s="78" t="s">
        <v>4</v>
      </c>
      <c r="I398" s="265">
        <v>1.5</v>
      </c>
      <c r="J398" s="79"/>
      <c r="K398" s="24"/>
      <c r="L398" s="9"/>
      <c r="M398" s="1"/>
    </row>
    <row r="399" spans="1:13" ht="21.75" customHeight="1">
      <c r="A399" s="1"/>
      <c r="B399" s="8"/>
      <c r="C399" s="17"/>
      <c r="D399" s="18"/>
      <c r="E399" s="18"/>
      <c r="F399" s="18"/>
      <c r="G399" s="89" t="s">
        <v>243</v>
      </c>
      <c r="H399" s="78"/>
      <c r="I399" s="265"/>
      <c r="J399" s="79"/>
      <c r="K399" s="22"/>
      <c r="L399" s="9"/>
      <c r="M399" s="1"/>
    </row>
    <row r="400" spans="1:13" ht="21.75" customHeight="1">
      <c r="A400" s="1"/>
      <c r="B400" s="8"/>
      <c r="C400" s="98">
        <f>+C398+0.01</f>
        <v>8.4999999999998668</v>
      </c>
      <c r="D400" s="18"/>
      <c r="E400" s="18"/>
      <c r="F400" s="18"/>
      <c r="G400" s="84" t="s">
        <v>244</v>
      </c>
      <c r="H400" s="78" t="s">
        <v>2</v>
      </c>
      <c r="I400" s="265">
        <v>2</v>
      </c>
      <c r="J400" s="79"/>
      <c r="K400" s="24"/>
      <c r="L400" s="9"/>
      <c r="M400" s="1"/>
    </row>
    <row r="401" spans="1:13" ht="21.75" customHeight="1">
      <c r="A401" s="1"/>
      <c r="B401" s="8"/>
      <c r="C401" s="99"/>
      <c r="D401" s="18"/>
      <c r="E401" s="18"/>
      <c r="F401" s="18"/>
      <c r="G401" s="89" t="s">
        <v>245</v>
      </c>
      <c r="H401" s="78"/>
      <c r="I401" s="265"/>
      <c r="J401" s="79"/>
      <c r="K401" s="22"/>
      <c r="L401" s="9"/>
      <c r="M401" s="1"/>
    </row>
    <row r="402" spans="1:13" ht="21.75" customHeight="1">
      <c r="A402" s="1"/>
      <c r="B402" s="8"/>
      <c r="C402" s="99">
        <f>+C400+0.01</f>
        <v>8.5099999999998666</v>
      </c>
      <c r="D402" s="18"/>
      <c r="E402" s="18"/>
      <c r="F402" s="18"/>
      <c r="G402" s="84" t="s">
        <v>246</v>
      </c>
      <c r="H402" s="78" t="s">
        <v>2</v>
      </c>
      <c r="I402" s="265">
        <v>21</v>
      </c>
      <c r="J402" s="79"/>
      <c r="K402" s="24"/>
      <c r="L402" s="9"/>
      <c r="M402" s="1"/>
    </row>
    <row r="403" spans="1:13" ht="21.75" customHeight="1">
      <c r="A403" s="1"/>
      <c r="B403" s="8"/>
      <c r="C403" s="99">
        <f>+C402+0.01</f>
        <v>8.5199999999998663</v>
      </c>
      <c r="D403" s="18"/>
      <c r="E403" s="18"/>
      <c r="F403" s="18"/>
      <c r="G403" s="84" t="s">
        <v>247</v>
      </c>
      <c r="H403" s="78" t="s">
        <v>2</v>
      </c>
      <c r="I403" s="265">
        <v>4</v>
      </c>
      <c r="J403" s="79"/>
      <c r="K403" s="24"/>
      <c r="L403" s="9"/>
      <c r="M403" s="1"/>
    </row>
    <row r="404" spans="1:13" ht="21.75" customHeight="1">
      <c r="A404" s="1"/>
      <c r="B404" s="8"/>
      <c r="C404" s="17"/>
      <c r="D404" s="18"/>
      <c r="E404" s="18"/>
      <c r="F404" s="18"/>
      <c r="G404" s="89" t="s">
        <v>248</v>
      </c>
      <c r="H404" s="78"/>
      <c r="I404" s="265"/>
      <c r="J404" s="79"/>
      <c r="K404" s="22"/>
      <c r="L404" s="9"/>
      <c r="M404" s="1"/>
    </row>
    <row r="405" spans="1:13" ht="21.75" customHeight="1">
      <c r="A405" s="1"/>
      <c r="B405" s="8"/>
      <c r="C405" s="98">
        <f>+C403+0.01</f>
        <v>8.5299999999998661</v>
      </c>
      <c r="D405" s="18"/>
      <c r="E405" s="18"/>
      <c r="F405" s="18"/>
      <c r="G405" s="84" t="s">
        <v>249</v>
      </c>
      <c r="H405" s="78" t="s">
        <v>2</v>
      </c>
      <c r="I405" s="265">
        <v>21</v>
      </c>
      <c r="J405" s="79"/>
      <c r="K405" s="24"/>
      <c r="L405" s="9"/>
      <c r="M405" s="1"/>
    </row>
    <row r="406" spans="1:13" ht="21.75" customHeight="1">
      <c r="A406" s="1"/>
      <c r="B406" s="8"/>
      <c r="C406" s="98">
        <f>+C405+0.01</f>
        <v>8.5399999999998659</v>
      </c>
      <c r="D406" s="18"/>
      <c r="E406" s="18"/>
      <c r="F406" s="18"/>
      <c r="G406" s="84" t="s">
        <v>250</v>
      </c>
      <c r="H406" s="78" t="s">
        <v>2</v>
      </c>
      <c r="I406" s="265">
        <v>2</v>
      </c>
      <c r="J406" s="79"/>
      <c r="K406" s="24"/>
      <c r="L406" s="9"/>
      <c r="M406" s="1"/>
    </row>
    <row r="407" spans="1:13" ht="21.75" customHeight="1">
      <c r="A407" s="1"/>
      <c r="B407" s="8"/>
      <c r="C407" s="17"/>
      <c r="D407" s="18"/>
      <c r="E407" s="18"/>
      <c r="F407" s="18"/>
      <c r="G407" s="89" t="s">
        <v>251</v>
      </c>
      <c r="H407" s="76"/>
      <c r="I407" s="273"/>
      <c r="J407" s="75"/>
      <c r="K407" s="22"/>
      <c r="L407" s="9"/>
      <c r="M407" s="1"/>
    </row>
    <row r="408" spans="1:13" ht="21.75" customHeight="1">
      <c r="A408" s="1"/>
      <c r="B408" s="8"/>
      <c r="C408" s="98">
        <f>+C406+0.01</f>
        <v>8.5499999999998657</v>
      </c>
      <c r="D408" s="18"/>
      <c r="E408" s="18"/>
      <c r="F408" s="18"/>
      <c r="G408" s="84" t="s">
        <v>252</v>
      </c>
      <c r="H408" s="78" t="s">
        <v>4</v>
      </c>
      <c r="I408" s="265">
        <v>77.72</v>
      </c>
      <c r="J408" s="79"/>
      <c r="K408" s="24"/>
      <c r="L408" s="9"/>
      <c r="M408" s="1"/>
    </row>
    <row r="409" spans="1:13" ht="21.75" customHeight="1">
      <c r="A409" s="1"/>
      <c r="B409" s="8"/>
      <c r="C409" s="98">
        <f>+C408+0.01</f>
        <v>8.5599999999998655</v>
      </c>
      <c r="D409" s="18"/>
      <c r="E409" s="18"/>
      <c r="F409" s="18"/>
      <c r="G409" s="84" t="s">
        <v>253</v>
      </c>
      <c r="H409" s="78" t="s">
        <v>4</v>
      </c>
      <c r="I409" s="265">
        <v>5.74</v>
      </c>
      <c r="J409" s="79"/>
      <c r="K409" s="24"/>
      <c r="L409" s="9"/>
      <c r="M409" s="1"/>
    </row>
    <row r="410" spans="1:13" ht="21.75" customHeight="1">
      <c r="A410" s="1"/>
      <c r="B410" s="8"/>
      <c r="C410" s="17"/>
      <c r="D410" s="18"/>
      <c r="E410" s="18"/>
      <c r="F410" s="18"/>
      <c r="G410" s="89" t="s">
        <v>254</v>
      </c>
      <c r="H410" s="78"/>
      <c r="I410" s="265"/>
      <c r="J410" s="79"/>
      <c r="K410" s="22"/>
      <c r="L410" s="9"/>
      <c r="M410" s="1"/>
    </row>
    <row r="411" spans="1:13" ht="21.75" customHeight="1">
      <c r="A411" s="1"/>
      <c r="B411" s="8"/>
      <c r="C411" s="98">
        <f>+C409+0.01</f>
        <v>8.5699999999998653</v>
      </c>
      <c r="D411" s="18"/>
      <c r="E411" s="18"/>
      <c r="F411" s="18"/>
      <c r="G411" s="84" t="s">
        <v>255</v>
      </c>
      <c r="H411" s="78" t="s">
        <v>4</v>
      </c>
      <c r="I411" s="265">
        <v>171.99</v>
      </c>
      <c r="J411" s="79"/>
      <c r="K411" s="24"/>
      <c r="L411" s="9"/>
      <c r="M411" s="1"/>
    </row>
    <row r="412" spans="1:13" ht="21.75" customHeight="1">
      <c r="A412" s="1"/>
      <c r="B412" s="8"/>
      <c r="C412" s="99"/>
      <c r="D412" s="18"/>
      <c r="E412" s="18"/>
      <c r="F412" s="18"/>
      <c r="G412" s="89" t="s">
        <v>256</v>
      </c>
      <c r="H412" s="78"/>
      <c r="I412" s="265"/>
      <c r="J412" s="79"/>
      <c r="K412" s="22"/>
      <c r="L412" s="9"/>
      <c r="M412" s="1"/>
    </row>
    <row r="413" spans="1:13" ht="21.75" customHeight="1">
      <c r="A413" s="1"/>
      <c r="B413" s="8"/>
      <c r="C413" s="98">
        <f>+C411+0.01</f>
        <v>8.5799999999998651</v>
      </c>
      <c r="D413" s="18"/>
      <c r="E413" s="18"/>
      <c r="F413" s="18"/>
      <c r="G413" s="84" t="s">
        <v>257</v>
      </c>
      <c r="H413" s="78" t="s">
        <v>2</v>
      </c>
      <c r="I413" s="265">
        <v>7</v>
      </c>
      <c r="J413" s="79"/>
      <c r="K413" s="24"/>
      <c r="L413" s="9"/>
      <c r="M413" s="1"/>
    </row>
    <row r="414" spans="1:13" ht="21.75" customHeight="1" thickBot="1">
      <c r="A414" s="1"/>
      <c r="B414" s="8"/>
      <c r="C414" s="25" t="s">
        <v>429</v>
      </c>
      <c r="D414" s="44"/>
      <c r="E414" s="44"/>
      <c r="F414" s="44"/>
      <c r="G414" s="45"/>
      <c r="H414" s="26"/>
      <c r="I414" s="266"/>
      <c r="J414" s="28"/>
      <c r="K414" s="46">
        <f>SUM(K345:K413)</f>
        <v>0</v>
      </c>
      <c r="L414" s="9"/>
      <c r="M414" s="1"/>
    </row>
    <row r="415" spans="1:13" ht="21.75" customHeight="1" thickBot="1">
      <c r="A415" s="1"/>
      <c r="B415" s="8"/>
      <c r="C415" s="30"/>
      <c r="D415" s="31"/>
      <c r="E415" s="31"/>
      <c r="F415" s="31"/>
      <c r="G415" s="31"/>
      <c r="H415" s="74"/>
      <c r="I415" s="267"/>
      <c r="J415" s="31"/>
      <c r="K415" s="32"/>
      <c r="L415" s="9"/>
      <c r="M415" s="1"/>
    </row>
    <row r="416" spans="1:13" ht="21.75" customHeight="1">
      <c r="A416" s="1"/>
      <c r="B416" s="8"/>
      <c r="C416" s="17">
        <v>9</v>
      </c>
      <c r="D416" s="18"/>
      <c r="E416" s="18"/>
      <c r="F416" s="18"/>
      <c r="G416" s="190" t="s">
        <v>435</v>
      </c>
      <c r="H416" s="78"/>
      <c r="I416" s="265"/>
      <c r="J416" s="79"/>
      <c r="K416" s="22"/>
      <c r="L416" s="9"/>
      <c r="M416" s="1"/>
    </row>
    <row r="417" spans="2:12" customFormat="1" ht="22.5" customHeight="1">
      <c r="B417" s="8"/>
      <c r="C417" s="99"/>
      <c r="D417" s="18"/>
      <c r="E417" s="18"/>
      <c r="F417" s="18"/>
      <c r="G417" s="234" t="s">
        <v>533</v>
      </c>
      <c r="H417" s="235"/>
      <c r="I417" s="282"/>
      <c r="J417" s="235"/>
      <c r="K417" s="221"/>
      <c r="L417" s="231"/>
    </row>
    <row r="418" spans="2:12" customFormat="1" ht="22.5" customHeight="1">
      <c r="B418" s="8"/>
      <c r="C418" s="99">
        <f>9.01</f>
        <v>9.01</v>
      </c>
      <c r="D418" s="18"/>
      <c r="E418" s="18"/>
      <c r="F418" s="18"/>
      <c r="G418" s="175" t="s">
        <v>534</v>
      </c>
      <c r="H418" s="172" t="s">
        <v>2</v>
      </c>
      <c r="I418" s="236">
        <v>1</v>
      </c>
      <c r="J418" s="170"/>
      <c r="K418" s="221"/>
      <c r="L418" s="231"/>
    </row>
    <row r="419" spans="2:12" customFormat="1" ht="22.5" customHeight="1">
      <c r="B419" s="8"/>
      <c r="C419" s="99">
        <f>+C418+0.01</f>
        <v>9.02</v>
      </c>
      <c r="D419" s="18"/>
      <c r="E419" s="18"/>
      <c r="F419" s="18"/>
      <c r="G419" s="176" t="s">
        <v>535</v>
      </c>
      <c r="H419" s="172" t="s">
        <v>4</v>
      </c>
      <c r="I419" s="236">
        <v>20</v>
      </c>
      <c r="J419" s="170"/>
      <c r="K419" s="221"/>
      <c r="L419" s="231"/>
    </row>
    <row r="420" spans="2:12" customFormat="1" ht="22.5" customHeight="1">
      <c r="B420" s="8"/>
      <c r="C420" s="99">
        <f t="shared" ref="C420:C451" si="14">+C419+0.01</f>
        <v>9.0299999999999994</v>
      </c>
      <c r="D420" s="18"/>
      <c r="E420" s="18"/>
      <c r="F420" s="18"/>
      <c r="G420" s="171" t="s">
        <v>536</v>
      </c>
      <c r="H420" s="172" t="s">
        <v>4</v>
      </c>
      <c r="I420" s="236">
        <v>155</v>
      </c>
      <c r="J420" s="170"/>
      <c r="K420" s="221"/>
      <c r="L420" s="231"/>
    </row>
    <row r="421" spans="2:12" customFormat="1" ht="22.5" customHeight="1">
      <c r="B421" s="8"/>
      <c r="C421" s="99">
        <f t="shared" si="14"/>
        <v>9.0399999999999991</v>
      </c>
      <c r="D421" s="18"/>
      <c r="E421" s="18"/>
      <c r="F421" s="18"/>
      <c r="G421" s="177" t="s">
        <v>537</v>
      </c>
      <c r="H421" s="172" t="s">
        <v>4</v>
      </c>
      <c r="I421" s="236">
        <v>84</v>
      </c>
      <c r="J421" s="170"/>
      <c r="K421" s="221"/>
      <c r="L421" s="231"/>
    </row>
    <row r="422" spans="2:12" customFormat="1" ht="22.5" customHeight="1">
      <c r="B422" s="8"/>
      <c r="C422" s="99">
        <f t="shared" si="14"/>
        <v>9.0499999999999989</v>
      </c>
      <c r="D422" s="18"/>
      <c r="E422" s="18"/>
      <c r="F422" s="18"/>
      <c r="G422" s="177" t="s">
        <v>538</v>
      </c>
      <c r="H422" s="172" t="s">
        <v>4</v>
      </c>
      <c r="I422" s="236">
        <v>620</v>
      </c>
      <c r="J422" s="170"/>
      <c r="K422" s="221"/>
      <c r="L422" s="231"/>
    </row>
    <row r="423" spans="2:12" customFormat="1" ht="22.5" customHeight="1">
      <c r="B423" s="8"/>
      <c r="C423" s="99">
        <f t="shared" si="14"/>
        <v>9.0599999999999987</v>
      </c>
      <c r="D423" s="18"/>
      <c r="E423" s="18"/>
      <c r="F423" s="18"/>
      <c r="G423" s="177" t="s">
        <v>539</v>
      </c>
      <c r="H423" s="172" t="s">
        <v>4</v>
      </c>
      <c r="I423" s="236">
        <v>766</v>
      </c>
      <c r="J423" s="170"/>
      <c r="K423" s="221"/>
      <c r="L423" s="231"/>
    </row>
    <row r="424" spans="2:12" customFormat="1" ht="22.5" customHeight="1">
      <c r="B424" s="8"/>
      <c r="C424" s="99">
        <f t="shared" si="14"/>
        <v>9.0699999999999985</v>
      </c>
      <c r="D424" s="18"/>
      <c r="E424" s="18"/>
      <c r="F424" s="18"/>
      <c r="G424" s="177" t="s">
        <v>540</v>
      </c>
      <c r="H424" s="172" t="s">
        <v>4</v>
      </c>
      <c r="I424" s="236">
        <v>3022</v>
      </c>
      <c r="J424" s="170"/>
      <c r="K424" s="221"/>
      <c r="L424" s="231"/>
    </row>
    <row r="425" spans="2:12" customFormat="1" ht="22.5" customHeight="1">
      <c r="B425" s="8"/>
      <c r="C425" s="99">
        <f t="shared" si="14"/>
        <v>9.0799999999999983</v>
      </c>
      <c r="D425" s="18"/>
      <c r="E425" s="18"/>
      <c r="F425" s="18"/>
      <c r="G425" s="177" t="s">
        <v>541</v>
      </c>
      <c r="H425" s="172" t="s">
        <v>4</v>
      </c>
      <c r="I425" s="236">
        <v>275</v>
      </c>
      <c r="J425" s="170"/>
      <c r="K425" s="221"/>
      <c r="L425" s="231"/>
    </row>
    <row r="426" spans="2:12" customFormat="1" ht="22.5" customHeight="1">
      <c r="B426" s="8"/>
      <c r="C426" s="99">
        <f t="shared" si="14"/>
        <v>9.0899999999999981</v>
      </c>
      <c r="D426" s="18"/>
      <c r="E426" s="18"/>
      <c r="F426" s="18"/>
      <c r="G426" s="177" t="s">
        <v>542</v>
      </c>
      <c r="H426" s="172" t="s">
        <v>4</v>
      </c>
      <c r="I426" s="236">
        <v>195</v>
      </c>
      <c r="J426" s="170"/>
      <c r="K426" s="221"/>
      <c r="L426" s="231"/>
    </row>
    <row r="427" spans="2:12" customFormat="1" ht="22.5" customHeight="1">
      <c r="B427" s="8"/>
      <c r="C427" s="98">
        <f t="shared" si="14"/>
        <v>9.0999999999999979</v>
      </c>
      <c r="D427" s="18"/>
      <c r="E427" s="18"/>
      <c r="F427" s="18"/>
      <c r="G427" s="177" t="s">
        <v>543</v>
      </c>
      <c r="H427" s="172" t="s">
        <v>4</v>
      </c>
      <c r="I427" s="236">
        <v>72</v>
      </c>
      <c r="J427" s="170"/>
      <c r="K427" s="221"/>
      <c r="L427" s="231"/>
    </row>
    <row r="428" spans="2:12" customFormat="1" ht="36.75" customHeight="1">
      <c r="B428" s="8"/>
      <c r="C428" s="99">
        <f t="shared" si="14"/>
        <v>9.1099999999999977</v>
      </c>
      <c r="D428" s="18"/>
      <c r="E428" s="18"/>
      <c r="F428" s="18"/>
      <c r="G428" s="177" t="s">
        <v>544</v>
      </c>
      <c r="H428" s="172" t="s">
        <v>4</v>
      </c>
      <c r="I428" s="236">
        <v>1620</v>
      </c>
      <c r="J428" s="170"/>
      <c r="K428" s="221"/>
      <c r="L428" s="231"/>
    </row>
    <row r="429" spans="2:12" customFormat="1" ht="36.75" customHeight="1">
      <c r="B429" s="8"/>
      <c r="C429" s="99">
        <f t="shared" si="14"/>
        <v>9.1199999999999974</v>
      </c>
      <c r="D429" s="18"/>
      <c r="E429" s="18"/>
      <c r="F429" s="18"/>
      <c r="G429" s="176" t="s">
        <v>545</v>
      </c>
      <c r="H429" s="172" t="s">
        <v>4</v>
      </c>
      <c r="I429" s="236">
        <v>45</v>
      </c>
      <c r="J429" s="170"/>
      <c r="K429" s="221"/>
      <c r="L429" s="231"/>
    </row>
    <row r="430" spans="2:12" customFormat="1" ht="36.75" customHeight="1">
      <c r="B430" s="8"/>
      <c r="C430" s="99">
        <f t="shared" si="14"/>
        <v>9.1299999999999972</v>
      </c>
      <c r="D430" s="18"/>
      <c r="E430" s="18"/>
      <c r="F430" s="18"/>
      <c r="G430" s="176" t="s">
        <v>546</v>
      </c>
      <c r="H430" s="172" t="s">
        <v>4</v>
      </c>
      <c r="I430" s="236">
        <v>373</v>
      </c>
      <c r="J430" s="170"/>
      <c r="K430" s="221"/>
      <c r="L430" s="231"/>
    </row>
    <row r="431" spans="2:12" customFormat="1" ht="36.75" customHeight="1">
      <c r="B431" s="8"/>
      <c r="C431" s="99">
        <f t="shared" si="14"/>
        <v>9.139999999999997</v>
      </c>
      <c r="D431" s="18"/>
      <c r="E431" s="18"/>
      <c r="F431" s="18"/>
      <c r="G431" s="176" t="s">
        <v>547</v>
      </c>
      <c r="H431" s="172" t="s">
        <v>4</v>
      </c>
      <c r="I431" s="236">
        <v>435</v>
      </c>
      <c r="J431" s="170"/>
      <c r="K431" s="221"/>
      <c r="L431" s="231"/>
    </row>
    <row r="432" spans="2:12" customFormat="1" ht="36.75" customHeight="1">
      <c r="B432" s="8"/>
      <c r="C432" s="99">
        <f t="shared" si="14"/>
        <v>9.1499999999999968</v>
      </c>
      <c r="D432" s="18"/>
      <c r="E432" s="18"/>
      <c r="F432" s="18"/>
      <c r="G432" s="176" t="s">
        <v>548</v>
      </c>
      <c r="H432" s="172" t="s">
        <v>4</v>
      </c>
      <c r="I432" s="236">
        <v>456</v>
      </c>
      <c r="J432" s="170"/>
      <c r="K432" s="221"/>
      <c r="L432" s="231"/>
    </row>
    <row r="433" spans="2:12" customFormat="1" ht="36.75" customHeight="1">
      <c r="B433" s="8"/>
      <c r="C433" s="99">
        <f t="shared" si="14"/>
        <v>9.1599999999999966</v>
      </c>
      <c r="D433" s="18"/>
      <c r="E433" s="18"/>
      <c r="F433" s="18"/>
      <c r="G433" s="176" t="s">
        <v>549</v>
      </c>
      <c r="H433" s="172" t="s">
        <v>4</v>
      </c>
      <c r="I433" s="236">
        <v>522</v>
      </c>
      <c r="J433" s="170"/>
      <c r="K433" s="221"/>
      <c r="L433" s="231"/>
    </row>
    <row r="434" spans="2:12" customFormat="1" ht="36.75" customHeight="1">
      <c r="B434" s="8"/>
      <c r="C434" s="99">
        <f t="shared" si="14"/>
        <v>9.1699999999999964</v>
      </c>
      <c r="D434" s="18"/>
      <c r="E434" s="18"/>
      <c r="F434" s="18"/>
      <c r="G434" s="176" t="s">
        <v>550</v>
      </c>
      <c r="H434" s="172" t="s">
        <v>4</v>
      </c>
      <c r="I434" s="236">
        <v>528</v>
      </c>
      <c r="J434" s="170"/>
      <c r="K434" s="221"/>
      <c r="L434" s="231"/>
    </row>
    <row r="435" spans="2:12" customFormat="1" ht="36.75" customHeight="1">
      <c r="B435" s="8"/>
      <c r="C435" s="99">
        <f t="shared" si="14"/>
        <v>9.1799999999999962</v>
      </c>
      <c r="D435" s="18"/>
      <c r="E435" s="18"/>
      <c r="F435" s="18"/>
      <c r="G435" s="176" t="s">
        <v>551</v>
      </c>
      <c r="H435" s="172" t="s">
        <v>4</v>
      </c>
      <c r="I435" s="236">
        <v>226</v>
      </c>
      <c r="J435" s="170"/>
      <c r="K435" s="221"/>
      <c r="L435" s="231"/>
    </row>
    <row r="436" spans="2:12" customFormat="1" ht="21.75" customHeight="1">
      <c r="B436" s="8"/>
      <c r="C436" s="99">
        <f t="shared" si="14"/>
        <v>9.1899999999999959</v>
      </c>
      <c r="D436" s="18"/>
      <c r="E436" s="18"/>
      <c r="F436" s="18"/>
      <c r="G436" s="193" t="s">
        <v>552</v>
      </c>
      <c r="H436" s="172" t="s">
        <v>4</v>
      </c>
      <c r="I436" s="236">
        <v>352</v>
      </c>
      <c r="J436" s="170"/>
      <c r="K436" s="221"/>
      <c r="L436" s="231"/>
    </row>
    <row r="437" spans="2:12" customFormat="1" ht="21.75" customHeight="1">
      <c r="B437" s="8"/>
      <c r="C437" s="99">
        <f t="shared" si="14"/>
        <v>9.1999999999999957</v>
      </c>
      <c r="D437" s="18"/>
      <c r="E437" s="18"/>
      <c r="F437" s="18"/>
      <c r="G437" s="176" t="s">
        <v>553</v>
      </c>
      <c r="H437" s="172" t="s">
        <v>4</v>
      </c>
      <c r="I437" s="236">
        <v>450</v>
      </c>
      <c r="J437" s="170"/>
      <c r="K437" s="221"/>
      <c r="L437" s="231"/>
    </row>
    <row r="438" spans="2:12" customFormat="1" ht="21.75" customHeight="1">
      <c r="B438" s="8"/>
      <c r="C438" s="99">
        <f t="shared" si="14"/>
        <v>9.2099999999999955</v>
      </c>
      <c r="D438" s="18"/>
      <c r="E438" s="18"/>
      <c r="F438" s="18"/>
      <c r="G438" s="181" t="s">
        <v>554</v>
      </c>
      <c r="H438" s="172" t="s">
        <v>4</v>
      </c>
      <c r="I438" s="236">
        <v>1290</v>
      </c>
      <c r="J438" s="170"/>
      <c r="K438" s="221"/>
      <c r="L438" s="231"/>
    </row>
    <row r="439" spans="2:12" customFormat="1" ht="21.75" customHeight="1">
      <c r="B439" s="8"/>
      <c r="C439" s="99">
        <f t="shared" si="14"/>
        <v>9.2199999999999953</v>
      </c>
      <c r="D439" s="18"/>
      <c r="E439" s="18"/>
      <c r="F439" s="18"/>
      <c r="G439" s="181" t="s">
        <v>555</v>
      </c>
      <c r="H439" s="172" t="s">
        <v>4</v>
      </c>
      <c r="I439" s="236">
        <v>315</v>
      </c>
      <c r="J439" s="170"/>
      <c r="K439" s="221"/>
      <c r="L439" s="231"/>
    </row>
    <row r="440" spans="2:12" customFormat="1" ht="21.75" customHeight="1">
      <c r="B440" s="8"/>
      <c r="C440" s="99">
        <f t="shared" si="14"/>
        <v>9.2299999999999951</v>
      </c>
      <c r="D440" s="18"/>
      <c r="E440" s="18"/>
      <c r="F440" s="18"/>
      <c r="G440" s="181" t="s">
        <v>556</v>
      </c>
      <c r="H440" s="172" t="s">
        <v>4</v>
      </c>
      <c r="I440" s="236">
        <v>15</v>
      </c>
      <c r="J440" s="170"/>
      <c r="K440" s="221"/>
      <c r="L440" s="231"/>
    </row>
    <row r="441" spans="2:12" customFormat="1" ht="21.75" customHeight="1">
      <c r="B441" s="8"/>
      <c r="C441" s="99">
        <f t="shared" si="14"/>
        <v>9.2399999999999949</v>
      </c>
      <c r="D441" s="18"/>
      <c r="E441" s="18"/>
      <c r="F441" s="18"/>
      <c r="G441" s="181" t="s">
        <v>557</v>
      </c>
      <c r="H441" s="172" t="s">
        <v>4</v>
      </c>
      <c r="I441" s="236">
        <v>2</v>
      </c>
      <c r="J441" s="170"/>
      <c r="K441" s="221"/>
      <c r="L441" s="231"/>
    </row>
    <row r="442" spans="2:12" customFormat="1" ht="21.75" customHeight="1">
      <c r="B442" s="8"/>
      <c r="C442" s="99">
        <f t="shared" si="14"/>
        <v>9.2499999999999947</v>
      </c>
      <c r="D442" s="18"/>
      <c r="E442" s="18"/>
      <c r="F442" s="18"/>
      <c r="G442" s="185" t="s">
        <v>558</v>
      </c>
      <c r="H442" s="172" t="s">
        <v>2</v>
      </c>
      <c r="I442" s="236">
        <v>19</v>
      </c>
      <c r="J442" s="170"/>
      <c r="K442" s="221"/>
      <c r="L442" s="231"/>
    </row>
    <row r="443" spans="2:12" customFormat="1" ht="21.75" customHeight="1">
      <c r="B443" s="8"/>
      <c r="C443" s="99">
        <f t="shared" si="14"/>
        <v>9.2599999999999945</v>
      </c>
      <c r="D443" s="18"/>
      <c r="E443" s="18"/>
      <c r="F443" s="18"/>
      <c r="G443" s="185" t="s">
        <v>559</v>
      </c>
      <c r="H443" s="172" t="s">
        <v>2</v>
      </c>
      <c r="I443" s="236">
        <v>22</v>
      </c>
      <c r="J443" s="170"/>
      <c r="K443" s="221"/>
      <c r="L443" s="231"/>
    </row>
    <row r="444" spans="2:12" customFormat="1" ht="21.75" customHeight="1">
      <c r="B444" s="8"/>
      <c r="C444" s="99">
        <f t="shared" si="14"/>
        <v>9.2699999999999942</v>
      </c>
      <c r="D444" s="18"/>
      <c r="E444" s="18"/>
      <c r="F444" s="18"/>
      <c r="G444" s="185" t="s">
        <v>560</v>
      </c>
      <c r="H444" s="172" t="s">
        <v>2</v>
      </c>
      <c r="I444" s="236">
        <v>26</v>
      </c>
      <c r="J444" s="170"/>
      <c r="K444" s="221"/>
      <c r="L444" s="231"/>
    </row>
    <row r="445" spans="2:12" customFormat="1" ht="21.75" customHeight="1">
      <c r="B445" s="8"/>
      <c r="C445" s="99">
        <f t="shared" si="14"/>
        <v>9.279999999999994</v>
      </c>
      <c r="D445" s="18"/>
      <c r="E445" s="18"/>
      <c r="F445" s="18"/>
      <c r="G445" s="185" t="s">
        <v>561</v>
      </c>
      <c r="H445" s="172" t="s">
        <v>2</v>
      </c>
      <c r="I445" s="236">
        <v>26</v>
      </c>
      <c r="J445" s="170"/>
      <c r="K445" s="221"/>
      <c r="L445" s="231"/>
    </row>
    <row r="446" spans="2:12" customFormat="1" ht="21.75" customHeight="1">
      <c r="B446" s="8"/>
      <c r="C446" s="99">
        <f t="shared" si="14"/>
        <v>9.2899999999999938</v>
      </c>
      <c r="D446" s="18"/>
      <c r="E446" s="18"/>
      <c r="F446" s="18"/>
      <c r="G446" s="185" t="s">
        <v>562</v>
      </c>
      <c r="H446" s="172" t="s">
        <v>2</v>
      </c>
      <c r="I446" s="236">
        <v>8</v>
      </c>
      <c r="J446" s="170"/>
      <c r="K446" s="221"/>
      <c r="L446" s="231"/>
    </row>
    <row r="447" spans="2:12" customFormat="1" ht="21.75" customHeight="1">
      <c r="B447" s="8"/>
      <c r="C447" s="99">
        <f t="shared" si="14"/>
        <v>9.2999999999999936</v>
      </c>
      <c r="D447" s="18"/>
      <c r="E447" s="18"/>
      <c r="F447" s="18"/>
      <c r="G447" s="185" t="s">
        <v>563</v>
      </c>
      <c r="H447" s="172" t="s">
        <v>2</v>
      </c>
      <c r="I447" s="236">
        <v>1</v>
      </c>
      <c r="J447" s="170"/>
      <c r="K447" s="221"/>
      <c r="L447" s="231"/>
    </row>
    <row r="448" spans="2:12" customFormat="1" ht="21.75" customHeight="1">
      <c r="B448" s="8"/>
      <c r="C448" s="99">
        <f t="shared" si="14"/>
        <v>9.3099999999999934</v>
      </c>
      <c r="D448" s="18"/>
      <c r="E448" s="18"/>
      <c r="F448" s="18"/>
      <c r="G448" s="185" t="s">
        <v>564</v>
      </c>
      <c r="H448" s="172" t="s">
        <v>2</v>
      </c>
      <c r="I448" s="236">
        <v>4</v>
      </c>
      <c r="J448" s="170"/>
      <c r="K448" s="221"/>
      <c r="L448" s="231"/>
    </row>
    <row r="449" spans="2:12" customFormat="1" ht="21.75" customHeight="1">
      <c r="B449" s="8"/>
      <c r="C449" s="99">
        <f t="shared" si="14"/>
        <v>9.3199999999999932</v>
      </c>
      <c r="D449" s="18"/>
      <c r="E449" s="18"/>
      <c r="F449" s="18"/>
      <c r="G449" s="185" t="s">
        <v>565</v>
      </c>
      <c r="H449" s="172" t="s">
        <v>2</v>
      </c>
      <c r="I449" s="236">
        <v>4</v>
      </c>
      <c r="J449" s="170"/>
      <c r="K449" s="221"/>
      <c r="L449" s="231"/>
    </row>
    <row r="450" spans="2:12" customFormat="1" ht="21.75" customHeight="1">
      <c r="B450" s="8"/>
      <c r="C450" s="99">
        <f t="shared" si="14"/>
        <v>9.329999999999993</v>
      </c>
      <c r="D450" s="18"/>
      <c r="E450" s="18"/>
      <c r="F450" s="18"/>
      <c r="G450" s="185" t="s">
        <v>566</v>
      </c>
      <c r="H450" s="172" t="s">
        <v>2</v>
      </c>
      <c r="I450" s="236">
        <v>4</v>
      </c>
      <c r="J450" s="170"/>
      <c r="K450" s="221"/>
      <c r="L450" s="231"/>
    </row>
    <row r="451" spans="2:12" customFormat="1" ht="21.75" customHeight="1">
      <c r="B451" s="8"/>
      <c r="C451" s="99">
        <f t="shared" si="14"/>
        <v>9.3399999999999928</v>
      </c>
      <c r="D451" s="18"/>
      <c r="E451" s="18"/>
      <c r="F451" s="18"/>
      <c r="G451" s="178" t="s">
        <v>567</v>
      </c>
      <c r="H451" s="172" t="s">
        <v>4</v>
      </c>
      <c r="I451" s="236">
        <v>123</v>
      </c>
      <c r="J451" s="170"/>
      <c r="K451" s="221"/>
      <c r="L451" s="231"/>
    </row>
    <row r="452" spans="2:12" customFormat="1" ht="21.75" customHeight="1">
      <c r="B452" s="8"/>
      <c r="C452" s="99"/>
      <c r="D452" s="18"/>
      <c r="E452" s="18"/>
      <c r="F452" s="18"/>
      <c r="G452" s="234" t="s">
        <v>568</v>
      </c>
      <c r="H452" s="235"/>
      <c r="I452" s="283"/>
      <c r="J452" s="235"/>
      <c r="K452" s="221"/>
      <c r="L452" s="231"/>
    </row>
    <row r="453" spans="2:12" customFormat="1" ht="21.75" customHeight="1">
      <c r="B453" s="8"/>
      <c r="C453" s="99">
        <f>+C451+0.01</f>
        <v>9.3499999999999925</v>
      </c>
      <c r="D453" s="18"/>
      <c r="E453" s="18"/>
      <c r="F453" s="18"/>
      <c r="G453" s="173" t="s">
        <v>569</v>
      </c>
      <c r="H453" s="172" t="s">
        <v>4</v>
      </c>
      <c r="I453" s="236">
        <v>303</v>
      </c>
      <c r="J453" s="170"/>
      <c r="K453" s="221"/>
      <c r="L453" s="231"/>
    </row>
    <row r="454" spans="2:12" customFormat="1" ht="21.75" customHeight="1">
      <c r="B454" s="8"/>
      <c r="C454" s="98">
        <f>+C453+0.01</f>
        <v>9.3599999999999923</v>
      </c>
      <c r="D454" s="18"/>
      <c r="E454" s="18"/>
      <c r="F454" s="18"/>
      <c r="G454" s="173" t="s">
        <v>411</v>
      </c>
      <c r="H454" s="172" t="s">
        <v>2</v>
      </c>
      <c r="I454" s="236">
        <v>57</v>
      </c>
      <c r="J454" s="170"/>
      <c r="K454" s="221"/>
      <c r="L454" s="231"/>
    </row>
    <row r="455" spans="2:12" customFormat="1" ht="21.75" customHeight="1">
      <c r="B455" s="8"/>
      <c r="C455" s="98">
        <f t="shared" ref="C455:C507" si="15">+C454+0.01</f>
        <v>9.3699999999999921</v>
      </c>
      <c r="D455" s="18"/>
      <c r="E455" s="18"/>
      <c r="F455" s="18"/>
      <c r="G455" s="173" t="s">
        <v>570</v>
      </c>
      <c r="H455" s="172" t="s">
        <v>2</v>
      </c>
      <c r="I455" s="236">
        <v>25</v>
      </c>
      <c r="J455" s="170"/>
      <c r="K455" s="221"/>
      <c r="L455" s="231"/>
    </row>
    <row r="456" spans="2:12" customFormat="1" ht="21.75" customHeight="1">
      <c r="B456" s="8"/>
      <c r="C456" s="98">
        <f t="shared" si="15"/>
        <v>9.3799999999999919</v>
      </c>
      <c r="D456" s="18"/>
      <c r="E456" s="18"/>
      <c r="F456" s="18"/>
      <c r="G456" s="173" t="s">
        <v>571</v>
      </c>
      <c r="H456" s="172" t="s">
        <v>4</v>
      </c>
      <c r="I456" s="236">
        <v>291</v>
      </c>
      <c r="J456" s="170"/>
      <c r="K456" s="221"/>
      <c r="L456" s="231"/>
    </row>
    <row r="457" spans="2:12" customFormat="1" ht="21.75" customHeight="1">
      <c r="B457" s="8"/>
      <c r="C457" s="98">
        <f t="shared" si="15"/>
        <v>9.3899999999999917</v>
      </c>
      <c r="D457" s="18"/>
      <c r="E457" s="18"/>
      <c r="F457" s="18"/>
      <c r="G457" s="194" t="s">
        <v>572</v>
      </c>
      <c r="H457" s="172" t="s">
        <v>2</v>
      </c>
      <c r="I457" s="236">
        <v>46</v>
      </c>
      <c r="J457" s="170"/>
      <c r="K457" s="221"/>
      <c r="L457" s="231"/>
    </row>
    <row r="458" spans="2:12" customFormat="1" ht="21.75" customHeight="1">
      <c r="B458" s="8"/>
      <c r="C458" s="98">
        <f t="shared" si="15"/>
        <v>9.3999999999999915</v>
      </c>
      <c r="D458" s="18"/>
      <c r="E458" s="18"/>
      <c r="F458" s="18"/>
      <c r="G458" s="179" t="s">
        <v>573</v>
      </c>
      <c r="H458" s="172" t="s">
        <v>2</v>
      </c>
      <c r="I458" s="236">
        <v>17</v>
      </c>
      <c r="J458" s="170"/>
      <c r="K458" s="221"/>
      <c r="L458" s="231"/>
    </row>
    <row r="459" spans="2:12" customFormat="1" ht="21.75" customHeight="1">
      <c r="B459" s="8"/>
      <c r="C459" s="98">
        <f t="shared" si="15"/>
        <v>9.4099999999999913</v>
      </c>
      <c r="D459" s="18"/>
      <c r="E459" s="18"/>
      <c r="F459" s="18"/>
      <c r="G459" s="179" t="s">
        <v>574</v>
      </c>
      <c r="H459" s="172" t="s">
        <v>4</v>
      </c>
      <c r="I459" s="236">
        <v>24</v>
      </c>
      <c r="J459" s="170"/>
      <c r="K459" s="221"/>
      <c r="L459" s="231"/>
    </row>
    <row r="460" spans="2:12" customFormat="1" ht="21.75" customHeight="1">
      <c r="B460" s="8"/>
      <c r="C460" s="98">
        <f t="shared" si="15"/>
        <v>9.419999999999991</v>
      </c>
      <c r="D460" s="18"/>
      <c r="E460" s="18"/>
      <c r="F460" s="18"/>
      <c r="G460" s="179" t="s">
        <v>575</v>
      </c>
      <c r="H460" s="172" t="s">
        <v>2</v>
      </c>
      <c r="I460" s="236">
        <v>6</v>
      </c>
      <c r="J460" s="170"/>
      <c r="K460" s="221"/>
      <c r="L460" s="231"/>
    </row>
    <row r="461" spans="2:12" customFormat="1" ht="21.75" customHeight="1">
      <c r="B461" s="8"/>
      <c r="C461" s="98">
        <f t="shared" si="15"/>
        <v>9.4299999999999908</v>
      </c>
      <c r="D461" s="18"/>
      <c r="E461" s="18"/>
      <c r="F461" s="18"/>
      <c r="G461" s="179" t="s">
        <v>576</v>
      </c>
      <c r="H461" s="172" t="s">
        <v>2</v>
      </c>
      <c r="I461" s="236">
        <v>4</v>
      </c>
      <c r="J461" s="170"/>
      <c r="K461" s="221"/>
      <c r="L461" s="231"/>
    </row>
    <row r="462" spans="2:12" customFormat="1" ht="21.75" customHeight="1">
      <c r="B462" s="8"/>
      <c r="C462" s="98">
        <f t="shared" si="15"/>
        <v>9.4399999999999906</v>
      </c>
      <c r="D462" s="18"/>
      <c r="E462" s="18"/>
      <c r="F462" s="18"/>
      <c r="G462" s="173" t="s">
        <v>577</v>
      </c>
      <c r="H462" s="172" t="s">
        <v>4</v>
      </c>
      <c r="I462" s="236">
        <v>3</v>
      </c>
      <c r="J462" s="170"/>
      <c r="K462" s="221"/>
      <c r="L462" s="231"/>
    </row>
    <row r="463" spans="2:12" customFormat="1" ht="21.75" customHeight="1">
      <c r="B463" s="8"/>
      <c r="C463" s="98">
        <f t="shared" si="15"/>
        <v>9.4499999999999904</v>
      </c>
      <c r="D463" s="18"/>
      <c r="E463" s="18"/>
      <c r="F463" s="18"/>
      <c r="G463" s="179" t="s">
        <v>578</v>
      </c>
      <c r="H463" s="172" t="s">
        <v>2</v>
      </c>
      <c r="I463" s="236">
        <v>2</v>
      </c>
      <c r="J463" s="170"/>
      <c r="K463" s="221"/>
      <c r="L463" s="231"/>
    </row>
    <row r="464" spans="2:12" customFormat="1" ht="21.75" customHeight="1">
      <c r="B464" s="8"/>
      <c r="C464" s="98">
        <f t="shared" si="15"/>
        <v>9.4599999999999902</v>
      </c>
      <c r="D464" s="18"/>
      <c r="E464" s="18"/>
      <c r="F464" s="18"/>
      <c r="G464" s="173" t="s">
        <v>579</v>
      </c>
      <c r="H464" s="172" t="s">
        <v>4</v>
      </c>
      <c r="I464" s="236">
        <v>43</v>
      </c>
      <c r="J464" s="170"/>
      <c r="K464" s="221"/>
      <c r="L464" s="231"/>
    </row>
    <row r="465" spans="2:12" customFormat="1" ht="21.75" customHeight="1">
      <c r="B465" s="8"/>
      <c r="C465" s="98">
        <f t="shared" si="15"/>
        <v>9.46999999999999</v>
      </c>
      <c r="D465" s="18"/>
      <c r="E465" s="18"/>
      <c r="F465" s="18"/>
      <c r="G465" s="173" t="s">
        <v>580</v>
      </c>
      <c r="H465" s="172" t="s">
        <v>2</v>
      </c>
      <c r="I465" s="236">
        <v>4</v>
      </c>
      <c r="J465" s="170"/>
      <c r="K465" s="221"/>
      <c r="L465" s="231"/>
    </row>
    <row r="466" spans="2:12" customFormat="1" ht="21.75" customHeight="1">
      <c r="B466" s="8"/>
      <c r="C466" s="98">
        <f t="shared" si="15"/>
        <v>9.4799999999999898</v>
      </c>
      <c r="D466" s="18"/>
      <c r="E466" s="18"/>
      <c r="F466" s="18"/>
      <c r="G466" s="222" t="s">
        <v>581</v>
      </c>
      <c r="H466" s="172" t="s">
        <v>4</v>
      </c>
      <c r="I466" s="236">
        <v>21</v>
      </c>
      <c r="J466" s="170"/>
      <c r="K466" s="221"/>
      <c r="L466" s="231"/>
    </row>
    <row r="467" spans="2:12" customFormat="1" ht="21.75" customHeight="1">
      <c r="B467" s="8"/>
      <c r="C467" s="98">
        <f t="shared" si="15"/>
        <v>9.4899999999999896</v>
      </c>
      <c r="D467" s="18"/>
      <c r="E467" s="18"/>
      <c r="F467" s="18"/>
      <c r="G467" s="173" t="s">
        <v>582</v>
      </c>
      <c r="H467" s="172" t="s">
        <v>2</v>
      </c>
      <c r="I467" s="236">
        <v>3</v>
      </c>
      <c r="J467" s="170"/>
      <c r="K467" s="221"/>
      <c r="L467" s="231"/>
    </row>
    <row r="468" spans="2:12" customFormat="1" ht="21.75" customHeight="1">
      <c r="B468" s="8"/>
      <c r="C468" s="98">
        <f t="shared" si="15"/>
        <v>9.4999999999999893</v>
      </c>
      <c r="D468" s="18"/>
      <c r="E468" s="18"/>
      <c r="F468" s="18"/>
      <c r="G468" s="179" t="s">
        <v>583</v>
      </c>
      <c r="H468" s="172" t="s">
        <v>4</v>
      </c>
      <c r="I468" s="236">
        <v>2</v>
      </c>
      <c r="J468" s="170"/>
      <c r="K468" s="221"/>
      <c r="L468" s="231"/>
    </row>
    <row r="469" spans="2:12" customFormat="1" ht="21.75" customHeight="1">
      <c r="B469" s="8"/>
      <c r="C469" s="98">
        <f t="shared" si="15"/>
        <v>9.5099999999999891</v>
      </c>
      <c r="D469" s="18"/>
      <c r="E469" s="18"/>
      <c r="F469" s="18"/>
      <c r="G469" s="179" t="s">
        <v>584</v>
      </c>
      <c r="H469" s="172" t="s">
        <v>2</v>
      </c>
      <c r="I469" s="236">
        <v>2</v>
      </c>
      <c r="J469" s="170"/>
      <c r="K469" s="221"/>
      <c r="L469" s="231"/>
    </row>
    <row r="470" spans="2:12" customFormat="1" ht="21.75" customHeight="1">
      <c r="B470" s="8"/>
      <c r="C470" s="98">
        <f t="shared" si="15"/>
        <v>9.5199999999999889</v>
      </c>
      <c r="D470" s="18"/>
      <c r="E470" s="18"/>
      <c r="F470" s="18"/>
      <c r="G470" s="179" t="s">
        <v>585</v>
      </c>
      <c r="H470" s="172" t="s">
        <v>4</v>
      </c>
      <c r="I470" s="236">
        <v>69</v>
      </c>
      <c r="J470" s="170"/>
      <c r="K470" s="221"/>
      <c r="L470" s="231"/>
    </row>
    <row r="471" spans="2:12" customFormat="1" ht="21.75" customHeight="1">
      <c r="B471" s="8"/>
      <c r="C471" s="98">
        <f t="shared" si="15"/>
        <v>9.5299999999999887</v>
      </c>
      <c r="D471" s="18"/>
      <c r="E471" s="18"/>
      <c r="F471" s="18"/>
      <c r="G471" s="179" t="s">
        <v>586</v>
      </c>
      <c r="H471" s="172" t="s">
        <v>2</v>
      </c>
      <c r="I471" s="236">
        <v>6</v>
      </c>
      <c r="J471" s="170"/>
      <c r="K471" s="221"/>
      <c r="L471" s="231"/>
    </row>
    <row r="472" spans="2:12" customFormat="1" ht="21.75" customHeight="1">
      <c r="B472" s="8"/>
      <c r="C472" s="98">
        <f t="shared" si="15"/>
        <v>9.5399999999999885</v>
      </c>
      <c r="D472" s="18"/>
      <c r="E472" s="18"/>
      <c r="F472" s="18"/>
      <c r="G472" s="179" t="s">
        <v>410</v>
      </c>
      <c r="H472" s="172" t="s">
        <v>2</v>
      </c>
      <c r="I472" s="236">
        <v>152</v>
      </c>
      <c r="J472" s="170"/>
      <c r="K472" s="221"/>
      <c r="L472" s="231"/>
    </row>
    <row r="473" spans="2:12" customFormat="1" ht="21.75" customHeight="1">
      <c r="B473" s="8"/>
      <c r="C473" s="98">
        <f t="shared" si="15"/>
        <v>9.5499999999999883</v>
      </c>
      <c r="D473" s="18"/>
      <c r="E473" s="18"/>
      <c r="F473" s="18"/>
      <c r="G473" s="179" t="s">
        <v>587</v>
      </c>
      <c r="H473" s="172" t="s">
        <v>2</v>
      </c>
      <c r="I473" s="236">
        <v>14</v>
      </c>
      <c r="J473" s="170"/>
      <c r="K473" s="221"/>
      <c r="L473" s="231"/>
    </row>
    <row r="474" spans="2:12" customFormat="1" ht="21.75" customHeight="1">
      <c r="B474" s="8"/>
      <c r="C474" s="98">
        <f t="shared" si="15"/>
        <v>9.5599999999999881</v>
      </c>
      <c r="D474" s="18"/>
      <c r="E474" s="18"/>
      <c r="F474" s="18"/>
      <c r="G474" s="179" t="s">
        <v>588</v>
      </c>
      <c r="H474" s="172" t="s">
        <v>2</v>
      </c>
      <c r="I474" s="236">
        <v>8</v>
      </c>
      <c r="J474" s="170"/>
      <c r="K474" s="221"/>
      <c r="L474" s="231"/>
    </row>
    <row r="475" spans="2:12" customFormat="1" ht="21.75" customHeight="1">
      <c r="B475" s="8"/>
      <c r="C475" s="98">
        <f t="shared" si="15"/>
        <v>9.5699999999999878</v>
      </c>
      <c r="D475" s="18"/>
      <c r="E475" s="18"/>
      <c r="F475" s="18"/>
      <c r="G475" s="179" t="s">
        <v>589</v>
      </c>
      <c r="H475" s="172" t="s">
        <v>2</v>
      </c>
      <c r="I475" s="236">
        <v>11</v>
      </c>
      <c r="J475" s="170"/>
      <c r="K475" s="221"/>
      <c r="L475" s="231"/>
    </row>
    <row r="476" spans="2:12" customFormat="1" ht="21.75" customHeight="1">
      <c r="B476" s="8"/>
      <c r="C476" s="98">
        <f t="shared" si="15"/>
        <v>9.5799999999999876</v>
      </c>
      <c r="D476" s="18"/>
      <c r="E476" s="18"/>
      <c r="F476" s="18"/>
      <c r="G476" s="179" t="s">
        <v>590</v>
      </c>
      <c r="H476" s="172" t="s">
        <v>4</v>
      </c>
      <c r="I476" s="236">
        <v>674</v>
      </c>
      <c r="J476" s="170"/>
      <c r="K476" s="221"/>
      <c r="L476" s="231"/>
    </row>
    <row r="477" spans="2:12" customFormat="1" ht="21.75" customHeight="1">
      <c r="B477" s="8"/>
      <c r="C477" s="98">
        <f t="shared" si="15"/>
        <v>9.5899999999999874</v>
      </c>
      <c r="D477" s="18"/>
      <c r="E477" s="18"/>
      <c r="F477" s="18"/>
      <c r="G477" s="222" t="s">
        <v>591</v>
      </c>
      <c r="H477" s="172" t="s">
        <v>2</v>
      </c>
      <c r="I477" s="236">
        <v>90</v>
      </c>
      <c r="J477" s="170"/>
      <c r="K477" s="221"/>
      <c r="L477" s="231"/>
    </row>
    <row r="478" spans="2:12" customFormat="1" ht="21.75" customHeight="1">
      <c r="B478" s="8"/>
      <c r="C478" s="98">
        <f t="shared" si="15"/>
        <v>9.5999999999999872</v>
      </c>
      <c r="D478" s="18"/>
      <c r="E478" s="18"/>
      <c r="F478" s="18"/>
      <c r="G478" s="178" t="s">
        <v>592</v>
      </c>
      <c r="H478" s="172" t="s">
        <v>2</v>
      </c>
      <c r="I478" s="236">
        <v>130</v>
      </c>
      <c r="J478" s="170"/>
      <c r="K478" s="221"/>
      <c r="L478" s="231"/>
    </row>
    <row r="479" spans="2:12" customFormat="1" ht="21.75" customHeight="1">
      <c r="B479" s="8"/>
      <c r="C479" s="98">
        <f t="shared" si="15"/>
        <v>9.609999999999987</v>
      </c>
      <c r="D479" s="18"/>
      <c r="E479" s="18"/>
      <c r="F479" s="18"/>
      <c r="G479" s="173" t="s">
        <v>593</v>
      </c>
      <c r="H479" s="172" t="s">
        <v>4</v>
      </c>
      <c r="I479" s="236">
        <v>12</v>
      </c>
      <c r="J479" s="170"/>
      <c r="K479" s="221"/>
      <c r="L479" s="231"/>
    </row>
    <row r="480" spans="2:12" customFormat="1" ht="21.75" customHeight="1">
      <c r="B480" s="8"/>
      <c r="C480" s="98">
        <f t="shared" si="15"/>
        <v>9.6199999999999868</v>
      </c>
      <c r="D480" s="18"/>
      <c r="E480" s="18"/>
      <c r="F480" s="18"/>
      <c r="G480" s="173" t="s">
        <v>594</v>
      </c>
      <c r="H480" s="172" t="s">
        <v>4</v>
      </c>
      <c r="I480" s="236">
        <v>515</v>
      </c>
      <c r="J480" s="170"/>
      <c r="K480" s="221"/>
      <c r="L480" s="231"/>
    </row>
    <row r="481" spans="2:12" customFormat="1" ht="21.75" customHeight="1">
      <c r="B481" s="8"/>
      <c r="C481" s="98">
        <f t="shared" si="15"/>
        <v>9.6299999999999866</v>
      </c>
      <c r="D481" s="18"/>
      <c r="E481" s="18"/>
      <c r="F481" s="18"/>
      <c r="G481" s="173" t="s">
        <v>595</v>
      </c>
      <c r="H481" s="172" t="s">
        <v>2</v>
      </c>
      <c r="I481" s="236">
        <v>12</v>
      </c>
      <c r="J481" s="170"/>
      <c r="K481" s="221"/>
      <c r="L481" s="231"/>
    </row>
    <row r="482" spans="2:12" customFormat="1" ht="21.75" customHeight="1">
      <c r="B482" s="8"/>
      <c r="C482" s="98">
        <f t="shared" si="15"/>
        <v>9.6399999999999864</v>
      </c>
      <c r="D482" s="18"/>
      <c r="E482" s="18"/>
      <c r="F482" s="18"/>
      <c r="G482" s="173" t="s">
        <v>596</v>
      </c>
      <c r="H482" s="172" t="s">
        <v>4</v>
      </c>
      <c r="I482" s="236">
        <v>12</v>
      </c>
      <c r="J482" s="170"/>
      <c r="K482" s="221"/>
      <c r="L482" s="231"/>
    </row>
    <row r="483" spans="2:12" customFormat="1" ht="21.75" customHeight="1">
      <c r="B483" s="8"/>
      <c r="C483" s="98">
        <f t="shared" si="15"/>
        <v>9.6499999999999861</v>
      </c>
      <c r="D483" s="18"/>
      <c r="E483" s="18"/>
      <c r="F483" s="18"/>
      <c r="G483" s="173" t="s">
        <v>597</v>
      </c>
      <c r="H483" s="172" t="s">
        <v>2</v>
      </c>
      <c r="I483" s="236">
        <v>2</v>
      </c>
      <c r="J483" s="170"/>
      <c r="K483" s="221"/>
      <c r="L483" s="231"/>
    </row>
    <row r="484" spans="2:12" customFormat="1" ht="21.75" customHeight="1">
      <c r="B484" s="8"/>
      <c r="C484" s="98">
        <f t="shared" si="15"/>
        <v>9.6599999999999859</v>
      </c>
      <c r="D484" s="18"/>
      <c r="E484" s="18"/>
      <c r="F484" s="18"/>
      <c r="G484" s="178" t="s">
        <v>598</v>
      </c>
      <c r="H484" s="172" t="s">
        <v>2</v>
      </c>
      <c r="I484" s="232">
        <v>2</v>
      </c>
      <c r="J484" s="170"/>
      <c r="K484" s="221"/>
      <c r="L484" s="231"/>
    </row>
    <row r="485" spans="2:12" customFormat="1" ht="21.75" customHeight="1">
      <c r="B485" s="8"/>
      <c r="C485" s="98">
        <f t="shared" si="15"/>
        <v>9.6699999999999857</v>
      </c>
      <c r="D485" s="18"/>
      <c r="E485" s="18"/>
      <c r="F485" s="18"/>
      <c r="G485" s="173" t="s">
        <v>599</v>
      </c>
      <c r="H485" s="172" t="s">
        <v>4</v>
      </c>
      <c r="I485" s="236">
        <v>1706</v>
      </c>
      <c r="J485" s="170"/>
      <c r="K485" s="221"/>
      <c r="L485" s="231"/>
    </row>
    <row r="486" spans="2:12" customFormat="1" ht="21.75" customHeight="1">
      <c r="B486" s="8"/>
      <c r="C486" s="98">
        <f t="shared" si="15"/>
        <v>9.6799999999999855</v>
      </c>
      <c r="D486" s="18"/>
      <c r="E486" s="18"/>
      <c r="F486" s="18"/>
      <c r="G486" s="173" t="s">
        <v>600</v>
      </c>
      <c r="H486" s="172" t="s">
        <v>2</v>
      </c>
      <c r="I486" s="236">
        <v>50</v>
      </c>
      <c r="J486" s="170"/>
      <c r="K486" s="221"/>
      <c r="L486" s="231"/>
    </row>
    <row r="487" spans="2:12" customFormat="1" ht="21.75" customHeight="1">
      <c r="B487" s="8"/>
      <c r="C487" s="98">
        <f t="shared" si="15"/>
        <v>9.6899999999999853</v>
      </c>
      <c r="D487" s="18"/>
      <c r="E487" s="18"/>
      <c r="F487" s="18"/>
      <c r="G487" s="173" t="s">
        <v>601</v>
      </c>
      <c r="H487" s="172" t="s">
        <v>2</v>
      </c>
      <c r="I487" s="232">
        <v>116</v>
      </c>
      <c r="J487" s="170"/>
      <c r="K487" s="221"/>
      <c r="L487" s="231"/>
    </row>
    <row r="488" spans="2:12" customFormat="1" ht="21.75" customHeight="1">
      <c r="B488" s="8"/>
      <c r="C488" s="98">
        <f t="shared" si="15"/>
        <v>9.6999999999999851</v>
      </c>
      <c r="D488" s="18"/>
      <c r="E488" s="18"/>
      <c r="F488" s="18"/>
      <c r="G488" s="173" t="s">
        <v>602</v>
      </c>
      <c r="H488" s="172" t="s">
        <v>4</v>
      </c>
      <c r="I488" s="232">
        <v>578</v>
      </c>
      <c r="J488" s="170"/>
      <c r="K488" s="221"/>
      <c r="L488" s="231"/>
    </row>
    <row r="489" spans="2:12" customFormat="1" ht="21.75" customHeight="1">
      <c r="B489" s="8"/>
      <c r="C489" s="98">
        <f t="shared" si="15"/>
        <v>9.7099999999999849</v>
      </c>
      <c r="D489" s="18"/>
      <c r="E489" s="18"/>
      <c r="F489" s="18"/>
      <c r="G489" s="173" t="s">
        <v>603</v>
      </c>
      <c r="H489" s="172" t="s">
        <v>2</v>
      </c>
      <c r="I489" s="232">
        <v>9</v>
      </c>
      <c r="J489" s="170"/>
      <c r="K489" s="221"/>
      <c r="L489" s="231"/>
    </row>
    <row r="490" spans="2:12" customFormat="1" ht="21.75" customHeight="1">
      <c r="B490" s="8"/>
      <c r="C490" s="98">
        <f t="shared" si="15"/>
        <v>9.7199999999999847</v>
      </c>
      <c r="D490" s="18"/>
      <c r="E490" s="18"/>
      <c r="F490" s="18"/>
      <c r="G490" s="179" t="s">
        <v>604</v>
      </c>
      <c r="H490" s="172" t="s">
        <v>2</v>
      </c>
      <c r="I490" s="232">
        <v>64</v>
      </c>
      <c r="J490" s="170"/>
      <c r="K490" s="221"/>
      <c r="L490" s="231"/>
    </row>
    <row r="491" spans="2:12" customFormat="1" ht="21.75" customHeight="1">
      <c r="B491" s="8"/>
      <c r="C491" s="98">
        <f t="shared" si="15"/>
        <v>9.7299999999999844</v>
      </c>
      <c r="D491" s="18"/>
      <c r="E491" s="18"/>
      <c r="F491" s="18"/>
      <c r="G491" s="173" t="s">
        <v>605</v>
      </c>
      <c r="H491" s="172" t="s">
        <v>4</v>
      </c>
      <c r="I491" s="232">
        <v>319</v>
      </c>
      <c r="J491" s="170"/>
      <c r="K491" s="221"/>
      <c r="L491" s="231"/>
    </row>
    <row r="492" spans="2:12" customFormat="1" ht="21.75" customHeight="1">
      <c r="B492" s="8"/>
      <c r="C492" s="98">
        <f t="shared" si="15"/>
        <v>9.7399999999999842</v>
      </c>
      <c r="D492" s="18"/>
      <c r="E492" s="18"/>
      <c r="F492" s="18"/>
      <c r="G492" s="173" t="s">
        <v>606</v>
      </c>
      <c r="H492" s="172" t="s">
        <v>2</v>
      </c>
      <c r="I492" s="232">
        <v>8</v>
      </c>
      <c r="J492" s="170"/>
      <c r="K492" s="221"/>
      <c r="L492" s="231"/>
    </row>
    <row r="493" spans="2:12" customFormat="1" ht="21.75" customHeight="1">
      <c r="B493" s="8"/>
      <c r="C493" s="98">
        <f t="shared" si="15"/>
        <v>9.749999999999984</v>
      </c>
      <c r="D493" s="18"/>
      <c r="E493" s="18"/>
      <c r="F493" s="18"/>
      <c r="G493" s="179" t="s">
        <v>607</v>
      </c>
      <c r="H493" s="172" t="s">
        <v>2</v>
      </c>
      <c r="I493" s="232">
        <v>38</v>
      </c>
      <c r="J493" s="170"/>
      <c r="K493" s="221"/>
      <c r="L493" s="231"/>
    </row>
    <row r="494" spans="2:12" customFormat="1" ht="21.75" customHeight="1">
      <c r="B494" s="8"/>
      <c r="C494" s="98">
        <f t="shared" si="15"/>
        <v>9.7599999999999838</v>
      </c>
      <c r="D494" s="18"/>
      <c r="E494" s="18"/>
      <c r="F494" s="18"/>
      <c r="G494" s="179" t="s">
        <v>608</v>
      </c>
      <c r="H494" s="172" t="s">
        <v>2</v>
      </c>
      <c r="I494" s="232">
        <v>2</v>
      </c>
      <c r="J494" s="170"/>
      <c r="K494" s="221"/>
      <c r="L494" s="231"/>
    </row>
    <row r="495" spans="2:12" customFormat="1" ht="21.75" customHeight="1">
      <c r="B495" s="8"/>
      <c r="C495" s="98">
        <f t="shared" si="15"/>
        <v>9.7699999999999836</v>
      </c>
      <c r="D495" s="18"/>
      <c r="E495" s="18"/>
      <c r="F495" s="18"/>
      <c r="G495" s="179" t="s">
        <v>609</v>
      </c>
      <c r="H495" s="172" t="s">
        <v>2</v>
      </c>
      <c r="I495" s="232">
        <v>122</v>
      </c>
      <c r="J495" s="170"/>
      <c r="K495" s="221"/>
      <c r="L495" s="231"/>
    </row>
    <row r="496" spans="2:12" customFormat="1" ht="21.75" customHeight="1">
      <c r="B496" s="8"/>
      <c r="C496" s="98">
        <f t="shared" si="15"/>
        <v>9.7799999999999834</v>
      </c>
      <c r="D496" s="18"/>
      <c r="E496" s="18"/>
      <c r="F496" s="18"/>
      <c r="G496" s="179" t="s">
        <v>610</v>
      </c>
      <c r="H496" s="172" t="s">
        <v>2</v>
      </c>
      <c r="I496" s="232">
        <v>4</v>
      </c>
      <c r="J496" s="170"/>
      <c r="K496" s="221"/>
      <c r="L496" s="231"/>
    </row>
    <row r="497" spans="2:12" customFormat="1" ht="21.75" customHeight="1">
      <c r="B497" s="8"/>
      <c r="C497" s="98">
        <f t="shared" si="15"/>
        <v>9.7899999999999832</v>
      </c>
      <c r="D497" s="18"/>
      <c r="E497" s="18"/>
      <c r="F497" s="18"/>
      <c r="G497" s="179" t="s">
        <v>611</v>
      </c>
      <c r="H497" s="172" t="s">
        <v>2</v>
      </c>
      <c r="I497" s="232">
        <v>2</v>
      </c>
      <c r="J497" s="170"/>
      <c r="K497" s="221"/>
      <c r="L497" s="231"/>
    </row>
    <row r="498" spans="2:12" customFormat="1" ht="21.75" customHeight="1">
      <c r="B498" s="8"/>
      <c r="C498" s="98">
        <f t="shared" si="15"/>
        <v>9.7999999999999829</v>
      </c>
      <c r="D498" s="18"/>
      <c r="E498" s="18"/>
      <c r="F498" s="18"/>
      <c r="G498" s="179" t="s">
        <v>612</v>
      </c>
      <c r="H498" s="172" t="s">
        <v>2</v>
      </c>
      <c r="I498" s="232">
        <v>48</v>
      </c>
      <c r="J498" s="170"/>
      <c r="K498" s="221"/>
      <c r="L498" s="231"/>
    </row>
    <row r="499" spans="2:12" customFormat="1" ht="21.75" customHeight="1">
      <c r="B499" s="8"/>
      <c r="C499" s="98">
        <f t="shared" si="15"/>
        <v>9.8099999999999827</v>
      </c>
      <c r="D499" s="18"/>
      <c r="E499" s="18"/>
      <c r="F499" s="18"/>
      <c r="G499" s="179" t="s">
        <v>613</v>
      </c>
      <c r="H499" s="172" t="s">
        <v>2</v>
      </c>
      <c r="I499" s="232">
        <v>96</v>
      </c>
      <c r="J499" s="170"/>
      <c r="K499" s="221"/>
      <c r="L499" s="231"/>
    </row>
    <row r="500" spans="2:12" customFormat="1" ht="21.75" customHeight="1">
      <c r="B500" s="8"/>
      <c r="C500" s="98">
        <f t="shared" si="15"/>
        <v>9.8199999999999825</v>
      </c>
      <c r="D500" s="18"/>
      <c r="E500" s="18"/>
      <c r="F500" s="18"/>
      <c r="G500" s="179" t="s">
        <v>614</v>
      </c>
      <c r="H500" s="172" t="s">
        <v>2</v>
      </c>
      <c r="I500" s="232">
        <v>54</v>
      </c>
      <c r="J500" s="170"/>
      <c r="K500" s="221"/>
      <c r="L500" s="231"/>
    </row>
    <row r="501" spans="2:12" customFormat="1" ht="62">
      <c r="B501" s="8"/>
      <c r="C501" s="98">
        <f t="shared" si="15"/>
        <v>9.8299999999999823</v>
      </c>
      <c r="D501" s="18"/>
      <c r="E501" s="18"/>
      <c r="F501" s="18"/>
      <c r="G501" s="179" t="s">
        <v>615</v>
      </c>
      <c r="H501" s="172" t="s">
        <v>4</v>
      </c>
      <c r="I501" s="236">
        <v>20</v>
      </c>
      <c r="J501" s="170"/>
      <c r="K501" s="221"/>
      <c r="L501" s="231"/>
    </row>
    <row r="502" spans="2:12" customFormat="1" ht="37.5" customHeight="1">
      <c r="B502" s="8"/>
      <c r="C502" s="98">
        <f t="shared" si="15"/>
        <v>9.8399999999999821</v>
      </c>
      <c r="D502" s="18"/>
      <c r="E502" s="18"/>
      <c r="F502" s="18"/>
      <c r="G502" s="171" t="s">
        <v>616</v>
      </c>
      <c r="H502" s="172" t="s">
        <v>2</v>
      </c>
      <c r="I502" s="236">
        <v>42</v>
      </c>
      <c r="J502" s="170"/>
      <c r="K502" s="221"/>
      <c r="L502" s="231"/>
    </row>
    <row r="503" spans="2:12" customFormat="1" ht="37.5" customHeight="1">
      <c r="B503" s="8"/>
      <c r="C503" s="98">
        <f t="shared" si="15"/>
        <v>9.8499999999999819</v>
      </c>
      <c r="D503" s="18"/>
      <c r="E503" s="18"/>
      <c r="F503" s="18"/>
      <c r="G503" s="180" t="s">
        <v>617</v>
      </c>
      <c r="H503" s="172" t="s">
        <v>2</v>
      </c>
      <c r="I503" s="236">
        <v>14</v>
      </c>
      <c r="J503" s="170"/>
      <c r="K503" s="221"/>
      <c r="L503" s="231"/>
    </row>
    <row r="504" spans="2:12" customFormat="1" ht="37.5" customHeight="1">
      <c r="B504" s="8"/>
      <c r="C504" s="98">
        <f t="shared" si="15"/>
        <v>9.8599999999999817</v>
      </c>
      <c r="D504" s="18"/>
      <c r="E504" s="18"/>
      <c r="F504" s="18"/>
      <c r="G504" s="171" t="s">
        <v>618</v>
      </c>
      <c r="H504" s="172" t="s">
        <v>2</v>
      </c>
      <c r="I504" s="236">
        <v>15</v>
      </c>
      <c r="J504" s="170"/>
      <c r="K504" s="221"/>
      <c r="L504" s="231"/>
    </row>
    <row r="505" spans="2:12" customFormat="1" ht="37.5" customHeight="1">
      <c r="B505" s="8"/>
      <c r="C505" s="98">
        <f t="shared" si="15"/>
        <v>9.8699999999999815</v>
      </c>
      <c r="D505" s="18"/>
      <c r="E505" s="18"/>
      <c r="F505" s="18"/>
      <c r="G505" s="171" t="s">
        <v>619</v>
      </c>
      <c r="H505" s="172" t="s">
        <v>2</v>
      </c>
      <c r="I505" s="232">
        <v>15</v>
      </c>
      <c r="J505" s="170"/>
      <c r="K505" s="221"/>
      <c r="L505" s="231"/>
    </row>
    <row r="506" spans="2:12" customFormat="1" ht="37.5" customHeight="1">
      <c r="B506" s="8"/>
      <c r="C506" s="98">
        <f t="shared" si="15"/>
        <v>9.8799999999999812</v>
      </c>
      <c r="D506" s="18"/>
      <c r="E506" s="18"/>
      <c r="F506" s="18"/>
      <c r="G506" s="180" t="s">
        <v>620</v>
      </c>
      <c r="H506" s="172" t="s">
        <v>4</v>
      </c>
      <c r="I506" s="232">
        <v>10</v>
      </c>
      <c r="J506" s="170"/>
      <c r="K506" s="221"/>
      <c r="L506" s="231"/>
    </row>
    <row r="507" spans="2:12" customFormat="1" ht="20.25" customHeight="1">
      <c r="B507" s="8"/>
      <c r="C507" s="98">
        <f t="shared" si="15"/>
        <v>9.889999999999981</v>
      </c>
      <c r="D507" s="18"/>
      <c r="E507" s="18"/>
      <c r="F507" s="18"/>
      <c r="G507" s="179" t="s">
        <v>621</v>
      </c>
      <c r="H507" s="172" t="s">
        <v>4</v>
      </c>
      <c r="I507" s="232">
        <v>10</v>
      </c>
      <c r="J507" s="170"/>
      <c r="K507" s="221"/>
      <c r="L507" s="231"/>
    </row>
    <row r="508" spans="2:12" customFormat="1" ht="20.25" customHeight="1">
      <c r="B508" s="8"/>
      <c r="C508" s="99"/>
      <c r="D508" s="18"/>
      <c r="E508" s="18"/>
      <c r="F508" s="18"/>
      <c r="G508" s="234" t="s">
        <v>622</v>
      </c>
      <c r="H508" s="235"/>
      <c r="I508" s="283"/>
      <c r="J508" s="235"/>
      <c r="K508" s="238"/>
      <c r="L508" s="231"/>
    </row>
    <row r="509" spans="2:12" customFormat="1" ht="20.25" customHeight="1">
      <c r="B509" s="8"/>
      <c r="C509" s="98">
        <f>+C507+0.01</f>
        <v>9.8999999999999808</v>
      </c>
      <c r="D509" s="18"/>
      <c r="E509" s="18"/>
      <c r="F509" s="18"/>
      <c r="G509" s="173" t="s">
        <v>623</v>
      </c>
      <c r="H509" s="172" t="s">
        <v>2</v>
      </c>
      <c r="I509" s="236">
        <v>217</v>
      </c>
      <c r="J509" s="170"/>
      <c r="K509" s="221"/>
      <c r="L509" s="231"/>
    </row>
    <row r="510" spans="2:12" customFormat="1" ht="20.25" customHeight="1">
      <c r="B510" s="8"/>
      <c r="C510" s="98">
        <f>+C509+0.01</f>
        <v>9.9099999999999806</v>
      </c>
      <c r="D510" s="18"/>
      <c r="E510" s="18"/>
      <c r="F510" s="18"/>
      <c r="G510" s="173" t="s">
        <v>624</v>
      </c>
      <c r="H510" s="172" t="s">
        <v>2</v>
      </c>
      <c r="I510" s="236">
        <v>37</v>
      </c>
      <c r="J510" s="170"/>
      <c r="K510" s="221"/>
      <c r="L510" s="231"/>
    </row>
    <row r="511" spans="2:12" customFormat="1" ht="20.25" customHeight="1">
      <c r="B511" s="8"/>
      <c r="C511" s="98">
        <f t="shared" ref="C511:C513" si="16">+C510+0.01</f>
        <v>9.9199999999999804</v>
      </c>
      <c r="D511" s="18"/>
      <c r="E511" s="18"/>
      <c r="F511" s="18"/>
      <c r="G511" s="173" t="s">
        <v>625</v>
      </c>
      <c r="H511" s="172" t="s">
        <v>2</v>
      </c>
      <c r="I511" s="236">
        <v>5</v>
      </c>
      <c r="J511" s="170"/>
      <c r="K511" s="221"/>
      <c r="L511" s="231"/>
    </row>
    <row r="512" spans="2:12" customFormat="1" ht="20.25" customHeight="1">
      <c r="B512" s="8"/>
      <c r="C512" s="98">
        <f t="shared" si="16"/>
        <v>9.9299999999999802</v>
      </c>
      <c r="D512" s="18"/>
      <c r="E512" s="18"/>
      <c r="F512" s="18"/>
      <c r="G512" s="174" t="s">
        <v>626</v>
      </c>
      <c r="H512" s="172" t="s">
        <v>2</v>
      </c>
      <c r="I512" s="236">
        <v>2</v>
      </c>
      <c r="J512" s="170"/>
      <c r="K512" s="221"/>
      <c r="L512" s="231"/>
    </row>
    <row r="513" spans="2:12" customFormat="1" ht="20.25" customHeight="1">
      <c r="B513" s="8"/>
      <c r="C513" s="98">
        <f t="shared" si="16"/>
        <v>9.93999999999998</v>
      </c>
      <c r="D513" s="18"/>
      <c r="E513" s="18"/>
      <c r="F513" s="18"/>
      <c r="G513" s="174" t="s">
        <v>627</v>
      </c>
      <c r="H513" s="172" t="s">
        <v>2</v>
      </c>
      <c r="I513" s="236">
        <v>8</v>
      </c>
      <c r="J513" s="170"/>
      <c r="K513" s="221"/>
      <c r="L513" s="231"/>
    </row>
    <row r="514" spans="2:12" customFormat="1" ht="20.25" customHeight="1">
      <c r="B514" s="8"/>
      <c r="C514" s="98">
        <f>+C513+0.01</f>
        <v>9.9499999999999797</v>
      </c>
      <c r="D514" s="18"/>
      <c r="E514" s="18"/>
      <c r="F514" s="18"/>
      <c r="G514" s="174" t="s">
        <v>628</v>
      </c>
      <c r="H514" s="172" t="s">
        <v>2</v>
      </c>
      <c r="I514" s="236">
        <v>5</v>
      </c>
      <c r="J514" s="170"/>
      <c r="K514" s="221"/>
      <c r="L514" s="231"/>
    </row>
    <row r="515" spans="2:12" customFormat="1" ht="20.25" customHeight="1">
      <c r="B515" s="8"/>
      <c r="C515" s="210">
        <v>9.1</v>
      </c>
      <c r="D515" s="18"/>
      <c r="E515" s="18"/>
      <c r="F515" s="18"/>
      <c r="G515" s="174" t="s">
        <v>629</v>
      </c>
      <c r="H515" s="172" t="s">
        <v>2</v>
      </c>
      <c r="I515" s="236">
        <v>7</v>
      </c>
      <c r="J515" s="170"/>
      <c r="K515" s="221"/>
      <c r="L515" s="231"/>
    </row>
    <row r="516" spans="2:12" customFormat="1" ht="20.25" customHeight="1">
      <c r="B516" s="8"/>
      <c r="C516" s="210">
        <f>+C515+0.001</f>
        <v>9.1009999999999991</v>
      </c>
      <c r="D516" s="18"/>
      <c r="E516" s="18"/>
      <c r="F516" s="18"/>
      <c r="G516" s="181" t="s">
        <v>630</v>
      </c>
      <c r="H516" s="172" t="s">
        <v>2</v>
      </c>
      <c r="I516" s="236">
        <v>1</v>
      </c>
      <c r="J516" s="170"/>
      <c r="K516" s="221"/>
      <c r="L516" s="231"/>
    </row>
    <row r="517" spans="2:12" customFormat="1" ht="36.75" customHeight="1">
      <c r="B517" s="8"/>
      <c r="C517" s="210">
        <f t="shared" ref="C517:C527" si="17">+C516+0.001</f>
        <v>9.1019999999999985</v>
      </c>
      <c r="D517" s="18"/>
      <c r="E517" s="18"/>
      <c r="F517" s="18"/>
      <c r="G517" s="180" t="s">
        <v>631</v>
      </c>
      <c r="H517" s="172" t="s">
        <v>2</v>
      </c>
      <c r="I517" s="236">
        <v>2</v>
      </c>
      <c r="J517" s="170"/>
      <c r="K517" s="221"/>
      <c r="L517" s="231"/>
    </row>
    <row r="518" spans="2:12" customFormat="1" ht="21.75" customHeight="1">
      <c r="B518" s="8"/>
      <c r="C518" s="210">
        <f t="shared" si="17"/>
        <v>9.102999999999998</v>
      </c>
      <c r="D518" s="18"/>
      <c r="E518" s="18"/>
      <c r="F518" s="18"/>
      <c r="G518" s="174" t="s">
        <v>632</v>
      </c>
      <c r="H518" s="172" t="s">
        <v>2</v>
      </c>
      <c r="I518" s="236">
        <v>26</v>
      </c>
      <c r="J518" s="170"/>
      <c r="K518" s="221"/>
      <c r="L518" s="231"/>
    </row>
    <row r="519" spans="2:12" customFormat="1" ht="21.75" customHeight="1">
      <c r="B519" s="8"/>
      <c r="C519" s="210">
        <f t="shared" si="17"/>
        <v>9.1039999999999974</v>
      </c>
      <c r="D519" s="18"/>
      <c r="E519" s="18"/>
      <c r="F519" s="18"/>
      <c r="G519" s="174" t="s">
        <v>633</v>
      </c>
      <c r="H519" s="172" t="s">
        <v>2</v>
      </c>
      <c r="I519" s="236">
        <v>26</v>
      </c>
      <c r="J519" s="170"/>
      <c r="K519" s="221"/>
      <c r="L519" s="231"/>
    </row>
    <row r="520" spans="2:12" customFormat="1" ht="21.75" customHeight="1">
      <c r="B520" s="8"/>
      <c r="C520" s="210">
        <f t="shared" si="17"/>
        <v>9.1049999999999969</v>
      </c>
      <c r="D520" s="18"/>
      <c r="E520" s="18"/>
      <c r="F520" s="18"/>
      <c r="G520" s="179" t="s">
        <v>634</v>
      </c>
      <c r="H520" s="172" t="s">
        <v>2</v>
      </c>
      <c r="I520" s="236">
        <v>3</v>
      </c>
      <c r="J520" s="170"/>
      <c r="K520" s="221"/>
      <c r="L520" s="231"/>
    </row>
    <row r="521" spans="2:12" customFormat="1" ht="21.75" customHeight="1">
      <c r="B521" s="8"/>
      <c r="C521" s="210">
        <f t="shared" si="17"/>
        <v>9.1059999999999963</v>
      </c>
      <c r="D521" s="18"/>
      <c r="E521" s="18"/>
      <c r="F521" s="18"/>
      <c r="G521" s="179" t="s">
        <v>635</v>
      </c>
      <c r="H521" s="172" t="s">
        <v>2</v>
      </c>
      <c r="I521" s="236">
        <v>8</v>
      </c>
      <c r="J521" s="170"/>
      <c r="K521" s="221"/>
      <c r="L521" s="231"/>
    </row>
    <row r="522" spans="2:12" customFormat="1" ht="21.75" customHeight="1">
      <c r="B522" s="8"/>
      <c r="C522" s="210">
        <f t="shared" si="17"/>
        <v>9.1069999999999958</v>
      </c>
      <c r="D522" s="18"/>
      <c r="E522" s="18"/>
      <c r="F522" s="18"/>
      <c r="G522" s="179" t="s">
        <v>636</v>
      </c>
      <c r="H522" s="172" t="s">
        <v>2</v>
      </c>
      <c r="I522" s="239">
        <v>11</v>
      </c>
      <c r="J522" s="170"/>
      <c r="K522" s="221"/>
      <c r="L522" s="231"/>
    </row>
    <row r="523" spans="2:12" customFormat="1" ht="21.75" customHeight="1">
      <c r="B523" s="8"/>
      <c r="C523" s="210">
        <f t="shared" si="17"/>
        <v>9.1079999999999952</v>
      </c>
      <c r="D523" s="18"/>
      <c r="E523" s="18"/>
      <c r="F523" s="18"/>
      <c r="G523" s="179" t="s">
        <v>637</v>
      </c>
      <c r="H523" s="172" t="s">
        <v>2</v>
      </c>
      <c r="I523" s="239">
        <v>3</v>
      </c>
      <c r="J523" s="170"/>
      <c r="K523" s="221"/>
      <c r="L523" s="231"/>
    </row>
    <row r="524" spans="2:12" customFormat="1" ht="21.75" customHeight="1">
      <c r="B524" s="8"/>
      <c r="C524" s="210">
        <f t="shared" si="17"/>
        <v>9.1089999999999947</v>
      </c>
      <c r="D524" s="18"/>
      <c r="E524" s="18"/>
      <c r="F524" s="18"/>
      <c r="G524" s="181" t="s">
        <v>638</v>
      </c>
      <c r="H524" s="172" t="s">
        <v>2</v>
      </c>
      <c r="I524" s="239">
        <v>1</v>
      </c>
      <c r="J524" s="170"/>
      <c r="K524" s="221"/>
      <c r="L524" s="231"/>
    </row>
    <row r="525" spans="2:12" customFormat="1" ht="21.75" customHeight="1">
      <c r="B525" s="8"/>
      <c r="C525" s="210">
        <f t="shared" si="17"/>
        <v>9.1099999999999941</v>
      </c>
      <c r="D525" s="18"/>
      <c r="E525" s="18"/>
      <c r="F525" s="18"/>
      <c r="G525" s="179" t="s">
        <v>639</v>
      </c>
      <c r="H525" s="172" t="s">
        <v>2</v>
      </c>
      <c r="I525" s="239">
        <v>3</v>
      </c>
      <c r="J525" s="170"/>
      <c r="K525" s="221"/>
      <c r="L525" s="231"/>
    </row>
    <row r="526" spans="2:12" customFormat="1" ht="21.75" customHeight="1">
      <c r="B526" s="8"/>
      <c r="C526" s="210">
        <f t="shared" si="17"/>
        <v>9.1109999999999935</v>
      </c>
      <c r="D526" s="18"/>
      <c r="E526" s="18"/>
      <c r="F526" s="18"/>
      <c r="G526" s="179" t="s">
        <v>640</v>
      </c>
      <c r="H526" s="172" t="s">
        <v>2</v>
      </c>
      <c r="I526" s="239">
        <v>12</v>
      </c>
      <c r="J526" s="170"/>
      <c r="K526" s="221"/>
      <c r="L526" s="231"/>
    </row>
    <row r="527" spans="2:12" customFormat="1" ht="21.75" customHeight="1">
      <c r="B527" s="8"/>
      <c r="C527" s="210">
        <f t="shared" si="17"/>
        <v>9.111999999999993</v>
      </c>
      <c r="D527" s="18"/>
      <c r="E527" s="18"/>
      <c r="F527" s="18"/>
      <c r="G527" s="179" t="s">
        <v>641</v>
      </c>
      <c r="H527" s="172" t="s">
        <v>2</v>
      </c>
      <c r="I527" s="239">
        <v>3</v>
      </c>
      <c r="J527" s="170"/>
      <c r="K527" s="221"/>
      <c r="L527" s="231"/>
    </row>
    <row r="528" spans="2:12" customFormat="1" ht="21.75" customHeight="1">
      <c r="B528" s="8"/>
      <c r="C528" s="99"/>
      <c r="D528" s="18"/>
      <c r="E528" s="18"/>
      <c r="F528" s="18"/>
      <c r="G528" s="234" t="s">
        <v>642</v>
      </c>
      <c r="H528" s="235"/>
      <c r="I528" s="283"/>
      <c r="J528" s="235"/>
      <c r="K528" s="221"/>
      <c r="L528" s="231"/>
    </row>
    <row r="529" spans="2:12" customFormat="1" ht="21.75" customHeight="1">
      <c r="B529" s="8"/>
      <c r="C529" s="210">
        <f>+C527+0.001</f>
        <v>9.1129999999999924</v>
      </c>
      <c r="D529" s="18"/>
      <c r="E529" s="18"/>
      <c r="F529" s="18"/>
      <c r="G529" s="176" t="s">
        <v>643</v>
      </c>
      <c r="H529" s="172" t="s">
        <v>2</v>
      </c>
      <c r="I529" s="239">
        <v>1121</v>
      </c>
      <c r="J529" s="170"/>
      <c r="K529" s="221"/>
      <c r="L529" s="231"/>
    </row>
    <row r="530" spans="2:12" customFormat="1" ht="40.5" customHeight="1">
      <c r="B530" s="8"/>
      <c r="C530" s="210">
        <f>+C529+0.001</f>
        <v>9.1139999999999919</v>
      </c>
      <c r="D530" s="18"/>
      <c r="E530" s="18"/>
      <c r="F530" s="18"/>
      <c r="G530" s="176" t="s">
        <v>644</v>
      </c>
      <c r="H530" s="172" t="s">
        <v>2</v>
      </c>
      <c r="I530" s="239">
        <v>74</v>
      </c>
      <c r="J530" s="170"/>
      <c r="K530" s="221"/>
      <c r="L530" s="231"/>
    </row>
    <row r="531" spans="2:12" customFormat="1" ht="40.5" customHeight="1">
      <c r="B531" s="8"/>
      <c r="C531" s="210">
        <f>+C530+0.001</f>
        <v>9.1149999999999913</v>
      </c>
      <c r="D531" s="18"/>
      <c r="E531" s="18"/>
      <c r="F531" s="18"/>
      <c r="G531" s="176" t="s">
        <v>645</v>
      </c>
      <c r="H531" s="172" t="s">
        <v>2</v>
      </c>
      <c r="I531" s="239">
        <v>44</v>
      </c>
      <c r="J531" s="170"/>
      <c r="K531" s="221"/>
      <c r="L531" s="231"/>
    </row>
    <row r="532" spans="2:12" customFormat="1" ht="40.5" customHeight="1">
      <c r="B532" s="8"/>
      <c r="C532" s="210">
        <f t="shared" ref="C532:C545" si="18">+C531+0.001</f>
        <v>9.1159999999999908</v>
      </c>
      <c r="D532" s="18"/>
      <c r="E532" s="18"/>
      <c r="F532" s="18"/>
      <c r="G532" s="176" t="s">
        <v>646</v>
      </c>
      <c r="H532" s="172" t="s">
        <v>2</v>
      </c>
      <c r="I532" s="239">
        <v>25</v>
      </c>
      <c r="J532" s="170"/>
      <c r="K532" s="221"/>
      <c r="L532" s="231"/>
    </row>
    <row r="533" spans="2:12" customFormat="1" ht="40.5" customHeight="1">
      <c r="B533" s="8"/>
      <c r="C533" s="210">
        <f t="shared" si="18"/>
        <v>9.1169999999999902</v>
      </c>
      <c r="D533" s="18"/>
      <c r="E533" s="18"/>
      <c r="F533" s="18"/>
      <c r="G533" s="176" t="s">
        <v>647</v>
      </c>
      <c r="H533" s="172" t="s">
        <v>2</v>
      </c>
      <c r="I533" s="239">
        <v>4</v>
      </c>
      <c r="J533" s="170"/>
      <c r="K533" s="221"/>
      <c r="L533" s="231"/>
    </row>
    <row r="534" spans="2:12" customFormat="1" ht="25.5" customHeight="1">
      <c r="B534" s="8"/>
      <c r="C534" s="210">
        <f t="shared" si="18"/>
        <v>9.1179999999999897</v>
      </c>
      <c r="D534" s="18"/>
      <c r="E534" s="18"/>
      <c r="F534" s="18"/>
      <c r="G534" s="176" t="s">
        <v>648</v>
      </c>
      <c r="H534" s="172" t="s">
        <v>2</v>
      </c>
      <c r="I534" s="239">
        <v>47</v>
      </c>
      <c r="J534" s="170"/>
      <c r="K534" s="221"/>
      <c r="L534" s="231"/>
    </row>
    <row r="535" spans="2:12" customFormat="1" ht="40.5" customHeight="1">
      <c r="B535" s="8"/>
      <c r="C535" s="210">
        <f t="shared" si="18"/>
        <v>9.1189999999999891</v>
      </c>
      <c r="D535" s="18"/>
      <c r="E535" s="18"/>
      <c r="F535" s="18"/>
      <c r="G535" s="176" t="s">
        <v>649</v>
      </c>
      <c r="H535" s="172" t="s">
        <v>2</v>
      </c>
      <c r="I535" s="239">
        <v>2</v>
      </c>
      <c r="J535" s="170"/>
      <c r="K535" s="221"/>
      <c r="L535" s="231"/>
    </row>
    <row r="536" spans="2:12" customFormat="1" ht="29.25" customHeight="1">
      <c r="B536" s="8"/>
      <c r="C536" s="210">
        <f t="shared" si="18"/>
        <v>9.1199999999999886</v>
      </c>
      <c r="D536" s="18"/>
      <c r="E536" s="18"/>
      <c r="F536" s="18"/>
      <c r="G536" s="176" t="s">
        <v>650</v>
      </c>
      <c r="H536" s="172" t="s">
        <v>2</v>
      </c>
      <c r="I536" s="239">
        <v>27</v>
      </c>
      <c r="J536" s="170"/>
      <c r="K536" s="221"/>
      <c r="L536" s="231"/>
    </row>
    <row r="537" spans="2:12" customFormat="1" ht="34.5" customHeight="1">
      <c r="B537" s="8"/>
      <c r="C537" s="210">
        <f t="shared" si="18"/>
        <v>9.120999999999988</v>
      </c>
      <c r="D537" s="18"/>
      <c r="E537" s="18"/>
      <c r="F537" s="18"/>
      <c r="G537" s="176" t="s">
        <v>651</v>
      </c>
      <c r="H537" s="172" t="s">
        <v>2</v>
      </c>
      <c r="I537" s="239">
        <v>1</v>
      </c>
      <c r="J537" s="170"/>
      <c r="K537" s="221"/>
      <c r="L537" s="231"/>
    </row>
    <row r="538" spans="2:12" customFormat="1" ht="21.75" customHeight="1">
      <c r="B538" s="8"/>
      <c r="C538" s="210">
        <f t="shared" si="18"/>
        <v>9.1219999999999875</v>
      </c>
      <c r="D538" s="18"/>
      <c r="E538" s="18"/>
      <c r="F538" s="18"/>
      <c r="G538" s="176" t="s">
        <v>652</v>
      </c>
      <c r="H538" s="172" t="s">
        <v>2</v>
      </c>
      <c r="I538" s="239">
        <v>172</v>
      </c>
      <c r="J538" s="170"/>
      <c r="K538" s="221"/>
      <c r="L538" s="231"/>
    </row>
    <row r="539" spans="2:12" customFormat="1" ht="39.75" customHeight="1">
      <c r="B539" s="8"/>
      <c r="C539" s="210">
        <f t="shared" si="18"/>
        <v>9.1229999999999869</v>
      </c>
      <c r="D539" s="18"/>
      <c r="E539" s="18"/>
      <c r="F539" s="18"/>
      <c r="G539" s="176" t="s">
        <v>653</v>
      </c>
      <c r="H539" s="172" t="s">
        <v>2</v>
      </c>
      <c r="I539" s="239">
        <v>11</v>
      </c>
      <c r="J539" s="170"/>
      <c r="K539" s="221"/>
      <c r="L539" s="231"/>
    </row>
    <row r="540" spans="2:12" customFormat="1" ht="39.75" customHeight="1">
      <c r="B540" s="8"/>
      <c r="C540" s="210">
        <f t="shared" si="18"/>
        <v>9.1239999999999863</v>
      </c>
      <c r="D540" s="18"/>
      <c r="E540" s="18"/>
      <c r="F540" s="18"/>
      <c r="G540" s="176" t="s">
        <v>654</v>
      </c>
      <c r="H540" s="172" t="s">
        <v>2</v>
      </c>
      <c r="I540" s="239">
        <v>1</v>
      </c>
      <c r="J540" s="170"/>
      <c r="K540" s="221"/>
      <c r="L540" s="231"/>
    </row>
    <row r="541" spans="2:12" customFormat="1" ht="39.75" customHeight="1">
      <c r="B541" s="8"/>
      <c r="C541" s="210">
        <f t="shared" si="18"/>
        <v>9.1249999999999858</v>
      </c>
      <c r="D541" s="18"/>
      <c r="E541" s="18"/>
      <c r="F541" s="18"/>
      <c r="G541" s="176" t="s">
        <v>655</v>
      </c>
      <c r="H541" s="172" t="s">
        <v>2</v>
      </c>
      <c r="I541" s="239">
        <v>11</v>
      </c>
      <c r="J541" s="170"/>
      <c r="K541" s="221"/>
      <c r="L541" s="231"/>
    </row>
    <row r="542" spans="2:12" customFormat="1" ht="39.75" customHeight="1">
      <c r="B542" s="8"/>
      <c r="C542" s="210">
        <f t="shared" si="18"/>
        <v>9.1259999999999852</v>
      </c>
      <c r="D542" s="18"/>
      <c r="E542" s="18"/>
      <c r="F542" s="18"/>
      <c r="G542" s="176" t="s">
        <v>656</v>
      </c>
      <c r="H542" s="172" t="s">
        <v>2</v>
      </c>
      <c r="I542" s="239">
        <v>6</v>
      </c>
      <c r="J542" s="170"/>
      <c r="K542" s="221"/>
      <c r="L542" s="231"/>
    </row>
    <row r="543" spans="2:12" customFormat="1" ht="24.75" customHeight="1">
      <c r="B543" s="8"/>
      <c r="C543" s="210">
        <f t="shared" si="18"/>
        <v>9.1269999999999847</v>
      </c>
      <c r="D543" s="18"/>
      <c r="E543" s="18"/>
      <c r="F543" s="18"/>
      <c r="G543" s="176" t="s">
        <v>657</v>
      </c>
      <c r="H543" s="172" t="s">
        <v>2</v>
      </c>
      <c r="I543" s="239">
        <v>441</v>
      </c>
      <c r="J543" s="170"/>
      <c r="K543" s="221"/>
      <c r="L543" s="231"/>
    </row>
    <row r="544" spans="2:12" customFormat="1" ht="35.25" customHeight="1">
      <c r="B544" s="8"/>
      <c r="C544" s="210">
        <f t="shared" si="18"/>
        <v>9.1279999999999841</v>
      </c>
      <c r="D544" s="18"/>
      <c r="E544" s="18"/>
      <c r="F544" s="18"/>
      <c r="G544" s="176" t="s">
        <v>658</v>
      </c>
      <c r="H544" s="172" t="s">
        <v>2</v>
      </c>
      <c r="I544" s="239">
        <v>100</v>
      </c>
      <c r="J544" s="170"/>
      <c r="K544" s="221"/>
      <c r="L544" s="231"/>
    </row>
    <row r="545" spans="2:12" customFormat="1" ht="35.25" customHeight="1">
      <c r="B545" s="8"/>
      <c r="C545" s="210">
        <f t="shared" si="18"/>
        <v>9.1289999999999836</v>
      </c>
      <c r="D545" s="18"/>
      <c r="E545" s="18"/>
      <c r="F545" s="18"/>
      <c r="G545" s="176" t="s">
        <v>659</v>
      </c>
      <c r="H545" s="172" t="s">
        <v>2</v>
      </c>
      <c r="I545" s="239">
        <v>27</v>
      </c>
      <c r="J545" s="170"/>
      <c r="K545" s="221"/>
      <c r="L545" s="231"/>
    </row>
    <row r="546" spans="2:12" customFormat="1" ht="23.25" customHeight="1">
      <c r="B546" s="8"/>
      <c r="C546" s="99"/>
      <c r="D546" s="18"/>
      <c r="E546" s="18"/>
      <c r="F546" s="18"/>
      <c r="G546" s="234" t="s">
        <v>660</v>
      </c>
      <c r="H546" s="235"/>
      <c r="I546" s="283"/>
      <c r="J546" s="235"/>
      <c r="K546" s="221"/>
      <c r="L546" s="231"/>
    </row>
    <row r="547" spans="2:12" customFormat="1" ht="36.75" customHeight="1">
      <c r="B547" s="8"/>
      <c r="C547" s="210">
        <f>+C545+0.001</f>
        <v>9.129999999999983</v>
      </c>
      <c r="D547" s="18"/>
      <c r="E547" s="18"/>
      <c r="F547" s="18"/>
      <c r="G547" s="176" t="s">
        <v>661</v>
      </c>
      <c r="H547" s="172" t="s">
        <v>2</v>
      </c>
      <c r="I547" s="239">
        <v>17</v>
      </c>
      <c r="J547" s="170"/>
      <c r="K547" s="221"/>
      <c r="L547" s="231"/>
    </row>
    <row r="548" spans="2:12" customFormat="1" ht="36.75" customHeight="1">
      <c r="B548" s="8"/>
      <c r="C548" s="210">
        <f>+C547+0.001</f>
        <v>9.1309999999999825</v>
      </c>
      <c r="D548" s="18"/>
      <c r="E548" s="18"/>
      <c r="F548" s="18"/>
      <c r="G548" s="176" t="s">
        <v>662</v>
      </c>
      <c r="H548" s="172" t="s">
        <v>2</v>
      </c>
      <c r="I548" s="239">
        <v>527</v>
      </c>
      <c r="J548" s="170"/>
      <c r="K548" s="221"/>
      <c r="L548" s="231"/>
    </row>
    <row r="549" spans="2:12" customFormat="1" ht="36.75" customHeight="1">
      <c r="B549" s="8"/>
      <c r="C549" s="210">
        <f t="shared" ref="C549:C562" si="19">+C548+0.001</f>
        <v>9.1319999999999819</v>
      </c>
      <c r="D549" s="18"/>
      <c r="E549" s="18"/>
      <c r="F549" s="18"/>
      <c r="G549" s="176" t="s">
        <v>663</v>
      </c>
      <c r="H549" s="172" t="s">
        <v>2</v>
      </c>
      <c r="I549" s="239">
        <v>74</v>
      </c>
      <c r="J549" s="170"/>
      <c r="K549" s="221"/>
      <c r="L549" s="231"/>
    </row>
    <row r="550" spans="2:12" customFormat="1" ht="36.75" customHeight="1">
      <c r="B550" s="8"/>
      <c r="C550" s="210">
        <f t="shared" si="19"/>
        <v>9.1329999999999814</v>
      </c>
      <c r="D550" s="18"/>
      <c r="E550" s="18"/>
      <c r="F550" s="18"/>
      <c r="G550" s="176" t="s">
        <v>664</v>
      </c>
      <c r="H550" s="172" t="s">
        <v>2</v>
      </c>
      <c r="I550" s="239">
        <v>52</v>
      </c>
      <c r="J550" s="170"/>
      <c r="K550" s="221"/>
      <c r="L550" s="231"/>
    </row>
    <row r="551" spans="2:12" customFormat="1" ht="23.25" customHeight="1">
      <c r="B551" s="8"/>
      <c r="C551" s="210">
        <f t="shared" si="19"/>
        <v>9.1339999999999808</v>
      </c>
      <c r="D551" s="18"/>
      <c r="E551" s="18"/>
      <c r="F551" s="18"/>
      <c r="G551" s="176" t="s">
        <v>665</v>
      </c>
      <c r="H551" s="172" t="s">
        <v>2</v>
      </c>
      <c r="I551" s="239">
        <v>27</v>
      </c>
      <c r="J551" s="170"/>
      <c r="K551" s="221"/>
      <c r="L551" s="231"/>
    </row>
    <row r="552" spans="2:12" customFormat="1" ht="23.25" customHeight="1">
      <c r="B552" s="8"/>
      <c r="C552" s="210">
        <f t="shared" si="19"/>
        <v>9.1349999999999802</v>
      </c>
      <c r="D552" s="18"/>
      <c r="E552" s="18"/>
      <c r="F552" s="18"/>
      <c r="G552" s="176" t="s">
        <v>666</v>
      </c>
      <c r="H552" s="172" t="s">
        <v>2</v>
      </c>
      <c r="I552" s="239">
        <v>437</v>
      </c>
      <c r="J552" s="170"/>
      <c r="K552" s="221"/>
      <c r="L552" s="231"/>
    </row>
    <row r="553" spans="2:12" customFormat="1" ht="42.75" customHeight="1">
      <c r="B553" s="8"/>
      <c r="C553" s="210">
        <f t="shared" si="19"/>
        <v>9.1359999999999797</v>
      </c>
      <c r="D553" s="18"/>
      <c r="E553" s="18"/>
      <c r="F553" s="18"/>
      <c r="G553" s="176" t="s">
        <v>667</v>
      </c>
      <c r="H553" s="172" t="s">
        <v>2</v>
      </c>
      <c r="I553" s="239">
        <v>196</v>
      </c>
      <c r="J553" s="170"/>
      <c r="K553" s="221"/>
      <c r="L553" s="231"/>
    </row>
    <row r="554" spans="2:12" customFormat="1" ht="42.75" customHeight="1">
      <c r="B554" s="8"/>
      <c r="C554" s="210">
        <f t="shared" si="19"/>
        <v>9.1369999999999791</v>
      </c>
      <c r="D554" s="18"/>
      <c r="E554" s="18"/>
      <c r="F554" s="18"/>
      <c r="G554" s="176" t="s">
        <v>668</v>
      </c>
      <c r="H554" s="172" t="s">
        <v>2</v>
      </c>
      <c r="I554" s="240">
        <v>16</v>
      </c>
      <c r="J554" s="170"/>
      <c r="K554" s="221"/>
      <c r="L554" s="231"/>
    </row>
    <row r="555" spans="2:12" customFormat="1" ht="42.75" customHeight="1">
      <c r="B555" s="8"/>
      <c r="C555" s="210">
        <f t="shared" si="19"/>
        <v>9.1379999999999786</v>
      </c>
      <c r="D555" s="18"/>
      <c r="E555" s="18"/>
      <c r="F555" s="18"/>
      <c r="G555" s="182" t="s">
        <v>669</v>
      </c>
      <c r="H555" s="172" t="s">
        <v>2</v>
      </c>
      <c r="I555" s="240">
        <v>46</v>
      </c>
      <c r="J555" s="170"/>
      <c r="K555" s="221"/>
      <c r="L555" s="231"/>
    </row>
    <row r="556" spans="2:12" customFormat="1" ht="42.75" customHeight="1">
      <c r="B556" s="8"/>
      <c r="C556" s="210">
        <f t="shared" si="19"/>
        <v>9.138999999999978</v>
      </c>
      <c r="D556" s="18"/>
      <c r="E556" s="18"/>
      <c r="F556" s="18"/>
      <c r="G556" s="182" t="s">
        <v>670</v>
      </c>
      <c r="H556" s="172" t="s">
        <v>2</v>
      </c>
      <c r="I556" s="240">
        <v>68</v>
      </c>
      <c r="J556" s="170"/>
      <c r="K556" s="221"/>
      <c r="L556" s="231"/>
    </row>
    <row r="557" spans="2:12" customFormat="1" ht="42.75" customHeight="1">
      <c r="B557" s="8"/>
      <c r="C557" s="210">
        <f t="shared" si="19"/>
        <v>9.1399999999999775</v>
      </c>
      <c r="D557" s="18"/>
      <c r="E557" s="18"/>
      <c r="F557" s="18"/>
      <c r="G557" s="182" t="s">
        <v>671</v>
      </c>
      <c r="H557" s="172" t="s">
        <v>2</v>
      </c>
      <c r="I557" s="232">
        <v>6</v>
      </c>
      <c r="J557" s="170"/>
      <c r="K557" s="221"/>
      <c r="L557" s="231"/>
    </row>
    <row r="558" spans="2:12" customFormat="1" ht="54" customHeight="1">
      <c r="B558" s="8"/>
      <c r="C558" s="210">
        <f>+C557+0.001</f>
        <v>9.1409999999999769</v>
      </c>
      <c r="D558" s="18"/>
      <c r="E558" s="18"/>
      <c r="F558" s="18"/>
      <c r="G558" s="182" t="s">
        <v>672</v>
      </c>
      <c r="H558" s="172" t="s">
        <v>2</v>
      </c>
      <c r="I558" s="232">
        <v>12</v>
      </c>
      <c r="J558" s="170"/>
      <c r="K558" s="221"/>
      <c r="L558" s="231"/>
    </row>
    <row r="559" spans="2:12" customFormat="1" ht="49.5" customHeight="1">
      <c r="B559" s="8"/>
      <c r="C559" s="210">
        <f t="shared" si="19"/>
        <v>9.1419999999999764</v>
      </c>
      <c r="D559" s="18"/>
      <c r="E559" s="18"/>
      <c r="F559" s="18"/>
      <c r="G559" s="182" t="s">
        <v>673</v>
      </c>
      <c r="H559" s="172" t="s">
        <v>2</v>
      </c>
      <c r="I559" s="232">
        <v>22</v>
      </c>
      <c r="J559" s="170"/>
      <c r="K559" s="221"/>
      <c r="L559" s="231"/>
    </row>
    <row r="560" spans="2:12" customFormat="1" ht="25.5" customHeight="1">
      <c r="B560" s="8"/>
      <c r="C560" s="210">
        <f t="shared" si="19"/>
        <v>9.1429999999999758</v>
      </c>
      <c r="D560" s="18"/>
      <c r="E560" s="18"/>
      <c r="F560" s="18"/>
      <c r="G560" s="181" t="s">
        <v>674</v>
      </c>
      <c r="H560" s="172" t="s">
        <v>2</v>
      </c>
      <c r="I560" s="236">
        <v>77</v>
      </c>
      <c r="J560" s="170"/>
      <c r="K560" s="221"/>
      <c r="L560" s="231"/>
    </row>
    <row r="561" spans="2:12" customFormat="1" ht="25.5" customHeight="1">
      <c r="B561" s="8"/>
      <c r="C561" s="210">
        <f t="shared" si="19"/>
        <v>9.1439999999999753</v>
      </c>
      <c r="D561" s="18"/>
      <c r="E561" s="18"/>
      <c r="F561" s="18"/>
      <c r="G561" s="173" t="s">
        <v>675</v>
      </c>
      <c r="H561" s="172" t="s">
        <v>2</v>
      </c>
      <c r="I561" s="236">
        <v>4</v>
      </c>
      <c r="J561" s="170"/>
      <c r="K561" s="221"/>
      <c r="L561" s="231"/>
    </row>
    <row r="562" spans="2:12" customFormat="1" ht="25.5" customHeight="1">
      <c r="B562" s="8"/>
      <c r="C562" s="210">
        <f t="shared" si="19"/>
        <v>9.1449999999999747</v>
      </c>
      <c r="D562" s="18"/>
      <c r="E562" s="18"/>
      <c r="F562" s="18"/>
      <c r="G562" s="222" t="s">
        <v>676</v>
      </c>
      <c r="H562" s="172" t="s">
        <v>2</v>
      </c>
      <c r="I562" s="236">
        <v>2</v>
      </c>
      <c r="J562" s="170"/>
      <c r="K562" s="221"/>
      <c r="L562" s="231"/>
    </row>
    <row r="563" spans="2:12" customFormat="1" ht="25.5" customHeight="1">
      <c r="B563" s="8"/>
      <c r="C563" s="99"/>
      <c r="D563" s="18"/>
      <c r="E563" s="18"/>
      <c r="F563" s="18"/>
      <c r="G563" s="234" t="s">
        <v>677</v>
      </c>
      <c r="H563" s="235"/>
      <c r="I563" s="283"/>
      <c r="J563" s="235"/>
      <c r="K563" s="238"/>
      <c r="L563" s="231"/>
    </row>
    <row r="564" spans="2:12" customFormat="1" ht="25.5" customHeight="1">
      <c r="B564" s="8"/>
      <c r="C564" s="210">
        <f>+C562+0.001</f>
        <v>9.1459999999999742</v>
      </c>
      <c r="D564" s="18"/>
      <c r="E564" s="18"/>
      <c r="F564" s="18"/>
      <c r="G564" s="179" t="s">
        <v>678</v>
      </c>
      <c r="H564" s="172" t="s">
        <v>2</v>
      </c>
      <c r="I564" s="236">
        <v>44</v>
      </c>
      <c r="J564" s="170"/>
      <c r="K564" s="221"/>
      <c r="L564" s="231"/>
    </row>
    <row r="565" spans="2:12" customFormat="1" ht="25.5" customHeight="1">
      <c r="B565" s="8"/>
      <c r="C565" s="210">
        <f>+C564+0.001</f>
        <v>9.1469999999999736</v>
      </c>
      <c r="D565" s="18"/>
      <c r="E565" s="18"/>
      <c r="F565" s="18"/>
      <c r="G565" s="173" t="s">
        <v>679</v>
      </c>
      <c r="H565" s="172" t="s">
        <v>2</v>
      </c>
      <c r="I565" s="236">
        <v>98</v>
      </c>
      <c r="J565" s="170"/>
      <c r="K565" s="221"/>
      <c r="L565" s="231"/>
    </row>
    <row r="566" spans="2:12" customFormat="1" ht="25.5" customHeight="1">
      <c r="B566" s="8"/>
      <c r="C566" s="210">
        <f t="shared" ref="C566:C586" si="20">+C565+0.001</f>
        <v>9.147999999999973</v>
      </c>
      <c r="D566" s="18"/>
      <c r="E566" s="18"/>
      <c r="F566" s="18"/>
      <c r="G566" s="179" t="s">
        <v>680</v>
      </c>
      <c r="H566" s="172" t="s">
        <v>113</v>
      </c>
      <c r="I566" s="236">
        <v>98</v>
      </c>
      <c r="J566" s="170"/>
      <c r="K566" s="221"/>
      <c r="L566" s="231"/>
    </row>
    <row r="567" spans="2:12" customFormat="1" ht="25.5" customHeight="1">
      <c r="B567" s="8"/>
      <c r="C567" s="210">
        <f t="shared" si="20"/>
        <v>9.1489999999999725</v>
      </c>
      <c r="D567" s="18"/>
      <c r="E567" s="18"/>
      <c r="F567" s="18"/>
      <c r="G567" s="179" t="s">
        <v>681</v>
      </c>
      <c r="H567" s="172" t="s">
        <v>2</v>
      </c>
      <c r="I567" s="236">
        <v>98</v>
      </c>
      <c r="J567" s="170"/>
      <c r="K567" s="221"/>
      <c r="L567" s="231"/>
    </row>
    <row r="568" spans="2:12" customFormat="1" ht="40.5" customHeight="1">
      <c r="B568" s="8"/>
      <c r="C568" s="210">
        <f t="shared" si="20"/>
        <v>9.1499999999999719</v>
      </c>
      <c r="D568" s="18"/>
      <c r="E568" s="18"/>
      <c r="F568" s="18"/>
      <c r="G568" s="183" t="s">
        <v>682</v>
      </c>
      <c r="H568" s="172" t="s">
        <v>2</v>
      </c>
      <c r="I568" s="236">
        <v>23</v>
      </c>
      <c r="J568" s="170"/>
      <c r="K568" s="221"/>
      <c r="L568" s="231"/>
    </row>
    <row r="569" spans="2:12" customFormat="1" ht="23.25" customHeight="1">
      <c r="B569" s="8"/>
      <c r="C569" s="210">
        <f t="shared" si="20"/>
        <v>9.1509999999999714</v>
      </c>
      <c r="D569" s="18"/>
      <c r="E569" s="18"/>
      <c r="F569" s="18"/>
      <c r="G569" s="179" t="s">
        <v>683</v>
      </c>
      <c r="H569" s="172" t="s">
        <v>4</v>
      </c>
      <c r="I569" s="236">
        <v>3044</v>
      </c>
      <c r="J569" s="170"/>
      <c r="K569" s="221"/>
      <c r="L569" s="231"/>
    </row>
    <row r="570" spans="2:12" customFormat="1" ht="23.25" customHeight="1">
      <c r="B570" s="8"/>
      <c r="C570" s="210">
        <f t="shared" si="20"/>
        <v>9.1519999999999708</v>
      </c>
      <c r="D570" s="18"/>
      <c r="E570" s="18"/>
      <c r="F570" s="18"/>
      <c r="G570" s="173" t="s">
        <v>684</v>
      </c>
      <c r="H570" s="172" t="s">
        <v>2</v>
      </c>
      <c r="I570" s="236">
        <v>34</v>
      </c>
      <c r="J570" s="170"/>
      <c r="K570" s="221"/>
      <c r="L570" s="231"/>
    </row>
    <row r="571" spans="2:12" customFormat="1" ht="23.25" customHeight="1">
      <c r="B571" s="8"/>
      <c r="C571" s="210">
        <f t="shared" si="20"/>
        <v>9.1529999999999703</v>
      </c>
      <c r="D571" s="18"/>
      <c r="E571" s="18"/>
      <c r="F571" s="18"/>
      <c r="G571" s="173" t="s">
        <v>685</v>
      </c>
      <c r="H571" s="172" t="s">
        <v>2</v>
      </c>
      <c r="I571" s="236">
        <v>62</v>
      </c>
      <c r="J571" s="170"/>
      <c r="K571" s="221"/>
      <c r="L571" s="231"/>
    </row>
    <row r="572" spans="2:12" customFormat="1" ht="72" customHeight="1">
      <c r="B572" s="8"/>
      <c r="C572" s="210">
        <f t="shared" si="20"/>
        <v>9.1539999999999697</v>
      </c>
      <c r="D572" s="18"/>
      <c r="E572" s="18"/>
      <c r="F572" s="18"/>
      <c r="G572" s="195" t="s">
        <v>686</v>
      </c>
      <c r="H572" s="172" t="s">
        <v>2</v>
      </c>
      <c r="I572" s="236">
        <v>1</v>
      </c>
      <c r="J572" s="170"/>
      <c r="K572" s="221"/>
      <c r="L572" s="231"/>
    </row>
    <row r="573" spans="2:12" customFormat="1" ht="72" customHeight="1">
      <c r="B573" s="8"/>
      <c r="C573" s="210">
        <f t="shared" si="20"/>
        <v>9.1549999999999692</v>
      </c>
      <c r="D573" s="18"/>
      <c r="E573" s="18"/>
      <c r="F573" s="18"/>
      <c r="G573" s="195" t="s">
        <v>687</v>
      </c>
      <c r="H573" s="172" t="s">
        <v>2</v>
      </c>
      <c r="I573" s="236">
        <v>6</v>
      </c>
      <c r="J573" s="170"/>
      <c r="K573" s="221"/>
      <c r="L573" s="231"/>
    </row>
    <row r="574" spans="2:12" customFormat="1" ht="22.5" customHeight="1">
      <c r="B574" s="8"/>
      <c r="C574" s="210">
        <f t="shared" si="20"/>
        <v>9.1559999999999686</v>
      </c>
      <c r="D574" s="18"/>
      <c r="E574" s="18"/>
      <c r="F574" s="18"/>
      <c r="G574" s="179" t="s">
        <v>688</v>
      </c>
      <c r="H574" s="172" t="s">
        <v>2</v>
      </c>
      <c r="I574" s="236">
        <v>6</v>
      </c>
      <c r="J574" s="170"/>
      <c r="K574" s="221"/>
      <c r="L574" s="231"/>
    </row>
    <row r="575" spans="2:12" customFormat="1" ht="22.5" customHeight="1">
      <c r="B575" s="8"/>
      <c r="C575" s="210">
        <f t="shared" si="20"/>
        <v>9.1569999999999681</v>
      </c>
      <c r="D575" s="18"/>
      <c r="E575" s="18"/>
      <c r="F575" s="18"/>
      <c r="G575" s="179" t="s">
        <v>689</v>
      </c>
      <c r="H575" s="172" t="s">
        <v>2</v>
      </c>
      <c r="I575" s="236">
        <v>2</v>
      </c>
      <c r="J575" s="170"/>
      <c r="K575" s="221"/>
      <c r="L575" s="231"/>
    </row>
    <row r="576" spans="2:12" customFormat="1" ht="22.5" customHeight="1">
      <c r="B576" s="8"/>
      <c r="C576" s="210">
        <f t="shared" si="20"/>
        <v>9.1579999999999675</v>
      </c>
      <c r="D576" s="18"/>
      <c r="E576" s="18"/>
      <c r="F576" s="18"/>
      <c r="G576" s="179" t="s">
        <v>690</v>
      </c>
      <c r="H576" s="172" t="s">
        <v>2</v>
      </c>
      <c r="I576" s="232">
        <v>7</v>
      </c>
      <c r="J576" s="170"/>
      <c r="K576" s="221"/>
      <c r="L576" s="231"/>
    </row>
    <row r="577" spans="2:12" customFormat="1" ht="22.5" customHeight="1">
      <c r="B577" s="8"/>
      <c r="C577" s="210">
        <f t="shared" si="20"/>
        <v>9.1589999999999669</v>
      </c>
      <c r="D577" s="18"/>
      <c r="E577" s="18"/>
      <c r="F577" s="18"/>
      <c r="G577" s="179" t="s">
        <v>691</v>
      </c>
      <c r="H577" s="172" t="s">
        <v>2</v>
      </c>
      <c r="I577" s="236">
        <v>5</v>
      </c>
      <c r="J577" s="170"/>
      <c r="K577" s="221"/>
      <c r="L577" s="231"/>
    </row>
    <row r="578" spans="2:12" customFormat="1" ht="22.5" customHeight="1">
      <c r="B578" s="8"/>
      <c r="C578" s="210">
        <f t="shared" si="20"/>
        <v>9.1599999999999664</v>
      </c>
      <c r="D578" s="18"/>
      <c r="E578" s="18"/>
      <c r="F578" s="18"/>
      <c r="G578" s="179" t="s">
        <v>692</v>
      </c>
      <c r="H578" s="172" t="s">
        <v>2</v>
      </c>
      <c r="I578" s="236">
        <v>172</v>
      </c>
      <c r="J578" s="170"/>
      <c r="K578" s="221"/>
      <c r="L578" s="231"/>
    </row>
    <row r="579" spans="2:12" customFormat="1" ht="22.5" customHeight="1">
      <c r="B579" s="8"/>
      <c r="C579" s="210">
        <f t="shared" si="20"/>
        <v>9.1609999999999658</v>
      </c>
      <c r="D579" s="18"/>
      <c r="E579" s="18"/>
      <c r="F579" s="18"/>
      <c r="G579" s="179" t="s">
        <v>693</v>
      </c>
      <c r="H579" s="172" t="s">
        <v>2</v>
      </c>
      <c r="I579" s="232">
        <v>8</v>
      </c>
      <c r="J579" s="170"/>
      <c r="K579" s="221"/>
      <c r="L579" s="231"/>
    </row>
    <row r="580" spans="2:12" customFormat="1" ht="22.5" customHeight="1">
      <c r="B580" s="8"/>
      <c r="C580" s="210">
        <f t="shared" si="20"/>
        <v>9.1619999999999653</v>
      </c>
      <c r="D580" s="18"/>
      <c r="E580" s="18"/>
      <c r="F580" s="18"/>
      <c r="G580" s="179" t="s">
        <v>694</v>
      </c>
      <c r="H580" s="172" t="s">
        <v>2</v>
      </c>
      <c r="I580" s="232">
        <v>1</v>
      </c>
      <c r="J580" s="170"/>
      <c r="K580" s="221"/>
      <c r="L580" s="231"/>
    </row>
    <row r="581" spans="2:12" customFormat="1" ht="37.5" customHeight="1">
      <c r="B581" s="8"/>
      <c r="C581" s="210">
        <f t="shared" si="20"/>
        <v>9.1629999999999647</v>
      </c>
      <c r="D581" s="18"/>
      <c r="E581" s="18"/>
      <c r="F581" s="18"/>
      <c r="G581" s="179" t="s">
        <v>695</v>
      </c>
      <c r="H581" s="172" t="s">
        <v>4</v>
      </c>
      <c r="I581" s="232">
        <v>624</v>
      </c>
      <c r="J581" s="170"/>
      <c r="K581" s="221"/>
      <c r="L581" s="231"/>
    </row>
    <row r="582" spans="2:12" customFormat="1" ht="37.5" customHeight="1">
      <c r="B582" s="8"/>
      <c r="C582" s="210">
        <f t="shared" si="20"/>
        <v>9.1639999999999642</v>
      </c>
      <c r="D582" s="18"/>
      <c r="E582" s="18"/>
      <c r="F582" s="18"/>
      <c r="G582" s="179" t="s">
        <v>696</v>
      </c>
      <c r="H582" s="172" t="s">
        <v>2</v>
      </c>
      <c r="I582" s="236">
        <v>1</v>
      </c>
      <c r="J582" s="170"/>
      <c r="K582" s="221"/>
      <c r="L582" s="231"/>
    </row>
    <row r="583" spans="2:12" customFormat="1" ht="37.5" customHeight="1">
      <c r="B583" s="8"/>
      <c r="C583" s="210">
        <f t="shared" si="20"/>
        <v>9.1649999999999636</v>
      </c>
      <c r="D583" s="18"/>
      <c r="E583" s="18"/>
      <c r="F583" s="18"/>
      <c r="G583" s="179" t="s">
        <v>697</v>
      </c>
      <c r="H583" s="172" t="s">
        <v>2</v>
      </c>
      <c r="I583" s="236">
        <v>7</v>
      </c>
      <c r="J583" s="170"/>
      <c r="K583" s="221"/>
      <c r="L583" s="231"/>
    </row>
    <row r="584" spans="2:12" customFormat="1" ht="88.5" customHeight="1">
      <c r="B584" s="8"/>
      <c r="C584" s="210">
        <f t="shared" si="20"/>
        <v>9.1659999999999631</v>
      </c>
      <c r="D584" s="18"/>
      <c r="E584" s="18"/>
      <c r="F584" s="18"/>
      <c r="G584" s="182" t="s">
        <v>698</v>
      </c>
      <c r="H584" s="172" t="s">
        <v>2</v>
      </c>
      <c r="I584" s="236">
        <v>1</v>
      </c>
      <c r="J584" s="170"/>
      <c r="K584" s="221"/>
      <c r="L584" s="231"/>
    </row>
    <row r="585" spans="2:12" customFormat="1" ht="91.5" customHeight="1">
      <c r="B585" s="8"/>
      <c r="C585" s="210">
        <f t="shared" si="20"/>
        <v>9.1669999999999625</v>
      </c>
      <c r="D585" s="18"/>
      <c r="E585" s="18"/>
      <c r="F585" s="18"/>
      <c r="G585" s="182" t="s">
        <v>699</v>
      </c>
      <c r="H585" s="172" t="s">
        <v>2</v>
      </c>
      <c r="I585" s="236">
        <v>1</v>
      </c>
      <c r="J585" s="170"/>
      <c r="K585" s="221"/>
      <c r="L585" s="231"/>
    </row>
    <row r="586" spans="2:12" customFormat="1" ht="130.5" customHeight="1">
      <c r="B586" s="8"/>
      <c r="C586" s="210">
        <f t="shared" si="20"/>
        <v>9.167999999999962</v>
      </c>
      <c r="D586" s="18"/>
      <c r="E586" s="18"/>
      <c r="F586" s="18"/>
      <c r="G586" s="182" t="s">
        <v>700</v>
      </c>
      <c r="H586" s="172" t="s">
        <v>2</v>
      </c>
      <c r="I586" s="232">
        <v>1</v>
      </c>
      <c r="J586" s="170"/>
      <c r="K586" s="221"/>
      <c r="L586" s="231"/>
    </row>
    <row r="587" spans="2:12" customFormat="1" ht="23.25" customHeight="1">
      <c r="B587" s="8"/>
      <c r="C587" s="99"/>
      <c r="D587" s="18"/>
      <c r="E587" s="18"/>
      <c r="F587" s="18"/>
      <c r="G587" s="234" t="s">
        <v>704</v>
      </c>
      <c r="H587" s="235"/>
      <c r="I587" s="283"/>
      <c r="J587" s="235"/>
      <c r="K587" s="238"/>
      <c r="L587" s="231"/>
    </row>
    <row r="588" spans="2:12" customFormat="1" ht="23.25" customHeight="1">
      <c r="B588" s="8"/>
      <c r="C588" s="210">
        <f>+C586+0.001</f>
        <v>9.1689999999999614</v>
      </c>
      <c r="D588" s="18"/>
      <c r="E588" s="18"/>
      <c r="F588" s="18"/>
      <c r="G588" s="180" t="s">
        <v>705</v>
      </c>
      <c r="H588" s="172" t="s">
        <v>2</v>
      </c>
      <c r="I588" s="236">
        <v>1</v>
      </c>
      <c r="J588" s="170"/>
      <c r="K588" s="221"/>
      <c r="L588" s="231"/>
    </row>
    <row r="589" spans="2:12" customFormat="1" ht="23.25" customHeight="1">
      <c r="B589" s="8"/>
      <c r="C589" s="210">
        <f>+C588+0.001</f>
        <v>9.1699999999999608</v>
      </c>
      <c r="D589" s="18"/>
      <c r="E589" s="18"/>
      <c r="F589" s="18"/>
      <c r="G589" s="173" t="s">
        <v>706</v>
      </c>
      <c r="H589" s="172" t="s">
        <v>2</v>
      </c>
      <c r="I589" s="236">
        <v>1</v>
      </c>
      <c r="J589" s="170"/>
      <c r="K589" s="221"/>
      <c r="L589" s="231"/>
    </row>
    <row r="590" spans="2:12" customFormat="1" ht="42" customHeight="1">
      <c r="B590" s="8"/>
      <c r="C590" s="210">
        <f t="shared" ref="C590:C613" si="21">+C589+0.001</f>
        <v>9.1709999999999603</v>
      </c>
      <c r="D590" s="18"/>
      <c r="E590" s="18"/>
      <c r="F590" s="18"/>
      <c r="G590" s="184" t="s">
        <v>707</v>
      </c>
      <c r="H590" s="172" t="s">
        <v>2</v>
      </c>
      <c r="I590" s="236">
        <v>2</v>
      </c>
      <c r="J590" s="170"/>
      <c r="K590" s="221"/>
      <c r="L590" s="231"/>
    </row>
    <row r="591" spans="2:12" customFormat="1" ht="24.75" customHeight="1">
      <c r="B591" s="8"/>
      <c r="C591" s="210">
        <f t="shared" si="21"/>
        <v>9.1719999999999597</v>
      </c>
      <c r="D591" s="18"/>
      <c r="E591" s="18"/>
      <c r="F591" s="18"/>
      <c r="G591" s="173" t="s">
        <v>708</v>
      </c>
      <c r="H591" s="172" t="s">
        <v>2</v>
      </c>
      <c r="I591" s="236">
        <v>1</v>
      </c>
      <c r="J591" s="170"/>
      <c r="K591" s="221"/>
      <c r="L591" s="231"/>
    </row>
    <row r="592" spans="2:12" customFormat="1" ht="24.75" customHeight="1">
      <c r="B592" s="8"/>
      <c r="C592" s="210">
        <f t="shared" si="21"/>
        <v>9.1729999999999592</v>
      </c>
      <c r="D592" s="18"/>
      <c r="E592" s="18"/>
      <c r="F592" s="18"/>
      <c r="G592" s="222" t="s">
        <v>709</v>
      </c>
      <c r="H592" s="172" t="s">
        <v>2</v>
      </c>
      <c r="I592" s="236">
        <v>1</v>
      </c>
      <c r="J592" s="170"/>
      <c r="K592" s="221"/>
      <c r="L592" s="231"/>
    </row>
    <row r="593" spans="2:12" customFormat="1" ht="24.75" customHeight="1">
      <c r="B593" s="8"/>
      <c r="C593" s="210">
        <f t="shared" si="21"/>
        <v>9.1739999999999586</v>
      </c>
      <c r="D593" s="18"/>
      <c r="E593" s="18"/>
      <c r="F593" s="18"/>
      <c r="G593" s="173" t="s">
        <v>710</v>
      </c>
      <c r="H593" s="172" t="s">
        <v>2</v>
      </c>
      <c r="I593" s="236">
        <v>1</v>
      </c>
      <c r="J593" s="170"/>
      <c r="K593" s="221"/>
      <c r="L593" s="231"/>
    </row>
    <row r="594" spans="2:12" customFormat="1" ht="24.75" customHeight="1">
      <c r="B594" s="8"/>
      <c r="C594" s="210">
        <f t="shared" si="21"/>
        <v>9.1749999999999581</v>
      </c>
      <c r="D594" s="18"/>
      <c r="E594" s="18"/>
      <c r="F594" s="18"/>
      <c r="G594" s="173" t="s">
        <v>711</v>
      </c>
      <c r="H594" s="172" t="s">
        <v>2</v>
      </c>
      <c r="I594" s="236">
        <v>1</v>
      </c>
      <c r="J594" s="170"/>
      <c r="K594" s="221"/>
      <c r="L594" s="231"/>
    </row>
    <row r="595" spans="2:12" customFormat="1" ht="24.75" customHeight="1">
      <c r="B595" s="8"/>
      <c r="C595" s="210">
        <f t="shared" si="21"/>
        <v>9.1759999999999575</v>
      </c>
      <c r="D595" s="18"/>
      <c r="E595" s="18"/>
      <c r="F595" s="18"/>
      <c r="G595" s="173" t="s">
        <v>712</v>
      </c>
      <c r="H595" s="172" t="s">
        <v>2</v>
      </c>
      <c r="I595" s="236">
        <v>1</v>
      </c>
      <c r="J595" s="170"/>
      <c r="K595" s="221"/>
      <c r="L595" s="231"/>
    </row>
    <row r="596" spans="2:12" customFormat="1" ht="24.75" customHeight="1">
      <c r="B596" s="8"/>
      <c r="C596" s="210">
        <f t="shared" si="21"/>
        <v>9.176999999999957</v>
      </c>
      <c r="D596" s="18"/>
      <c r="E596" s="18"/>
      <c r="F596" s="18"/>
      <c r="G596" s="173" t="s">
        <v>713</v>
      </c>
      <c r="H596" s="172" t="s">
        <v>2</v>
      </c>
      <c r="I596" s="236">
        <v>1</v>
      </c>
      <c r="J596" s="170"/>
      <c r="K596" s="221"/>
      <c r="L596" s="231"/>
    </row>
    <row r="597" spans="2:12" customFormat="1" ht="43.5" customHeight="1">
      <c r="B597" s="8"/>
      <c r="C597" s="210">
        <f t="shared" si="21"/>
        <v>9.1779999999999564</v>
      </c>
      <c r="D597" s="18"/>
      <c r="E597" s="18"/>
      <c r="F597" s="18"/>
      <c r="G597" s="179" t="s">
        <v>714</v>
      </c>
      <c r="H597" s="172" t="s">
        <v>2</v>
      </c>
      <c r="I597" s="236">
        <v>3</v>
      </c>
      <c r="J597" s="170"/>
      <c r="K597" s="221"/>
      <c r="L597" s="231"/>
    </row>
    <row r="598" spans="2:12" customFormat="1" ht="43.5" customHeight="1">
      <c r="B598" s="8"/>
      <c r="C598" s="210">
        <f t="shared" si="21"/>
        <v>9.1789999999999559</v>
      </c>
      <c r="D598" s="18"/>
      <c r="E598" s="18"/>
      <c r="F598" s="18"/>
      <c r="G598" s="179" t="s">
        <v>715</v>
      </c>
      <c r="H598" s="172" t="s">
        <v>2</v>
      </c>
      <c r="I598" s="236">
        <v>9</v>
      </c>
      <c r="J598" s="170"/>
      <c r="K598" s="221"/>
      <c r="L598" s="231"/>
    </row>
    <row r="599" spans="2:12" customFormat="1" ht="86.25" customHeight="1">
      <c r="B599" s="8"/>
      <c r="C599" s="210">
        <f t="shared" si="21"/>
        <v>9.1799999999999553</v>
      </c>
      <c r="D599" s="18"/>
      <c r="E599" s="18"/>
      <c r="F599" s="18"/>
      <c r="G599" s="180" t="s">
        <v>716</v>
      </c>
      <c r="H599" s="172" t="s">
        <v>2</v>
      </c>
      <c r="I599" s="236">
        <v>1</v>
      </c>
      <c r="J599" s="170"/>
      <c r="K599" s="221"/>
      <c r="L599" s="231"/>
    </row>
    <row r="600" spans="2:12" customFormat="1" ht="86.25" customHeight="1">
      <c r="B600" s="8"/>
      <c r="C600" s="210">
        <f t="shared" si="21"/>
        <v>9.1809999999999548</v>
      </c>
      <c r="D600" s="18"/>
      <c r="E600" s="18"/>
      <c r="F600" s="18"/>
      <c r="G600" s="180" t="s">
        <v>717</v>
      </c>
      <c r="H600" s="172" t="s">
        <v>2</v>
      </c>
      <c r="I600" s="236">
        <v>1</v>
      </c>
      <c r="J600" s="170"/>
      <c r="K600" s="221"/>
      <c r="L600" s="231"/>
    </row>
    <row r="601" spans="2:12" customFormat="1" ht="84" customHeight="1">
      <c r="B601" s="8"/>
      <c r="C601" s="210">
        <f t="shared" si="21"/>
        <v>9.1819999999999542</v>
      </c>
      <c r="D601" s="18"/>
      <c r="E601" s="18"/>
      <c r="F601" s="18"/>
      <c r="G601" s="180" t="s">
        <v>718</v>
      </c>
      <c r="H601" s="172" t="s">
        <v>2</v>
      </c>
      <c r="I601" s="236">
        <v>1</v>
      </c>
      <c r="J601" s="170"/>
      <c r="K601" s="221"/>
      <c r="L601" s="231"/>
    </row>
    <row r="602" spans="2:12" customFormat="1" ht="84" customHeight="1">
      <c r="B602" s="8"/>
      <c r="C602" s="210">
        <f t="shared" si="21"/>
        <v>9.1829999999999536</v>
      </c>
      <c r="D602" s="18"/>
      <c r="E602" s="18"/>
      <c r="F602" s="18"/>
      <c r="G602" s="180" t="s">
        <v>719</v>
      </c>
      <c r="H602" s="172" t="s">
        <v>2</v>
      </c>
      <c r="I602" s="236">
        <v>1</v>
      </c>
      <c r="J602" s="170"/>
      <c r="K602" s="221"/>
      <c r="L602" s="231"/>
    </row>
    <row r="603" spans="2:12" customFormat="1" ht="37.5" customHeight="1">
      <c r="B603" s="8"/>
      <c r="C603" s="210">
        <f t="shared" si="21"/>
        <v>9.1839999999999531</v>
      </c>
      <c r="D603" s="18"/>
      <c r="E603" s="18"/>
      <c r="F603" s="18"/>
      <c r="G603" s="184" t="s">
        <v>720</v>
      </c>
      <c r="H603" s="172" t="s">
        <v>2</v>
      </c>
      <c r="I603" s="236">
        <v>1</v>
      </c>
      <c r="J603" s="170"/>
      <c r="K603" s="221"/>
      <c r="L603" s="231"/>
    </row>
    <row r="604" spans="2:12" customFormat="1" ht="37.5" customHeight="1">
      <c r="B604" s="8"/>
      <c r="C604" s="210">
        <f t="shared" si="21"/>
        <v>9.1849999999999525</v>
      </c>
      <c r="D604" s="18"/>
      <c r="E604" s="18"/>
      <c r="F604" s="18"/>
      <c r="G604" s="180" t="s">
        <v>721</v>
      </c>
      <c r="H604" s="172" t="s">
        <v>2</v>
      </c>
      <c r="I604" s="236">
        <v>1</v>
      </c>
      <c r="J604" s="170"/>
      <c r="K604" s="221"/>
      <c r="L604" s="231"/>
    </row>
    <row r="605" spans="2:12" customFormat="1" ht="69.75" customHeight="1">
      <c r="B605" s="8"/>
      <c r="C605" s="210">
        <f t="shared" si="21"/>
        <v>9.185999999999952</v>
      </c>
      <c r="D605" s="18"/>
      <c r="E605" s="18"/>
      <c r="F605" s="18"/>
      <c r="G605" s="180" t="s">
        <v>722</v>
      </c>
      <c r="H605" s="172" t="s">
        <v>2</v>
      </c>
      <c r="I605" s="236">
        <v>1</v>
      </c>
      <c r="J605" s="170"/>
      <c r="K605" s="221"/>
      <c r="L605" s="231"/>
    </row>
    <row r="606" spans="2:12" customFormat="1" ht="84" customHeight="1">
      <c r="B606" s="8"/>
      <c r="C606" s="210">
        <f t="shared" si="21"/>
        <v>9.1869999999999514</v>
      </c>
      <c r="D606" s="18"/>
      <c r="E606" s="18"/>
      <c r="F606" s="18"/>
      <c r="G606" s="180" t="s">
        <v>723</v>
      </c>
      <c r="H606" s="172" t="s">
        <v>2</v>
      </c>
      <c r="I606" s="236">
        <v>1</v>
      </c>
      <c r="J606" s="170"/>
      <c r="K606" s="221"/>
      <c r="L606" s="231"/>
    </row>
    <row r="607" spans="2:12" customFormat="1" ht="85.5" customHeight="1">
      <c r="B607" s="8"/>
      <c r="C607" s="210">
        <f t="shared" si="21"/>
        <v>9.1879999999999509</v>
      </c>
      <c r="D607" s="18"/>
      <c r="E607" s="18"/>
      <c r="F607" s="18"/>
      <c r="G607" s="180" t="s">
        <v>724</v>
      </c>
      <c r="H607" s="172" t="s">
        <v>2</v>
      </c>
      <c r="I607" s="236">
        <v>1</v>
      </c>
      <c r="J607" s="170"/>
      <c r="K607" s="221"/>
      <c r="L607" s="231"/>
    </row>
    <row r="608" spans="2:12" customFormat="1" ht="72.75" customHeight="1">
      <c r="B608" s="8"/>
      <c r="C608" s="210">
        <f t="shared" si="21"/>
        <v>9.1889999999999503</v>
      </c>
      <c r="D608" s="18"/>
      <c r="E608" s="18"/>
      <c r="F608" s="18"/>
      <c r="G608" s="180" t="s">
        <v>725</v>
      </c>
      <c r="H608" s="172" t="s">
        <v>2</v>
      </c>
      <c r="I608" s="236">
        <v>1</v>
      </c>
      <c r="J608" s="170"/>
      <c r="K608" s="221"/>
      <c r="L608" s="231"/>
    </row>
    <row r="609" spans="2:12" customFormat="1" ht="120.75" customHeight="1">
      <c r="B609" s="8"/>
      <c r="C609" s="210">
        <f t="shared" si="21"/>
        <v>9.1899999999999498</v>
      </c>
      <c r="D609" s="18"/>
      <c r="E609" s="18"/>
      <c r="F609" s="18"/>
      <c r="G609" s="185" t="s">
        <v>726</v>
      </c>
      <c r="H609" s="186" t="s">
        <v>2</v>
      </c>
      <c r="I609" s="233">
        <v>1</v>
      </c>
      <c r="J609" s="187"/>
      <c r="K609" s="221"/>
      <c r="L609" s="231"/>
    </row>
    <row r="610" spans="2:12" customFormat="1" ht="69.75" customHeight="1">
      <c r="B610" s="8"/>
      <c r="C610" s="210">
        <f t="shared" si="21"/>
        <v>9.1909999999999492</v>
      </c>
      <c r="D610" s="18"/>
      <c r="E610" s="18"/>
      <c r="F610" s="18"/>
      <c r="G610" s="180" t="s">
        <v>727</v>
      </c>
      <c r="H610" s="172" t="s">
        <v>2</v>
      </c>
      <c r="I610" s="236">
        <v>1</v>
      </c>
      <c r="J610" s="170"/>
      <c r="K610" s="221"/>
      <c r="L610" s="231"/>
    </row>
    <row r="611" spans="2:12" customFormat="1" ht="77.5">
      <c r="B611" s="8"/>
      <c r="C611" s="210">
        <f t="shared" si="21"/>
        <v>9.1919999999999487</v>
      </c>
      <c r="D611" s="18"/>
      <c r="E611" s="18"/>
      <c r="F611" s="18"/>
      <c r="G611" s="180" t="s">
        <v>728</v>
      </c>
      <c r="H611" s="172" t="s">
        <v>2</v>
      </c>
      <c r="I611" s="236">
        <v>1</v>
      </c>
      <c r="J611" s="170"/>
      <c r="K611" s="221"/>
      <c r="L611" s="231"/>
    </row>
    <row r="612" spans="2:12" customFormat="1" ht="73.5" customHeight="1">
      <c r="B612" s="8"/>
      <c r="C612" s="210">
        <f t="shared" si="21"/>
        <v>9.1929999999999481</v>
      </c>
      <c r="D612" s="18"/>
      <c r="E612" s="18"/>
      <c r="F612" s="18"/>
      <c r="G612" s="180" t="s">
        <v>729</v>
      </c>
      <c r="H612" s="172" t="s">
        <v>2</v>
      </c>
      <c r="I612" s="236">
        <v>1</v>
      </c>
      <c r="J612" s="170"/>
      <c r="K612" s="221"/>
      <c r="L612" s="231"/>
    </row>
    <row r="613" spans="2:12" customFormat="1" ht="37.5" customHeight="1">
      <c r="B613" s="8"/>
      <c r="C613" s="210">
        <f t="shared" si="21"/>
        <v>9.1939999999999475</v>
      </c>
      <c r="D613" s="18"/>
      <c r="E613" s="18"/>
      <c r="F613" s="241"/>
      <c r="G613" s="242" t="s">
        <v>730</v>
      </c>
      <c r="H613" s="203" t="s">
        <v>2</v>
      </c>
      <c r="I613" s="239">
        <v>1</v>
      </c>
      <c r="J613" s="243"/>
      <c r="K613" s="221"/>
      <c r="L613" s="231"/>
    </row>
    <row r="614" spans="2:12" customFormat="1" ht="23.25" customHeight="1">
      <c r="B614" s="8"/>
      <c r="C614" s="99"/>
      <c r="D614" s="18"/>
      <c r="E614" s="18"/>
      <c r="F614" s="241"/>
      <c r="G614" s="250" t="s">
        <v>731</v>
      </c>
      <c r="H614" s="237"/>
      <c r="I614" s="283"/>
      <c r="J614" s="237"/>
      <c r="K614" s="221"/>
      <c r="L614" s="231"/>
    </row>
    <row r="615" spans="2:12" customFormat="1" ht="23.25" customHeight="1">
      <c r="B615" s="8"/>
      <c r="C615" s="210">
        <f>+C613+0.001</f>
        <v>9.194999999999947</v>
      </c>
      <c r="D615" s="18"/>
      <c r="E615" s="18"/>
      <c r="F615" s="241"/>
      <c r="G615" s="244" t="s">
        <v>732</v>
      </c>
      <c r="H615" s="203" t="s">
        <v>2</v>
      </c>
      <c r="I615" s="239">
        <v>44</v>
      </c>
      <c r="J615" s="243"/>
      <c r="K615" s="221"/>
      <c r="L615" s="231"/>
    </row>
    <row r="616" spans="2:12" customFormat="1" ht="23.25" customHeight="1">
      <c r="B616" s="8"/>
      <c r="C616" s="210">
        <f>+C615+0.001</f>
        <v>9.1959999999999464</v>
      </c>
      <c r="D616" s="18"/>
      <c r="E616" s="18"/>
      <c r="F616" s="241"/>
      <c r="G616" s="245" t="s">
        <v>733</v>
      </c>
      <c r="H616" s="203" t="s">
        <v>2</v>
      </c>
      <c r="I616" s="239">
        <v>7</v>
      </c>
      <c r="J616" s="243"/>
      <c r="K616" s="221"/>
      <c r="L616" s="231"/>
    </row>
    <row r="617" spans="2:12" customFormat="1" ht="23.25" customHeight="1">
      <c r="B617" s="8"/>
      <c r="C617" s="210">
        <f t="shared" ref="C617:C625" si="22">+C616+0.001</f>
        <v>9.1969999999999459</v>
      </c>
      <c r="D617" s="18"/>
      <c r="E617" s="18"/>
      <c r="F617" s="241"/>
      <c r="G617" s="245" t="s">
        <v>734</v>
      </c>
      <c r="H617" s="203" t="s">
        <v>2</v>
      </c>
      <c r="I617" s="239">
        <v>7</v>
      </c>
      <c r="J617" s="243"/>
      <c r="K617" s="221"/>
      <c r="L617" s="231"/>
    </row>
    <row r="618" spans="2:12" customFormat="1" ht="23.25" customHeight="1">
      <c r="B618" s="8"/>
      <c r="C618" s="210">
        <f t="shared" si="22"/>
        <v>9.1979999999999453</v>
      </c>
      <c r="D618" s="18"/>
      <c r="E618" s="18"/>
      <c r="F618" s="241"/>
      <c r="G618" s="246" t="s">
        <v>735</v>
      </c>
      <c r="H618" s="203" t="s">
        <v>2</v>
      </c>
      <c r="I618" s="239">
        <v>18</v>
      </c>
      <c r="J618" s="243"/>
      <c r="K618" s="221"/>
      <c r="L618" s="231"/>
    </row>
    <row r="619" spans="2:12" customFormat="1" ht="23.25" customHeight="1">
      <c r="B619" s="8"/>
      <c r="C619" s="210">
        <f t="shared" si="22"/>
        <v>9.1989999999999448</v>
      </c>
      <c r="D619" s="18"/>
      <c r="E619" s="18"/>
      <c r="F619" s="241"/>
      <c r="G619" s="246" t="s">
        <v>611</v>
      </c>
      <c r="H619" s="203" t="s">
        <v>2</v>
      </c>
      <c r="I619" s="239">
        <v>18</v>
      </c>
      <c r="J619" s="243"/>
      <c r="K619" s="221"/>
      <c r="L619" s="231"/>
    </row>
    <row r="620" spans="2:12" customFormat="1" ht="23.25" customHeight="1">
      <c r="B620" s="8"/>
      <c r="C620" s="210">
        <f t="shared" si="22"/>
        <v>9.1999999999999442</v>
      </c>
      <c r="D620" s="18"/>
      <c r="E620" s="18"/>
      <c r="F620" s="241"/>
      <c r="G620" s="246" t="s">
        <v>736</v>
      </c>
      <c r="H620" s="203" t="s">
        <v>2</v>
      </c>
      <c r="I620" s="239">
        <v>18</v>
      </c>
      <c r="J620" s="243"/>
      <c r="K620" s="221"/>
      <c r="L620" s="231"/>
    </row>
    <row r="621" spans="2:12" customFormat="1" ht="23.25" customHeight="1">
      <c r="B621" s="8"/>
      <c r="C621" s="210">
        <f t="shared" si="22"/>
        <v>9.2009999999999437</v>
      </c>
      <c r="D621" s="18"/>
      <c r="E621" s="18"/>
      <c r="F621" s="241"/>
      <c r="G621" s="245" t="s">
        <v>737</v>
      </c>
      <c r="H621" s="203" t="s">
        <v>2</v>
      </c>
      <c r="I621" s="239">
        <v>18</v>
      </c>
      <c r="J621" s="243"/>
      <c r="K621" s="221"/>
      <c r="L621" s="231"/>
    </row>
    <row r="622" spans="2:12" customFormat="1" ht="23.25" customHeight="1">
      <c r="B622" s="8"/>
      <c r="C622" s="210">
        <f t="shared" si="22"/>
        <v>9.2019999999999431</v>
      </c>
      <c r="D622" s="18"/>
      <c r="E622" s="18"/>
      <c r="F622" s="241"/>
      <c r="G622" s="246" t="s">
        <v>738</v>
      </c>
      <c r="H622" s="203" t="s">
        <v>2</v>
      </c>
      <c r="I622" s="239">
        <v>18</v>
      </c>
      <c r="J622" s="243"/>
      <c r="K622" s="221"/>
      <c r="L622" s="231"/>
    </row>
    <row r="623" spans="2:12" customFormat="1" ht="36.75" customHeight="1">
      <c r="B623" s="8"/>
      <c r="C623" s="210">
        <f t="shared" si="22"/>
        <v>9.2029999999999426</v>
      </c>
      <c r="D623" s="18"/>
      <c r="E623" s="18"/>
      <c r="F623" s="241"/>
      <c r="G623" s="246" t="s">
        <v>739</v>
      </c>
      <c r="H623" s="203" t="s">
        <v>4</v>
      </c>
      <c r="I623" s="239">
        <v>506</v>
      </c>
      <c r="J623" s="243"/>
      <c r="K623" s="221"/>
      <c r="L623" s="231"/>
    </row>
    <row r="624" spans="2:12" customFormat="1" ht="22.5" customHeight="1">
      <c r="B624" s="8"/>
      <c r="C624" s="210">
        <f t="shared" si="22"/>
        <v>9.203999999999942</v>
      </c>
      <c r="D624" s="18"/>
      <c r="E624" s="18"/>
      <c r="F624" s="241"/>
      <c r="G624" s="247" t="s">
        <v>532</v>
      </c>
      <c r="H624" s="203" t="s">
        <v>4</v>
      </c>
      <c r="I624" s="239">
        <v>384</v>
      </c>
      <c r="J624" s="243"/>
      <c r="K624" s="221"/>
      <c r="L624" s="231"/>
    </row>
    <row r="625" spans="1:13" customFormat="1" ht="36.75" customHeight="1">
      <c r="B625" s="8"/>
      <c r="C625" s="210">
        <f t="shared" si="22"/>
        <v>9.2049999999999415</v>
      </c>
      <c r="D625" s="18"/>
      <c r="E625" s="18"/>
      <c r="F625" s="241"/>
      <c r="G625" s="246" t="s">
        <v>740</v>
      </c>
      <c r="H625" s="203" t="s">
        <v>2</v>
      </c>
      <c r="I625" s="239">
        <v>368</v>
      </c>
      <c r="J625" s="243"/>
      <c r="K625" s="221"/>
      <c r="L625" s="231"/>
    </row>
    <row r="626" spans="1:13" customFormat="1" ht="24.75" customHeight="1">
      <c r="B626" s="8"/>
      <c r="C626" s="99"/>
      <c r="D626" s="18"/>
      <c r="E626" s="18"/>
      <c r="F626" s="241"/>
      <c r="G626" s="251" t="s">
        <v>741</v>
      </c>
      <c r="H626" s="237"/>
      <c r="I626" s="283"/>
      <c r="J626" s="237"/>
      <c r="K626" s="221"/>
      <c r="L626" s="231"/>
    </row>
    <row r="627" spans="1:13" customFormat="1" ht="84.75" customHeight="1">
      <c r="B627" s="8"/>
      <c r="C627" s="210">
        <f>+C625+0.001</f>
        <v>9.2059999999999409</v>
      </c>
      <c r="D627" s="18"/>
      <c r="E627" s="18"/>
      <c r="F627" s="241"/>
      <c r="G627" s="248" t="s">
        <v>742</v>
      </c>
      <c r="H627" s="203" t="s">
        <v>2</v>
      </c>
      <c r="I627" s="240">
        <v>1</v>
      </c>
      <c r="J627" s="243"/>
      <c r="K627" s="221"/>
      <c r="L627" s="231"/>
    </row>
    <row r="628" spans="1:13" customFormat="1" ht="38.25" customHeight="1">
      <c r="B628" s="8"/>
      <c r="C628" s="99"/>
      <c r="D628" s="18"/>
      <c r="E628" s="18"/>
      <c r="F628" s="241"/>
      <c r="G628" s="251" t="s">
        <v>745</v>
      </c>
      <c r="H628" s="237"/>
      <c r="I628" s="283"/>
      <c r="J628" s="237"/>
      <c r="K628" s="221"/>
      <c r="L628" s="231"/>
    </row>
    <row r="629" spans="1:13" customFormat="1" ht="40.5" customHeight="1">
      <c r="B629" s="8"/>
      <c r="C629" s="210">
        <f>+C627+0.001</f>
        <v>9.2069999999999403</v>
      </c>
      <c r="D629" s="18"/>
      <c r="E629" s="18"/>
      <c r="F629" s="241"/>
      <c r="G629" s="204" t="s">
        <v>746</v>
      </c>
      <c r="H629" s="203" t="s">
        <v>2</v>
      </c>
      <c r="I629" s="240">
        <v>1</v>
      </c>
      <c r="J629" s="243"/>
      <c r="K629" s="221"/>
      <c r="L629" s="231"/>
    </row>
    <row r="630" spans="1:13" customFormat="1" ht="40.5" customHeight="1">
      <c r="B630" s="8"/>
      <c r="C630" s="210">
        <f>+C629+0.001</f>
        <v>9.2079999999999398</v>
      </c>
      <c r="D630" s="18"/>
      <c r="E630" s="18"/>
      <c r="F630" s="241"/>
      <c r="G630" s="204" t="s">
        <v>747</v>
      </c>
      <c r="H630" s="203" t="s">
        <v>2</v>
      </c>
      <c r="I630" s="240">
        <v>1</v>
      </c>
      <c r="J630" s="243"/>
      <c r="K630" s="221"/>
      <c r="L630" s="231"/>
    </row>
    <row r="631" spans="1:13" customFormat="1" ht="74.25" customHeight="1">
      <c r="B631" s="8"/>
      <c r="C631" s="210">
        <f t="shared" ref="C631:C638" si="23">+C630+0.001</f>
        <v>9.2089999999999392</v>
      </c>
      <c r="D631" s="18"/>
      <c r="E631" s="18"/>
      <c r="F631" s="241"/>
      <c r="G631" s="204" t="s">
        <v>748</v>
      </c>
      <c r="H631" s="203" t="s">
        <v>2</v>
      </c>
      <c r="I631" s="240">
        <v>1</v>
      </c>
      <c r="J631" s="243"/>
      <c r="K631" s="221"/>
      <c r="L631" s="231"/>
    </row>
    <row r="632" spans="1:13" customFormat="1" ht="38.25" customHeight="1">
      <c r="B632" s="8"/>
      <c r="C632" s="210">
        <f t="shared" si="23"/>
        <v>9.2099999999999387</v>
      </c>
      <c r="D632" s="18"/>
      <c r="E632" s="18"/>
      <c r="F632" s="241"/>
      <c r="G632" s="249" t="s">
        <v>749</v>
      </c>
      <c r="H632" s="203" t="s">
        <v>2</v>
      </c>
      <c r="I632" s="240">
        <v>1</v>
      </c>
      <c r="J632" s="243"/>
      <c r="K632" s="221"/>
      <c r="L632" s="231"/>
    </row>
    <row r="633" spans="1:13" customFormat="1" ht="31">
      <c r="B633" s="8"/>
      <c r="C633" s="210">
        <f t="shared" si="23"/>
        <v>9.2109999999999381</v>
      </c>
      <c r="D633" s="18"/>
      <c r="E633" s="18"/>
      <c r="F633" s="241"/>
      <c r="G633" s="204" t="s">
        <v>750</v>
      </c>
      <c r="H633" s="203" t="s">
        <v>2</v>
      </c>
      <c r="I633" s="240">
        <v>1</v>
      </c>
      <c r="J633" s="243"/>
      <c r="K633" s="221"/>
      <c r="L633" s="231"/>
    </row>
    <row r="634" spans="1:13" customFormat="1" ht="39" customHeight="1">
      <c r="B634" s="8"/>
      <c r="C634" s="210">
        <f t="shared" si="23"/>
        <v>9.2119999999999376</v>
      </c>
      <c r="D634" s="18"/>
      <c r="E634" s="18"/>
      <c r="F634" s="241"/>
      <c r="G634" s="204" t="s">
        <v>751</v>
      </c>
      <c r="H634" s="203" t="s">
        <v>2</v>
      </c>
      <c r="I634" s="240">
        <v>1</v>
      </c>
      <c r="J634" s="243"/>
      <c r="K634" s="221"/>
      <c r="L634" s="231"/>
    </row>
    <row r="635" spans="1:13" customFormat="1" ht="26.25" customHeight="1">
      <c r="B635" s="8"/>
      <c r="C635" s="210">
        <f t="shared" si="23"/>
        <v>9.212999999999937</v>
      </c>
      <c r="D635" s="18"/>
      <c r="E635" s="18"/>
      <c r="F635" s="241"/>
      <c r="G635" s="248" t="s">
        <v>752</v>
      </c>
      <c r="H635" s="203" t="s">
        <v>2</v>
      </c>
      <c r="I635" s="240">
        <v>1</v>
      </c>
      <c r="J635" s="243"/>
      <c r="K635" s="221"/>
      <c r="L635" s="231"/>
    </row>
    <row r="636" spans="1:13" customFormat="1" ht="26.25" customHeight="1">
      <c r="B636" s="8"/>
      <c r="C636" s="210">
        <f t="shared" si="23"/>
        <v>9.2139999999999365</v>
      </c>
      <c r="D636" s="18"/>
      <c r="E636" s="18"/>
      <c r="F636" s="241"/>
      <c r="G636" s="204" t="s">
        <v>753</v>
      </c>
      <c r="H636" s="203" t="s">
        <v>2</v>
      </c>
      <c r="I636" s="240">
        <v>1</v>
      </c>
      <c r="J636" s="243"/>
      <c r="K636" s="221"/>
      <c r="L636" s="231"/>
    </row>
    <row r="637" spans="1:13" customFormat="1" ht="66.75" customHeight="1">
      <c r="B637" s="8"/>
      <c r="C637" s="210">
        <f t="shared" si="23"/>
        <v>9.2149999999999359</v>
      </c>
      <c r="D637" s="18"/>
      <c r="E637" s="18"/>
      <c r="F637" s="241"/>
      <c r="G637" s="204" t="s">
        <v>754</v>
      </c>
      <c r="H637" s="203" t="s">
        <v>2</v>
      </c>
      <c r="I637" s="240">
        <v>1</v>
      </c>
      <c r="J637" s="243"/>
      <c r="K637" s="221"/>
      <c r="L637" s="231"/>
    </row>
    <row r="638" spans="1:13" customFormat="1" ht="54.75" customHeight="1">
      <c r="B638" s="8"/>
      <c r="C638" s="210">
        <f t="shared" si="23"/>
        <v>9.2159999999999354</v>
      </c>
      <c r="D638" s="18"/>
      <c r="E638" s="18"/>
      <c r="F638" s="241"/>
      <c r="G638" s="204" t="s">
        <v>755</v>
      </c>
      <c r="H638" s="203" t="s">
        <v>2</v>
      </c>
      <c r="I638" s="240">
        <v>1</v>
      </c>
      <c r="J638" s="243"/>
      <c r="K638" s="221"/>
      <c r="L638" s="231"/>
    </row>
    <row r="639" spans="1:13" ht="21.75" customHeight="1" thickBot="1">
      <c r="A639" s="1"/>
      <c r="B639" s="8"/>
      <c r="C639" s="25" t="s">
        <v>429</v>
      </c>
      <c r="D639" s="44"/>
      <c r="E639" s="44"/>
      <c r="F639" s="44"/>
      <c r="G639" s="45"/>
      <c r="H639" s="26"/>
      <c r="I639" s="266"/>
      <c r="J639" s="28"/>
      <c r="K639" s="46">
        <f>SUM(K417:K638)</f>
        <v>0</v>
      </c>
      <c r="L639" s="9"/>
      <c r="M639" s="1"/>
    </row>
    <row r="640" spans="1:13" ht="21.75" customHeight="1" thickBot="1">
      <c r="A640" s="1"/>
      <c r="B640" s="8"/>
      <c r="C640" s="30"/>
      <c r="D640" s="31"/>
      <c r="E640" s="31"/>
      <c r="F640" s="31"/>
      <c r="G640" s="31"/>
      <c r="H640" s="31"/>
      <c r="I640" s="267"/>
      <c r="J640" s="31"/>
      <c r="K640" s="32"/>
      <c r="L640" s="9"/>
      <c r="M640" s="1"/>
    </row>
    <row r="641" spans="1:13" ht="21.75" customHeight="1">
      <c r="A641" s="1"/>
      <c r="B641" s="8"/>
      <c r="C641" s="17">
        <v>10</v>
      </c>
      <c r="D641" s="18"/>
      <c r="E641" s="18"/>
      <c r="F641" s="18"/>
      <c r="G641" s="89" t="s">
        <v>258</v>
      </c>
      <c r="H641" s="77"/>
      <c r="I641" s="265"/>
      <c r="J641" s="79"/>
      <c r="K641" s="22"/>
      <c r="L641" s="9"/>
      <c r="M641" s="1"/>
    </row>
    <row r="642" spans="1:13" ht="38.25" customHeight="1">
      <c r="A642" s="1"/>
      <c r="B642" s="8"/>
      <c r="C642" s="99">
        <v>9.01</v>
      </c>
      <c r="D642" s="18"/>
      <c r="E642" s="18"/>
      <c r="F642" s="18"/>
      <c r="G642" s="84" t="s">
        <v>259</v>
      </c>
      <c r="H642" s="78" t="s">
        <v>2</v>
      </c>
      <c r="I642" s="265">
        <v>1</v>
      </c>
      <c r="J642" s="79"/>
      <c r="K642" s="24"/>
      <c r="L642" s="9"/>
      <c r="M642" s="1"/>
    </row>
    <row r="643" spans="1:13" ht="21.75" customHeight="1" thickBot="1">
      <c r="A643" s="1"/>
      <c r="B643" s="8"/>
      <c r="C643" s="25" t="s">
        <v>429</v>
      </c>
      <c r="D643" s="44"/>
      <c r="E643" s="44"/>
      <c r="F643" s="44"/>
      <c r="G643" s="45"/>
      <c r="H643" s="26"/>
      <c r="I643" s="266"/>
      <c r="J643" s="28"/>
      <c r="K643" s="46">
        <f>SUM(K642)</f>
        <v>0</v>
      </c>
      <c r="L643" s="9"/>
      <c r="M643" s="1"/>
    </row>
    <row r="644" spans="1:13" ht="21.75" customHeight="1" thickBot="1">
      <c r="A644" s="1"/>
      <c r="B644" s="8"/>
      <c r="C644" s="30"/>
      <c r="D644" s="31"/>
      <c r="E644" s="31"/>
      <c r="F644" s="31"/>
      <c r="G644" s="31"/>
      <c r="H644" s="31"/>
      <c r="I644" s="267"/>
      <c r="J644" s="31"/>
      <c r="K644" s="32"/>
      <c r="L644" s="9"/>
      <c r="M644" s="1"/>
    </row>
    <row r="645" spans="1:13" ht="21.75" customHeight="1">
      <c r="A645" s="1"/>
      <c r="B645" s="8"/>
      <c r="C645" s="17">
        <v>11</v>
      </c>
      <c r="D645" s="18"/>
      <c r="E645" s="18"/>
      <c r="F645" s="18"/>
      <c r="G645" s="89" t="s">
        <v>260</v>
      </c>
      <c r="H645" s="78"/>
      <c r="I645" s="265"/>
      <c r="J645" s="79"/>
      <c r="K645" s="22"/>
      <c r="L645" s="9"/>
      <c r="M645" s="1"/>
    </row>
    <row r="646" spans="1:13" ht="21.75" customHeight="1">
      <c r="A646" s="1"/>
      <c r="B646" s="8"/>
      <c r="C646" s="17"/>
      <c r="D646" s="18"/>
      <c r="E646" s="18"/>
      <c r="F646" s="18"/>
      <c r="G646" s="89" t="s">
        <v>261</v>
      </c>
      <c r="H646" s="78"/>
      <c r="I646" s="265"/>
      <c r="J646" s="79"/>
      <c r="K646" s="22"/>
      <c r="L646" s="9"/>
      <c r="M646" s="1"/>
    </row>
    <row r="647" spans="1:13" ht="51.75" customHeight="1">
      <c r="A647" s="1"/>
      <c r="B647" s="8"/>
      <c r="C647" s="99">
        <v>11.01</v>
      </c>
      <c r="D647" s="18"/>
      <c r="E647" s="18"/>
      <c r="F647" s="18"/>
      <c r="G647" s="80" t="s">
        <v>262</v>
      </c>
      <c r="H647" s="81" t="s">
        <v>86</v>
      </c>
      <c r="I647" s="269">
        <v>46719.33</v>
      </c>
      <c r="J647" s="83"/>
      <c r="K647" s="35"/>
      <c r="L647" s="9"/>
      <c r="M647" s="1"/>
    </row>
    <row r="648" spans="1:13" ht="21.75" customHeight="1">
      <c r="A648" s="1"/>
      <c r="B648" s="8"/>
      <c r="C648" s="99"/>
      <c r="D648" s="18"/>
      <c r="E648" s="18"/>
      <c r="F648" s="18"/>
      <c r="G648" s="75" t="s">
        <v>263</v>
      </c>
      <c r="H648" s="81"/>
      <c r="I648" s="269"/>
      <c r="J648" s="83"/>
      <c r="K648" s="22"/>
      <c r="L648" s="9"/>
      <c r="M648" s="1"/>
    </row>
    <row r="649" spans="1:13" ht="27" customHeight="1">
      <c r="A649" s="1"/>
      <c r="B649" s="8"/>
      <c r="C649" s="99">
        <v>11.02</v>
      </c>
      <c r="D649" s="18"/>
      <c r="E649" s="18"/>
      <c r="F649" s="18"/>
      <c r="G649" s="80" t="s">
        <v>264</v>
      </c>
      <c r="H649" s="81" t="s">
        <v>6</v>
      </c>
      <c r="I649" s="269">
        <v>661.20999999999992</v>
      </c>
      <c r="J649" s="83"/>
      <c r="K649" s="24"/>
      <c r="L649" s="9"/>
      <c r="M649" s="1"/>
    </row>
    <row r="650" spans="1:13" ht="21.75" customHeight="1">
      <c r="A650" s="1"/>
      <c r="B650" s="8"/>
      <c r="C650" s="99"/>
      <c r="D650" s="18"/>
      <c r="E650" s="18"/>
      <c r="F650" s="18"/>
      <c r="G650" s="75" t="s">
        <v>265</v>
      </c>
      <c r="H650" s="81"/>
      <c r="I650" s="269"/>
      <c r="J650" s="83"/>
      <c r="K650" s="22"/>
      <c r="L650" s="9"/>
      <c r="M650" s="1"/>
    </row>
    <row r="651" spans="1:13" ht="22.5" customHeight="1">
      <c r="A651" s="1"/>
      <c r="B651" s="8"/>
      <c r="C651" s="99">
        <v>11.03</v>
      </c>
      <c r="D651" s="18"/>
      <c r="E651" s="18"/>
      <c r="F651" s="18"/>
      <c r="G651" s="80" t="s">
        <v>266</v>
      </c>
      <c r="H651" s="81" t="s">
        <v>6</v>
      </c>
      <c r="I651" s="269">
        <v>2142.8200000000002</v>
      </c>
      <c r="J651" s="83"/>
      <c r="K651" s="24"/>
      <c r="L651" s="9"/>
      <c r="M651" s="1"/>
    </row>
    <row r="652" spans="1:13" ht="21.75" customHeight="1">
      <c r="A652" s="1"/>
      <c r="B652" s="8"/>
      <c r="C652" s="99"/>
      <c r="D652" s="18"/>
      <c r="E652" s="18"/>
      <c r="F652" s="18"/>
      <c r="G652" s="75" t="s">
        <v>267</v>
      </c>
      <c r="H652" s="81"/>
      <c r="I652" s="269"/>
      <c r="J652" s="83"/>
      <c r="K652" s="22"/>
      <c r="L652" s="9"/>
      <c r="M652" s="1"/>
    </row>
    <row r="653" spans="1:13" ht="27" customHeight="1">
      <c r="A653" s="1"/>
      <c r="B653" s="8"/>
      <c r="C653" s="99">
        <v>11.04</v>
      </c>
      <c r="D653" s="18"/>
      <c r="E653" s="18"/>
      <c r="F653" s="18"/>
      <c r="G653" s="80" t="s">
        <v>268</v>
      </c>
      <c r="H653" s="81" t="s">
        <v>4</v>
      </c>
      <c r="I653" s="269">
        <v>287.89999999999998</v>
      </c>
      <c r="J653" s="83"/>
      <c r="K653" s="24"/>
      <c r="L653" s="9"/>
      <c r="M653" s="1"/>
    </row>
    <row r="654" spans="1:13" ht="21.75" customHeight="1" thickBot="1">
      <c r="A654" s="1"/>
      <c r="B654" s="8"/>
      <c r="C654" s="25" t="s">
        <v>429</v>
      </c>
      <c r="D654" s="44"/>
      <c r="E654" s="44"/>
      <c r="F654" s="44"/>
      <c r="G654" s="45"/>
      <c r="H654" s="26"/>
      <c r="I654" s="266"/>
      <c r="J654" s="28"/>
      <c r="K654" s="46">
        <f>SUM(K646:K653)</f>
        <v>0</v>
      </c>
      <c r="L654" s="9"/>
      <c r="M654" s="1"/>
    </row>
    <row r="655" spans="1:13" ht="21.75" customHeight="1" thickBot="1">
      <c r="A655" s="1"/>
      <c r="B655" s="8"/>
      <c r="C655" s="30"/>
      <c r="D655" s="31"/>
      <c r="E655" s="31"/>
      <c r="F655" s="31"/>
      <c r="G655" s="31"/>
      <c r="H655" s="31"/>
      <c r="I655" s="267"/>
      <c r="J655" s="31"/>
      <c r="K655" s="32"/>
      <c r="L655" s="9"/>
      <c r="M655" s="1"/>
    </row>
    <row r="656" spans="1:13" ht="21.75" customHeight="1">
      <c r="A656" s="1"/>
      <c r="B656" s="8"/>
      <c r="C656" s="17">
        <v>12</v>
      </c>
      <c r="D656" s="18"/>
      <c r="E656" s="18"/>
      <c r="F656" s="18"/>
      <c r="G656" s="89" t="s">
        <v>269</v>
      </c>
      <c r="H656" s="78"/>
      <c r="I656" s="265"/>
      <c r="J656" s="79"/>
      <c r="K656" s="22"/>
      <c r="L656" s="9"/>
      <c r="M656" s="1"/>
    </row>
    <row r="657" spans="1:13" ht="21.75" customHeight="1">
      <c r="A657" s="1"/>
      <c r="B657" s="8"/>
      <c r="C657" s="17"/>
      <c r="D657" s="18"/>
      <c r="E657" s="18"/>
      <c r="F657" s="18" t="s">
        <v>414</v>
      </c>
      <c r="G657" s="89" t="s">
        <v>270</v>
      </c>
      <c r="H657" s="78"/>
      <c r="I657" s="265"/>
      <c r="J657" s="79"/>
      <c r="K657" s="22"/>
      <c r="L657" s="9"/>
      <c r="M657" s="1"/>
    </row>
    <row r="658" spans="1:13" ht="21.75" customHeight="1">
      <c r="A658" s="1"/>
      <c r="B658" s="8"/>
      <c r="C658" s="99">
        <v>12.01</v>
      </c>
      <c r="D658" s="18"/>
      <c r="E658" s="18"/>
      <c r="F658" s="18"/>
      <c r="G658" s="162" t="s">
        <v>481</v>
      </c>
      <c r="H658" s="163" t="s">
        <v>6</v>
      </c>
      <c r="I658" s="268">
        <v>1369.73</v>
      </c>
      <c r="J658" s="79"/>
      <c r="K658" s="35"/>
      <c r="L658" s="9"/>
      <c r="M658" s="1"/>
    </row>
    <row r="659" spans="1:13" ht="21.75" customHeight="1">
      <c r="A659" s="1"/>
      <c r="B659" s="8"/>
      <c r="C659" s="99"/>
      <c r="D659" s="18"/>
      <c r="E659" s="18"/>
      <c r="F659" s="18"/>
      <c r="G659" s="89" t="s">
        <v>271</v>
      </c>
      <c r="H659" s="78"/>
      <c r="I659" s="265"/>
      <c r="J659" s="79"/>
      <c r="K659" s="22"/>
      <c r="L659" s="9"/>
      <c r="M659" s="1"/>
    </row>
    <row r="660" spans="1:13" ht="25.5" customHeight="1">
      <c r="A660" s="1"/>
      <c r="B660" s="8"/>
      <c r="C660" s="99">
        <v>12.02</v>
      </c>
      <c r="D660" s="18"/>
      <c r="E660" s="18"/>
      <c r="F660" s="18" t="s">
        <v>414</v>
      </c>
      <c r="G660" s="84" t="s">
        <v>272</v>
      </c>
      <c r="H660" s="78" t="s">
        <v>6</v>
      </c>
      <c r="I660" s="265">
        <v>1369.73</v>
      </c>
      <c r="J660" s="79"/>
      <c r="K660" s="35"/>
      <c r="L660" s="9"/>
      <c r="M660" s="1"/>
    </row>
    <row r="661" spans="1:13" ht="21.75" customHeight="1">
      <c r="A661" s="1"/>
      <c r="B661" s="8"/>
      <c r="C661" s="99"/>
      <c r="D661" s="18"/>
      <c r="E661" s="18"/>
      <c r="F661" s="18"/>
      <c r="G661" s="89" t="s">
        <v>273</v>
      </c>
      <c r="H661" s="78"/>
      <c r="I661" s="265"/>
      <c r="J661" s="79"/>
      <c r="K661" s="22"/>
      <c r="L661" s="9"/>
      <c r="M661" s="1"/>
    </row>
    <row r="662" spans="1:13" ht="25.5" customHeight="1">
      <c r="A662" s="1"/>
      <c r="B662" s="8"/>
      <c r="C662" s="99">
        <v>12.03</v>
      </c>
      <c r="D662" s="18"/>
      <c r="E662" s="18"/>
      <c r="F662" s="18"/>
      <c r="G662" s="84" t="s">
        <v>274</v>
      </c>
      <c r="H662" s="78" t="s">
        <v>6</v>
      </c>
      <c r="I662" s="265">
        <v>404.32999999999993</v>
      </c>
      <c r="J662" s="79"/>
      <c r="K662" s="35"/>
      <c r="L662" s="9"/>
      <c r="M662" s="1"/>
    </row>
    <row r="663" spans="1:13" ht="21.75" customHeight="1">
      <c r="A663" s="1"/>
      <c r="B663" s="8"/>
      <c r="C663" s="99"/>
      <c r="D663" s="18"/>
      <c r="E663" s="18"/>
      <c r="F663" s="18"/>
      <c r="G663" s="89" t="s">
        <v>275</v>
      </c>
      <c r="H663" s="78"/>
      <c r="I663" s="265"/>
      <c r="J663" s="79"/>
      <c r="K663" s="22"/>
      <c r="L663" s="9"/>
      <c r="M663" s="1"/>
    </row>
    <row r="664" spans="1:13" ht="27" customHeight="1">
      <c r="A664" s="1"/>
      <c r="B664" s="8"/>
      <c r="C664" s="99">
        <v>12.04</v>
      </c>
      <c r="D664" s="18"/>
      <c r="E664" s="18"/>
      <c r="F664" s="18"/>
      <c r="G664" s="84" t="s">
        <v>276</v>
      </c>
      <c r="H664" s="78" t="s">
        <v>4</v>
      </c>
      <c r="I664" s="265">
        <v>57.66</v>
      </c>
      <c r="J664" s="79"/>
      <c r="K664" s="35"/>
      <c r="L664" s="9"/>
      <c r="M664" s="1"/>
    </row>
    <row r="665" spans="1:13" ht="21.75" customHeight="1" thickBot="1">
      <c r="A665" s="1"/>
      <c r="B665" s="8"/>
      <c r="C665" s="25" t="s">
        <v>429</v>
      </c>
      <c r="D665" s="44"/>
      <c r="E665" s="44"/>
      <c r="F665" s="44"/>
      <c r="G665" s="45"/>
      <c r="H665" s="26"/>
      <c r="I665" s="266"/>
      <c r="J665" s="28"/>
      <c r="K665" s="46">
        <f>SUM(K657:K664)</f>
        <v>0</v>
      </c>
      <c r="L665" s="9"/>
      <c r="M665" s="1"/>
    </row>
    <row r="666" spans="1:13" ht="21.75" customHeight="1" thickBot="1">
      <c r="A666" s="1"/>
      <c r="B666" s="8"/>
      <c r="C666" s="30"/>
      <c r="D666" s="31"/>
      <c r="E666" s="31"/>
      <c r="F666" s="31"/>
      <c r="G666" s="31"/>
      <c r="H666" s="31"/>
      <c r="I666" s="267"/>
      <c r="J666" s="31"/>
      <c r="K666" s="32"/>
      <c r="L666" s="9"/>
      <c r="M666" s="1"/>
    </row>
    <row r="667" spans="1:13" ht="21.75" customHeight="1">
      <c r="A667" s="1"/>
      <c r="B667" s="8"/>
      <c r="C667" s="17">
        <v>13</v>
      </c>
      <c r="D667" s="18"/>
      <c r="E667" s="18"/>
      <c r="F667" s="18"/>
      <c r="G667" s="89" t="s">
        <v>277</v>
      </c>
      <c r="H667" s="78"/>
      <c r="I667" s="265"/>
      <c r="J667" s="79"/>
      <c r="K667" s="22"/>
      <c r="L667" s="9"/>
      <c r="M667" s="1"/>
    </row>
    <row r="668" spans="1:13" ht="21.75" customHeight="1">
      <c r="A668" s="1"/>
      <c r="B668" s="8"/>
      <c r="C668" s="17"/>
      <c r="D668" s="18"/>
      <c r="E668" s="18"/>
      <c r="F668" s="18"/>
      <c r="G668" s="89" t="s">
        <v>278</v>
      </c>
      <c r="H668" s="78"/>
      <c r="I668" s="265"/>
      <c r="J668" s="79"/>
      <c r="K668" s="22"/>
      <c r="L668" s="9"/>
      <c r="M668" s="1"/>
    </row>
    <row r="669" spans="1:13" ht="21.75" customHeight="1">
      <c r="A669" s="1"/>
      <c r="B669" s="8"/>
      <c r="C669" s="99">
        <v>13.01</v>
      </c>
      <c r="D669" s="18"/>
      <c r="E669" s="18"/>
      <c r="F669" s="18"/>
      <c r="G669" s="84" t="s">
        <v>279</v>
      </c>
      <c r="H669" s="78" t="s">
        <v>6</v>
      </c>
      <c r="I669" s="265">
        <v>8</v>
      </c>
      <c r="J669" s="79"/>
      <c r="K669" s="35"/>
      <c r="L669" s="9"/>
      <c r="M669" s="1"/>
    </row>
    <row r="670" spans="1:13" ht="21.75" customHeight="1">
      <c r="A670" s="1"/>
      <c r="B670" s="8"/>
      <c r="C670" s="99">
        <v>13.02</v>
      </c>
      <c r="D670" s="18"/>
      <c r="E670" s="18"/>
      <c r="F670" s="18"/>
      <c r="G670" s="84" t="s">
        <v>280</v>
      </c>
      <c r="H670" s="78" t="s">
        <v>6</v>
      </c>
      <c r="I670" s="265">
        <v>3452</v>
      </c>
      <c r="J670" s="79"/>
      <c r="K670" s="35"/>
      <c r="L670" s="9"/>
      <c r="M670" s="1"/>
    </row>
    <row r="671" spans="1:13" ht="21.75" customHeight="1">
      <c r="A671" s="1"/>
      <c r="B671" s="8"/>
      <c r="C671" s="99">
        <v>13.03</v>
      </c>
      <c r="D671" s="18"/>
      <c r="E671" s="18"/>
      <c r="F671" s="18"/>
      <c r="G671" s="84" t="s">
        <v>281</v>
      </c>
      <c r="H671" s="78" t="s">
        <v>6</v>
      </c>
      <c r="I671" s="284">
        <v>7047.15</v>
      </c>
      <c r="J671" s="79"/>
      <c r="K671" s="35"/>
      <c r="L671" s="9"/>
      <c r="M671" s="1"/>
    </row>
    <row r="672" spans="1:13" ht="21.75" customHeight="1">
      <c r="A672" s="1"/>
      <c r="B672" s="8"/>
      <c r="C672" s="99">
        <v>13.04</v>
      </c>
      <c r="D672" s="18"/>
      <c r="E672" s="18"/>
      <c r="F672" s="18"/>
      <c r="G672" s="140" t="s">
        <v>486</v>
      </c>
      <c r="H672" s="121" t="s">
        <v>4</v>
      </c>
      <c r="I672" s="265">
        <v>240</v>
      </c>
      <c r="J672" s="79"/>
      <c r="K672" s="24"/>
      <c r="L672" s="9"/>
      <c r="M672" s="1"/>
    </row>
    <row r="673" spans="1:13" ht="21.75" customHeight="1">
      <c r="A673" s="1"/>
      <c r="B673" s="8"/>
      <c r="C673" s="99">
        <v>13.05</v>
      </c>
      <c r="D673" s="18"/>
      <c r="E673" s="18"/>
      <c r="F673" s="18"/>
      <c r="G673" s="140" t="s">
        <v>487</v>
      </c>
      <c r="H673" s="121" t="s">
        <v>4</v>
      </c>
      <c r="I673" s="265">
        <v>654.57000000000005</v>
      </c>
      <c r="J673" s="79"/>
      <c r="K673" s="24"/>
      <c r="L673" s="9"/>
      <c r="M673" s="1"/>
    </row>
    <row r="674" spans="1:13" ht="21.75" customHeight="1">
      <c r="A674" s="1"/>
      <c r="B674" s="8"/>
      <c r="C674" s="99">
        <v>13.06</v>
      </c>
      <c r="D674" s="18"/>
      <c r="E674" s="18"/>
      <c r="F674" s="18"/>
      <c r="G674" s="140" t="s">
        <v>510</v>
      </c>
      <c r="H674" s="121" t="s">
        <v>2</v>
      </c>
      <c r="I674" s="265">
        <v>546</v>
      </c>
      <c r="J674" s="79"/>
      <c r="K674" s="35"/>
      <c r="L674" s="9"/>
      <c r="M674" s="1"/>
    </row>
    <row r="675" spans="1:13" ht="21.75" customHeight="1">
      <c r="A675" s="1"/>
      <c r="B675" s="8"/>
      <c r="C675" s="99">
        <v>13.07</v>
      </c>
      <c r="D675" s="18"/>
      <c r="E675" s="18"/>
      <c r="F675" s="18"/>
      <c r="G675" s="140" t="s">
        <v>511</v>
      </c>
      <c r="H675" s="143" t="s">
        <v>6</v>
      </c>
      <c r="I675" s="265">
        <v>477.9</v>
      </c>
      <c r="J675" s="79"/>
      <c r="K675" s="35"/>
      <c r="L675" s="9"/>
      <c r="M675" s="1"/>
    </row>
    <row r="676" spans="1:13" ht="21.75" customHeight="1">
      <c r="A676" s="1"/>
      <c r="B676" s="8"/>
      <c r="C676" s="99">
        <v>13.08</v>
      </c>
      <c r="D676" s="18"/>
      <c r="E676" s="18"/>
      <c r="F676" s="18"/>
      <c r="G676" s="140" t="s">
        <v>517</v>
      </c>
      <c r="H676" s="116" t="s">
        <v>86</v>
      </c>
      <c r="I676" s="281">
        <v>6878</v>
      </c>
      <c r="J676" s="79"/>
      <c r="K676" s="35"/>
      <c r="L676" s="9"/>
      <c r="M676" s="1"/>
    </row>
    <row r="677" spans="1:13" ht="21.75" customHeight="1">
      <c r="A677" s="1"/>
      <c r="B677" s="8"/>
      <c r="C677" s="17"/>
      <c r="D677" s="18"/>
      <c r="E677" s="18"/>
      <c r="F677" s="18"/>
      <c r="G677" s="164" t="s">
        <v>464</v>
      </c>
      <c r="H677" s="165"/>
      <c r="I677" s="265"/>
      <c r="J677" s="79"/>
      <c r="K677" s="24"/>
      <c r="L677" s="9"/>
      <c r="M677" s="1"/>
    </row>
    <row r="678" spans="1:13" ht="30" customHeight="1">
      <c r="A678" s="1"/>
      <c r="B678" s="8"/>
      <c r="C678" s="23">
        <f>+C676+0.01</f>
        <v>13.09</v>
      </c>
      <c r="D678" s="114"/>
      <c r="E678" s="114"/>
      <c r="F678" s="114"/>
      <c r="G678" s="109" t="s">
        <v>465</v>
      </c>
      <c r="H678" s="100" t="s">
        <v>6</v>
      </c>
      <c r="I678" s="261">
        <v>2016.15</v>
      </c>
      <c r="J678" s="83"/>
      <c r="K678" s="35"/>
      <c r="L678" s="9"/>
      <c r="M678" s="1"/>
    </row>
    <row r="679" spans="1:13" ht="42.75" customHeight="1">
      <c r="A679" s="1"/>
      <c r="B679" s="8"/>
      <c r="C679" s="23">
        <f t="shared" ref="C679:C681" si="24">+C678+0.01</f>
        <v>13.1</v>
      </c>
      <c r="D679" s="114"/>
      <c r="E679" s="114"/>
      <c r="F679" s="114"/>
      <c r="G679" s="109" t="s">
        <v>466</v>
      </c>
      <c r="H679" s="100" t="s">
        <v>6</v>
      </c>
      <c r="I679" s="261">
        <v>4679.84</v>
      </c>
      <c r="J679" s="83"/>
      <c r="K679" s="35"/>
      <c r="L679" s="9"/>
      <c r="M679" s="1"/>
    </row>
    <row r="680" spans="1:13" ht="30" customHeight="1">
      <c r="A680" s="1"/>
      <c r="B680" s="8"/>
      <c r="C680" s="23">
        <f>+C679+0.01</f>
        <v>13.11</v>
      </c>
      <c r="D680" s="114"/>
      <c r="E680" s="114"/>
      <c r="F680" s="114"/>
      <c r="G680" s="109" t="s">
        <v>468</v>
      </c>
      <c r="H680" s="100" t="s">
        <v>6</v>
      </c>
      <c r="I680" s="261">
        <v>351.16</v>
      </c>
      <c r="J680" s="83"/>
      <c r="K680" s="35"/>
      <c r="L680" s="9"/>
      <c r="M680" s="1"/>
    </row>
    <row r="681" spans="1:13" ht="30" customHeight="1">
      <c r="A681" s="1"/>
      <c r="B681" s="8"/>
      <c r="C681" s="23">
        <f t="shared" si="24"/>
        <v>13.12</v>
      </c>
      <c r="D681" s="114"/>
      <c r="E681" s="114"/>
      <c r="F681" s="114"/>
      <c r="G681" s="109" t="s">
        <v>469</v>
      </c>
      <c r="H681" s="100" t="s">
        <v>4</v>
      </c>
      <c r="I681" s="261">
        <v>648.54</v>
      </c>
      <c r="J681" s="149"/>
      <c r="K681" s="24"/>
      <c r="L681" s="9"/>
      <c r="M681" s="1"/>
    </row>
    <row r="682" spans="1:13" ht="21.75" customHeight="1">
      <c r="A682" s="1"/>
      <c r="B682" s="8"/>
      <c r="C682" s="17"/>
      <c r="D682" s="18"/>
      <c r="E682" s="18"/>
      <c r="F682" s="18" t="s">
        <v>414</v>
      </c>
      <c r="G682" s="89" t="s">
        <v>282</v>
      </c>
      <c r="H682" s="78"/>
      <c r="I682" s="265"/>
      <c r="J682" s="79"/>
      <c r="K682" s="22"/>
      <c r="L682" s="9"/>
      <c r="M682" s="1"/>
    </row>
    <row r="683" spans="1:13" ht="30" customHeight="1">
      <c r="A683" s="1"/>
      <c r="B683" s="8"/>
      <c r="C683" s="23">
        <f>+C681+0.01</f>
        <v>13.129999999999999</v>
      </c>
      <c r="D683" s="114"/>
      <c r="E683" s="114"/>
      <c r="F683" s="114"/>
      <c r="G683" s="109" t="s">
        <v>467</v>
      </c>
      <c r="H683" s="100" t="s">
        <v>4</v>
      </c>
      <c r="I683" s="261">
        <v>2412.52</v>
      </c>
      <c r="J683" s="149"/>
      <c r="K683" s="24"/>
      <c r="L683" s="9"/>
      <c r="M683" s="1"/>
    </row>
    <row r="684" spans="1:13" ht="30" customHeight="1">
      <c r="A684" s="1"/>
      <c r="B684" s="8"/>
      <c r="C684" s="23">
        <f>+C683+0.01</f>
        <v>13.139999999999999</v>
      </c>
      <c r="D684" s="114"/>
      <c r="E684" s="114"/>
      <c r="F684" s="114"/>
      <c r="G684" s="109" t="s">
        <v>482</v>
      </c>
      <c r="H684" s="100" t="s">
        <v>4</v>
      </c>
      <c r="I684" s="261">
        <v>1489.78</v>
      </c>
      <c r="J684" s="149"/>
      <c r="K684" s="24"/>
      <c r="L684" s="9"/>
      <c r="M684" s="1"/>
    </row>
    <row r="685" spans="1:13" ht="21.75" customHeight="1">
      <c r="A685" s="1"/>
      <c r="B685" s="8"/>
      <c r="C685" s="17"/>
      <c r="D685" s="18"/>
      <c r="E685" s="18"/>
      <c r="F685" s="18"/>
      <c r="G685" s="89" t="s">
        <v>283</v>
      </c>
      <c r="H685" s="78"/>
      <c r="I685" s="265"/>
      <c r="J685" s="79"/>
      <c r="K685" s="22"/>
      <c r="L685" s="9"/>
      <c r="M685" s="1"/>
    </row>
    <row r="686" spans="1:13" ht="21.75" customHeight="1">
      <c r="A686" s="1"/>
      <c r="B686" s="8"/>
      <c r="C686" s="98">
        <f>+C684+0.01</f>
        <v>13.149999999999999</v>
      </c>
      <c r="D686" s="18"/>
      <c r="E686" s="18"/>
      <c r="F686" s="18"/>
      <c r="G686" s="84" t="s">
        <v>284</v>
      </c>
      <c r="H686" s="78" t="s">
        <v>4</v>
      </c>
      <c r="I686" s="265">
        <v>24.799999999999997</v>
      </c>
      <c r="J686" s="79"/>
      <c r="K686" s="24"/>
      <c r="L686" s="9"/>
      <c r="M686" s="1"/>
    </row>
    <row r="687" spans="1:13" ht="21.75" customHeight="1" thickBot="1">
      <c r="A687" s="1"/>
      <c r="B687" s="8"/>
      <c r="C687" s="25" t="s">
        <v>429</v>
      </c>
      <c r="D687" s="44"/>
      <c r="E687" s="44"/>
      <c r="F687" s="44"/>
      <c r="G687" s="45"/>
      <c r="H687" s="26"/>
      <c r="I687" s="266"/>
      <c r="J687" s="28"/>
      <c r="K687" s="46">
        <f>SUM(K668:K686)</f>
        <v>0</v>
      </c>
      <c r="L687" s="9"/>
      <c r="M687" s="1"/>
    </row>
    <row r="688" spans="1:13" ht="21.75" customHeight="1" thickBot="1">
      <c r="A688" s="1"/>
      <c r="B688" s="8"/>
      <c r="C688" s="30"/>
      <c r="D688" s="31"/>
      <c r="E688" s="31"/>
      <c r="F688" s="31"/>
      <c r="G688" s="31"/>
      <c r="H688" s="31"/>
      <c r="I688" s="267"/>
      <c r="J688" s="31"/>
      <c r="K688" s="32"/>
      <c r="L688" s="9"/>
      <c r="M688" s="1"/>
    </row>
    <row r="689" spans="1:13" ht="21.75" customHeight="1">
      <c r="A689" s="1"/>
      <c r="B689" s="8"/>
      <c r="C689" s="17">
        <v>14</v>
      </c>
      <c r="D689" s="18"/>
      <c r="E689" s="18"/>
      <c r="F689" s="18"/>
      <c r="G689" s="89" t="s">
        <v>285</v>
      </c>
      <c r="H689" s="78"/>
      <c r="I689" s="265"/>
      <c r="J689" s="79"/>
      <c r="K689" s="22"/>
      <c r="L689" s="9"/>
      <c r="M689" s="1"/>
    </row>
    <row r="690" spans="1:13" ht="21.75" customHeight="1">
      <c r="A690" s="1"/>
      <c r="B690" s="8"/>
      <c r="C690" s="17"/>
      <c r="D690" s="18"/>
      <c r="E690" s="18"/>
      <c r="F690" s="18"/>
      <c r="G690" s="89" t="s">
        <v>286</v>
      </c>
      <c r="H690" s="78"/>
      <c r="I690" s="265"/>
      <c r="J690" s="79"/>
      <c r="K690" s="22"/>
      <c r="L690" s="9"/>
      <c r="M690" s="1"/>
    </row>
    <row r="691" spans="1:13" ht="21.75" customHeight="1">
      <c r="A691" s="1"/>
      <c r="B691" s="8"/>
      <c r="C691" s="99">
        <v>14.01</v>
      </c>
      <c r="D691" s="18"/>
      <c r="E691" s="18"/>
      <c r="F691" s="18"/>
      <c r="G691" s="84" t="s">
        <v>287</v>
      </c>
      <c r="H691" s="78" t="s">
        <v>2</v>
      </c>
      <c r="I691" s="265">
        <v>7</v>
      </c>
      <c r="J691" s="79"/>
      <c r="K691" s="24"/>
      <c r="L691" s="9"/>
      <c r="M691" s="1"/>
    </row>
    <row r="692" spans="1:13" ht="21.75" customHeight="1">
      <c r="A692" s="1"/>
      <c r="B692" s="8"/>
      <c r="C692" s="99">
        <v>14.02</v>
      </c>
      <c r="D692" s="18"/>
      <c r="E692" s="18"/>
      <c r="F692" s="18"/>
      <c r="G692" s="84" t="s">
        <v>288</v>
      </c>
      <c r="H692" s="78" t="s">
        <v>2</v>
      </c>
      <c r="I692" s="265">
        <v>36</v>
      </c>
      <c r="J692" s="79"/>
      <c r="K692" s="24"/>
      <c r="L692" s="9"/>
      <c r="M692" s="1"/>
    </row>
    <row r="693" spans="1:13" ht="21.75" customHeight="1">
      <c r="A693" s="1"/>
      <c r="B693" s="8"/>
      <c r="C693" s="99">
        <v>14.03</v>
      </c>
      <c r="D693" s="18"/>
      <c r="E693" s="18"/>
      <c r="F693" s="18"/>
      <c r="G693" s="84" t="s">
        <v>289</v>
      </c>
      <c r="H693" s="78" t="s">
        <v>2</v>
      </c>
      <c r="I693" s="265">
        <v>5</v>
      </c>
      <c r="J693" s="79"/>
      <c r="K693" s="24"/>
      <c r="L693" s="9"/>
      <c r="M693" s="1"/>
    </row>
    <row r="694" spans="1:13" ht="21.75" customHeight="1" thickBot="1">
      <c r="A694" s="1"/>
      <c r="B694" s="8"/>
      <c r="C694" s="25" t="s">
        <v>429</v>
      </c>
      <c r="D694" s="44"/>
      <c r="E694" s="44"/>
      <c r="F694" s="44"/>
      <c r="G694" s="45"/>
      <c r="H694" s="26"/>
      <c r="I694" s="285"/>
      <c r="J694" s="166"/>
      <c r="K694" s="46">
        <f>SUM(K690:K693)</f>
        <v>0</v>
      </c>
      <c r="L694" s="9"/>
      <c r="M694" s="1"/>
    </row>
    <row r="695" spans="1:13" ht="21.75" customHeight="1" thickBot="1">
      <c r="A695" s="1"/>
      <c r="B695" s="8"/>
      <c r="C695" s="30"/>
      <c r="D695" s="31"/>
      <c r="E695" s="31"/>
      <c r="F695" s="31"/>
      <c r="G695" s="31"/>
      <c r="H695" s="74"/>
      <c r="I695" s="267"/>
      <c r="J695" s="31"/>
      <c r="K695" s="32"/>
      <c r="L695" s="9"/>
      <c r="M695" s="1"/>
    </row>
    <row r="696" spans="1:13" ht="21.75" customHeight="1">
      <c r="A696" s="1"/>
      <c r="B696" s="8"/>
      <c r="C696" s="17">
        <v>15</v>
      </c>
      <c r="D696" s="18"/>
      <c r="E696" s="18"/>
      <c r="F696" s="18"/>
      <c r="G696" s="89" t="s">
        <v>290</v>
      </c>
      <c r="H696" s="78"/>
      <c r="I696" s="265"/>
      <c r="J696" s="79"/>
      <c r="K696" s="22"/>
      <c r="L696" s="9"/>
      <c r="M696" s="1"/>
    </row>
    <row r="697" spans="1:13" ht="21.75" customHeight="1">
      <c r="A697" s="1"/>
      <c r="B697" s="8"/>
      <c r="C697" s="17"/>
      <c r="D697" s="18"/>
      <c r="E697" s="18"/>
      <c r="F697" s="18"/>
      <c r="G697" s="89" t="s">
        <v>291</v>
      </c>
      <c r="H697" s="78"/>
      <c r="I697" s="265"/>
      <c r="J697" s="79"/>
      <c r="K697" s="22"/>
      <c r="L697" s="9"/>
      <c r="M697" s="1"/>
    </row>
    <row r="698" spans="1:13" ht="21.75" customHeight="1">
      <c r="A698" s="1"/>
      <c r="B698" s="8"/>
      <c r="C698" s="99">
        <v>15.01</v>
      </c>
      <c r="D698" s="18"/>
      <c r="E698" s="18"/>
      <c r="F698" s="18"/>
      <c r="G698" s="84" t="s">
        <v>292</v>
      </c>
      <c r="H698" s="78" t="s">
        <v>2</v>
      </c>
      <c r="I698" s="265">
        <v>151</v>
      </c>
      <c r="J698" s="167"/>
      <c r="K698" s="24"/>
      <c r="L698" s="9"/>
      <c r="M698" s="1"/>
    </row>
    <row r="699" spans="1:13" ht="21.75" customHeight="1">
      <c r="A699" s="1"/>
      <c r="B699" s="8"/>
      <c r="C699" s="99">
        <v>15.02</v>
      </c>
      <c r="D699" s="18"/>
      <c r="E699" s="18"/>
      <c r="F699" s="18"/>
      <c r="G699" s="84" t="s">
        <v>293</v>
      </c>
      <c r="H699" s="78" t="s">
        <v>2</v>
      </c>
      <c r="I699" s="265">
        <v>20</v>
      </c>
      <c r="J699" s="167"/>
      <c r="K699" s="24"/>
      <c r="L699" s="9"/>
      <c r="M699" s="1"/>
    </row>
    <row r="700" spans="1:13" ht="21.75" customHeight="1">
      <c r="A700" s="1"/>
      <c r="B700" s="8"/>
      <c r="C700" s="99">
        <v>15.03</v>
      </c>
      <c r="D700" s="68"/>
      <c r="E700" s="68"/>
      <c r="F700" s="68"/>
      <c r="G700" s="117" t="s">
        <v>294</v>
      </c>
      <c r="H700" s="115" t="s">
        <v>2</v>
      </c>
      <c r="I700" s="279">
        <v>2</v>
      </c>
      <c r="J700" s="168"/>
      <c r="K700" s="69"/>
      <c r="L700" s="9"/>
      <c r="M700" s="1"/>
    </row>
    <row r="701" spans="1:13" ht="21.75" customHeight="1">
      <c r="A701" s="1"/>
      <c r="B701" s="8"/>
      <c r="C701" s="99">
        <v>15.04</v>
      </c>
      <c r="D701" s="18"/>
      <c r="E701" s="18"/>
      <c r="F701" s="18"/>
      <c r="G701" s="122" t="s">
        <v>295</v>
      </c>
      <c r="H701" s="116" t="s">
        <v>2</v>
      </c>
      <c r="I701" s="286">
        <v>10</v>
      </c>
      <c r="J701" s="169"/>
      <c r="K701" s="24"/>
      <c r="L701" s="9"/>
      <c r="M701" s="1"/>
    </row>
    <row r="702" spans="1:13" ht="21.75" customHeight="1">
      <c r="A702" s="1"/>
      <c r="B702" s="8"/>
      <c r="C702" s="99"/>
      <c r="D702" s="18"/>
      <c r="E702" s="18"/>
      <c r="F702" s="18"/>
      <c r="G702" s="89" t="s">
        <v>296</v>
      </c>
      <c r="H702" s="78"/>
      <c r="I702" s="265"/>
      <c r="J702" s="79"/>
      <c r="K702" s="24"/>
      <c r="L702" s="9"/>
      <c r="M702" s="1"/>
    </row>
    <row r="703" spans="1:13" ht="21.75" customHeight="1">
      <c r="A703" s="1"/>
      <c r="B703" s="8"/>
      <c r="C703" s="99">
        <f>+C701+0.01</f>
        <v>15.049999999999999</v>
      </c>
      <c r="D703" s="18"/>
      <c r="E703" s="18"/>
      <c r="F703" s="18"/>
      <c r="G703" s="84" t="s">
        <v>297</v>
      </c>
      <c r="H703" s="78" t="s">
        <v>4</v>
      </c>
      <c r="I703" s="265">
        <v>353.98</v>
      </c>
      <c r="J703" s="167"/>
      <c r="K703" s="24"/>
      <c r="L703" s="9"/>
      <c r="M703" s="1"/>
    </row>
    <row r="704" spans="1:13" ht="21.75" customHeight="1">
      <c r="A704" s="1"/>
      <c r="B704" s="8"/>
      <c r="C704" s="99">
        <v>15.06</v>
      </c>
      <c r="D704" s="18"/>
      <c r="E704" s="18"/>
      <c r="F704" s="18"/>
      <c r="G704" s="84" t="s">
        <v>298</v>
      </c>
      <c r="H704" s="78" t="s">
        <v>6</v>
      </c>
      <c r="I704" s="265">
        <v>594.22</v>
      </c>
      <c r="J704" s="79"/>
      <c r="K704" s="24"/>
      <c r="L704" s="9"/>
      <c r="M704" s="1"/>
    </row>
    <row r="705" spans="1:13" ht="21.75" customHeight="1">
      <c r="A705" s="1"/>
      <c r="B705" s="8"/>
      <c r="C705" s="99"/>
      <c r="D705" s="18"/>
      <c r="E705" s="18"/>
      <c r="F705" s="18"/>
      <c r="G705" s="89" t="s">
        <v>299</v>
      </c>
      <c r="H705" s="78"/>
      <c r="I705" s="265"/>
      <c r="J705" s="79"/>
      <c r="K705" s="24"/>
      <c r="L705" s="9"/>
      <c r="M705" s="1"/>
    </row>
    <row r="706" spans="1:13" ht="21.75" customHeight="1">
      <c r="A706" s="1"/>
      <c r="B706" s="8"/>
      <c r="C706" s="99">
        <v>15.07</v>
      </c>
      <c r="D706" s="18"/>
      <c r="E706" s="18"/>
      <c r="F706" s="18"/>
      <c r="G706" s="84" t="s">
        <v>300</v>
      </c>
      <c r="H706" s="78" t="s">
        <v>6</v>
      </c>
      <c r="I706" s="265">
        <v>42.98</v>
      </c>
      <c r="J706" s="79"/>
      <c r="K706" s="24"/>
      <c r="L706" s="9"/>
      <c r="M706" s="1"/>
    </row>
    <row r="707" spans="1:13" ht="21.75" customHeight="1">
      <c r="A707" s="1"/>
      <c r="B707" s="8"/>
      <c r="C707" s="99">
        <v>15.08</v>
      </c>
      <c r="D707" s="18"/>
      <c r="E707" s="18"/>
      <c r="F707" s="18"/>
      <c r="G707" s="84" t="s">
        <v>301</v>
      </c>
      <c r="H707" s="78" t="s">
        <v>302</v>
      </c>
      <c r="I707" s="265">
        <v>102.03999999999999</v>
      </c>
      <c r="J707" s="79"/>
      <c r="K707" s="24"/>
      <c r="L707" s="9"/>
      <c r="M707" s="1"/>
    </row>
    <row r="708" spans="1:13" ht="21.75" customHeight="1">
      <c r="A708" s="1"/>
      <c r="B708" s="8"/>
      <c r="C708" s="17"/>
      <c r="D708" s="18"/>
      <c r="E708" s="18"/>
      <c r="F708" s="18"/>
      <c r="G708" s="89" t="s">
        <v>303</v>
      </c>
      <c r="H708" s="78"/>
      <c r="I708" s="265"/>
      <c r="J708" s="79"/>
      <c r="K708" s="24"/>
      <c r="L708" s="9"/>
      <c r="M708" s="1"/>
    </row>
    <row r="709" spans="1:13" ht="21.75" customHeight="1">
      <c r="A709" s="1"/>
      <c r="B709" s="8"/>
      <c r="C709" s="99">
        <v>15.09</v>
      </c>
      <c r="D709" s="18"/>
      <c r="E709" s="18"/>
      <c r="F709" s="18"/>
      <c r="G709" s="84" t="s">
        <v>304</v>
      </c>
      <c r="H709" s="78" t="s">
        <v>6</v>
      </c>
      <c r="I709" s="265">
        <v>1.44</v>
      </c>
      <c r="J709" s="79"/>
      <c r="K709" s="24"/>
      <c r="L709" s="9"/>
      <c r="M709" s="1"/>
    </row>
    <row r="710" spans="1:13" ht="21.75" customHeight="1">
      <c r="A710" s="1"/>
      <c r="B710" s="8"/>
      <c r="C710" s="98">
        <v>15.1</v>
      </c>
      <c r="D710" s="18"/>
      <c r="E710" s="18"/>
      <c r="F710" s="18"/>
      <c r="G710" s="84" t="s">
        <v>305</v>
      </c>
      <c r="H710" s="78" t="s">
        <v>6</v>
      </c>
      <c r="I710" s="265">
        <v>4.95</v>
      </c>
      <c r="J710" s="79"/>
      <c r="K710" s="24"/>
      <c r="L710" s="9"/>
      <c r="M710" s="1"/>
    </row>
    <row r="711" spans="1:13" ht="21.75" customHeight="1">
      <c r="A711" s="1"/>
      <c r="B711" s="8"/>
      <c r="C711" s="99">
        <v>15.11</v>
      </c>
      <c r="D711" s="18"/>
      <c r="E711" s="18"/>
      <c r="F711" s="18"/>
      <c r="G711" s="117" t="s">
        <v>306</v>
      </c>
      <c r="H711" s="115" t="s">
        <v>6</v>
      </c>
      <c r="I711" s="279">
        <v>272.54999999999973</v>
      </c>
      <c r="J711" s="93"/>
      <c r="K711" s="24"/>
      <c r="L711" s="9"/>
      <c r="M711" s="1"/>
    </row>
    <row r="712" spans="1:13" ht="21.75" customHeight="1">
      <c r="A712" s="1"/>
      <c r="B712" s="8"/>
      <c r="C712" s="17"/>
      <c r="D712" s="18"/>
      <c r="E712" s="18"/>
      <c r="F712" s="18"/>
      <c r="G712" s="89" t="s">
        <v>307</v>
      </c>
      <c r="H712" s="78"/>
      <c r="I712" s="265"/>
      <c r="J712" s="79"/>
      <c r="K712" s="24"/>
      <c r="L712" s="9"/>
      <c r="M712" s="1"/>
    </row>
    <row r="713" spans="1:13" ht="21.75" customHeight="1">
      <c r="A713" s="1"/>
      <c r="B713" s="8"/>
      <c r="C713" s="99">
        <v>15.12</v>
      </c>
      <c r="D713" s="18"/>
      <c r="E713" s="18"/>
      <c r="F713" s="18"/>
      <c r="G713" s="84" t="s">
        <v>308</v>
      </c>
      <c r="H713" s="78" t="s">
        <v>6</v>
      </c>
      <c r="I713" s="265">
        <v>25.580000000000002</v>
      </c>
      <c r="J713" s="79"/>
      <c r="K713" s="24"/>
      <c r="L713" s="9"/>
      <c r="M713" s="1"/>
    </row>
    <row r="714" spans="1:13" ht="21.75" customHeight="1">
      <c r="A714" s="1"/>
      <c r="B714" s="8"/>
      <c r="C714" s="99">
        <v>15.13</v>
      </c>
      <c r="D714" s="18"/>
      <c r="E714" s="18"/>
      <c r="F714" s="18"/>
      <c r="G714" s="84" t="s">
        <v>309</v>
      </c>
      <c r="H714" s="78" t="s">
        <v>6</v>
      </c>
      <c r="I714" s="265">
        <v>243.24</v>
      </c>
      <c r="J714" s="79"/>
      <c r="K714" s="24"/>
      <c r="L714" s="9"/>
      <c r="M714" s="1"/>
    </row>
    <row r="715" spans="1:13" ht="21.75" customHeight="1">
      <c r="A715" s="1"/>
      <c r="B715" s="8"/>
      <c r="C715" s="99">
        <v>15.14</v>
      </c>
      <c r="D715" s="18"/>
      <c r="E715" s="18"/>
      <c r="F715" s="18"/>
      <c r="G715" s="84" t="s">
        <v>310</v>
      </c>
      <c r="H715" s="78" t="s">
        <v>6</v>
      </c>
      <c r="I715" s="265">
        <v>12.84</v>
      </c>
      <c r="J715" s="79"/>
      <c r="K715" s="24"/>
      <c r="L715" s="9"/>
      <c r="M715" s="1"/>
    </row>
    <row r="716" spans="1:13" ht="21.75" customHeight="1">
      <c r="A716" s="1"/>
      <c r="B716" s="8"/>
      <c r="C716" s="99">
        <v>15.15</v>
      </c>
      <c r="D716" s="18"/>
      <c r="E716" s="18"/>
      <c r="F716" s="18"/>
      <c r="G716" s="84" t="s">
        <v>311</v>
      </c>
      <c r="H716" s="78" t="s">
        <v>6</v>
      </c>
      <c r="I716" s="265">
        <v>47.220000000000006</v>
      </c>
      <c r="J716" s="79"/>
      <c r="K716" s="24"/>
      <c r="L716" s="9"/>
      <c r="M716" s="1"/>
    </row>
    <row r="717" spans="1:13" ht="21.75" customHeight="1">
      <c r="A717" s="1"/>
      <c r="B717" s="8"/>
      <c r="C717" s="99">
        <v>15.16</v>
      </c>
      <c r="D717" s="18"/>
      <c r="E717" s="18"/>
      <c r="F717" s="18"/>
      <c r="G717" s="84" t="s">
        <v>312</v>
      </c>
      <c r="H717" s="78" t="s">
        <v>6</v>
      </c>
      <c r="I717" s="265">
        <v>46.08</v>
      </c>
      <c r="J717" s="79"/>
      <c r="K717" s="24"/>
      <c r="L717" s="9"/>
      <c r="M717" s="1"/>
    </row>
    <row r="718" spans="1:13" ht="21.75" customHeight="1">
      <c r="A718" s="1"/>
      <c r="B718" s="8"/>
      <c r="C718" s="99">
        <v>15.17</v>
      </c>
      <c r="D718" s="18"/>
      <c r="E718" s="18"/>
      <c r="F718" s="18"/>
      <c r="G718" s="84" t="s">
        <v>313</v>
      </c>
      <c r="H718" s="78" t="s">
        <v>6</v>
      </c>
      <c r="I718" s="265">
        <v>7.68</v>
      </c>
      <c r="J718" s="79"/>
      <c r="K718" s="24"/>
      <c r="L718" s="9"/>
      <c r="M718" s="1"/>
    </row>
    <row r="719" spans="1:13" ht="21.75" customHeight="1">
      <c r="A719" s="1"/>
      <c r="B719" s="8"/>
      <c r="C719" s="99">
        <v>15.18</v>
      </c>
      <c r="D719" s="18"/>
      <c r="E719" s="18"/>
      <c r="F719" s="18"/>
      <c r="G719" s="84" t="s">
        <v>314</v>
      </c>
      <c r="H719" s="78" t="s">
        <v>2</v>
      </c>
      <c r="I719" s="265">
        <v>1</v>
      </c>
      <c r="J719" s="79"/>
      <c r="K719" s="24"/>
      <c r="L719" s="9"/>
      <c r="M719" s="1"/>
    </row>
    <row r="720" spans="1:13" ht="21.75" customHeight="1">
      <c r="A720" s="1"/>
      <c r="B720" s="8"/>
      <c r="C720" s="99">
        <v>15.19</v>
      </c>
      <c r="D720" s="18"/>
      <c r="E720" s="18"/>
      <c r="F720" s="18"/>
      <c r="G720" s="84" t="s">
        <v>315</v>
      </c>
      <c r="H720" s="78" t="s">
        <v>2</v>
      </c>
      <c r="I720" s="265">
        <v>4</v>
      </c>
      <c r="J720" s="79"/>
      <c r="K720" s="24"/>
      <c r="L720" s="9"/>
      <c r="M720" s="1"/>
    </row>
    <row r="721" spans="1:13" ht="21.75" customHeight="1">
      <c r="A721" s="1"/>
      <c r="B721" s="8"/>
      <c r="C721" s="17"/>
      <c r="D721" s="18"/>
      <c r="E721" s="18"/>
      <c r="F721" s="18"/>
      <c r="G721" s="211" t="s">
        <v>316</v>
      </c>
      <c r="H721" s="212"/>
      <c r="I721" s="287"/>
      <c r="J721" s="213"/>
      <c r="K721" s="24"/>
      <c r="L721" s="9"/>
      <c r="M721" s="1"/>
    </row>
    <row r="722" spans="1:13" ht="21.75" customHeight="1">
      <c r="A722" s="1"/>
      <c r="B722" s="8"/>
      <c r="C722" s="98">
        <v>15.2</v>
      </c>
      <c r="D722" s="18"/>
      <c r="E722" s="18"/>
      <c r="F722" s="18"/>
      <c r="G722" s="214" t="s">
        <v>317</v>
      </c>
      <c r="H722" s="212" t="s">
        <v>4</v>
      </c>
      <c r="I722" s="287">
        <v>1075.6199999999999</v>
      </c>
      <c r="J722" s="213"/>
      <c r="K722" s="24"/>
      <c r="L722" s="9"/>
      <c r="M722" s="1"/>
    </row>
    <row r="723" spans="1:13" ht="21.75" customHeight="1">
      <c r="A723" s="1"/>
      <c r="B723" s="8"/>
      <c r="C723" s="99">
        <v>15.21</v>
      </c>
      <c r="D723" s="18"/>
      <c r="E723" s="18"/>
      <c r="F723" s="18"/>
      <c r="G723" s="214" t="s">
        <v>318</v>
      </c>
      <c r="H723" s="212" t="s">
        <v>4</v>
      </c>
      <c r="I723" s="287">
        <v>93.58</v>
      </c>
      <c r="J723" s="213"/>
      <c r="K723" s="24"/>
      <c r="L723" s="9"/>
      <c r="M723" s="1"/>
    </row>
    <row r="724" spans="1:13" ht="21.75" customHeight="1">
      <c r="A724" s="1"/>
      <c r="B724" s="8"/>
      <c r="C724" s="17"/>
      <c r="D724" s="18"/>
      <c r="E724" s="18"/>
      <c r="F724" s="18"/>
      <c r="G724" s="215" t="s">
        <v>518</v>
      </c>
      <c r="H724" s="216"/>
      <c r="I724" s="288"/>
      <c r="J724" s="217"/>
      <c r="K724" s="24"/>
      <c r="L724" s="9"/>
      <c r="M724" s="1"/>
    </row>
    <row r="725" spans="1:13" ht="21.75" customHeight="1">
      <c r="A725" s="1"/>
      <c r="B725" s="8"/>
      <c r="C725" s="99">
        <v>15.22</v>
      </c>
      <c r="D725" s="18"/>
      <c r="E725" s="18"/>
      <c r="F725" s="18"/>
      <c r="G725" s="214" t="s">
        <v>319</v>
      </c>
      <c r="H725" s="212" t="s">
        <v>4</v>
      </c>
      <c r="I725" s="287">
        <v>13.399999999999999</v>
      </c>
      <c r="J725" s="213"/>
      <c r="K725" s="24"/>
      <c r="L725" s="9"/>
      <c r="M725" s="1"/>
    </row>
    <row r="726" spans="1:13" ht="21.75" customHeight="1">
      <c r="A726" s="1"/>
      <c r="B726" s="8"/>
      <c r="C726" s="99">
        <v>15.23</v>
      </c>
      <c r="D726" s="18"/>
      <c r="E726" s="18"/>
      <c r="F726" s="18"/>
      <c r="G726" s="214" t="s">
        <v>364</v>
      </c>
      <c r="H726" s="212" t="s">
        <v>2</v>
      </c>
      <c r="I726" s="287">
        <v>7</v>
      </c>
      <c r="J726" s="213"/>
      <c r="K726" s="24"/>
      <c r="L726" s="9"/>
      <c r="M726" s="1"/>
    </row>
    <row r="727" spans="1:13" ht="21.75" customHeight="1">
      <c r="A727" s="1"/>
      <c r="B727" s="8"/>
      <c r="C727" s="99">
        <v>15.24</v>
      </c>
      <c r="D727" s="18"/>
      <c r="E727" s="18"/>
      <c r="F727" s="18"/>
      <c r="G727" s="214" t="s">
        <v>365</v>
      </c>
      <c r="H727" s="212" t="s">
        <v>2</v>
      </c>
      <c r="I727" s="287">
        <v>12</v>
      </c>
      <c r="J727" s="213"/>
      <c r="K727" s="24"/>
      <c r="L727" s="9"/>
      <c r="M727" s="1"/>
    </row>
    <row r="728" spans="1:13" ht="72.75" customHeight="1">
      <c r="A728" s="1"/>
      <c r="B728" s="8"/>
      <c r="C728" s="99">
        <v>15.25</v>
      </c>
      <c r="D728" s="18"/>
      <c r="E728" s="18"/>
      <c r="F728" s="18"/>
      <c r="G728" s="214" t="s">
        <v>516</v>
      </c>
      <c r="H728" s="218" t="s">
        <v>2</v>
      </c>
      <c r="I728" s="289">
        <v>2</v>
      </c>
      <c r="J728" s="219"/>
      <c r="K728" s="24"/>
      <c r="L728" s="9"/>
      <c r="M728" s="1"/>
    </row>
    <row r="729" spans="1:13" ht="21.75" customHeight="1" thickBot="1">
      <c r="A729" s="1"/>
      <c r="B729" s="8"/>
      <c r="C729" s="25" t="s">
        <v>429</v>
      </c>
      <c r="D729" s="44"/>
      <c r="E729" s="44"/>
      <c r="F729" s="44"/>
      <c r="G729" s="45"/>
      <c r="H729" s="26"/>
      <c r="I729" s="275"/>
      <c r="J729" s="28"/>
      <c r="K729" s="46">
        <f>SUM(K697:K728)</f>
        <v>0</v>
      </c>
      <c r="L729" s="9"/>
      <c r="M729" s="1"/>
    </row>
    <row r="730" spans="1:13" ht="21.75" customHeight="1" thickBot="1">
      <c r="A730" s="1"/>
      <c r="B730" s="8"/>
      <c r="C730" s="30"/>
      <c r="D730" s="31"/>
      <c r="E730" s="31"/>
      <c r="F730" s="31"/>
      <c r="G730" s="31"/>
      <c r="H730" s="74"/>
      <c r="I730" s="267"/>
      <c r="J730" s="31"/>
      <c r="K730" s="32"/>
      <c r="L730" s="9"/>
      <c r="M730" s="1"/>
    </row>
    <row r="731" spans="1:13" ht="21.75" customHeight="1">
      <c r="A731" s="1"/>
      <c r="B731" s="8"/>
      <c r="C731" s="17">
        <v>16</v>
      </c>
      <c r="D731" s="18"/>
      <c r="E731" s="18"/>
      <c r="F731" s="18"/>
      <c r="G731" s="89" t="s">
        <v>320</v>
      </c>
      <c r="H731" s="78"/>
      <c r="I731" s="265"/>
      <c r="J731" s="79"/>
      <c r="K731" s="22"/>
      <c r="L731" s="9"/>
      <c r="M731" s="1"/>
    </row>
    <row r="732" spans="1:13" ht="21.75" customHeight="1">
      <c r="A732" s="1"/>
      <c r="B732" s="8"/>
      <c r="C732" s="17"/>
      <c r="D732" s="18"/>
      <c r="E732" s="18"/>
      <c r="F732" s="18"/>
      <c r="G732" s="89" t="s">
        <v>321</v>
      </c>
      <c r="H732" s="78"/>
      <c r="I732" s="265"/>
      <c r="J732" s="79"/>
      <c r="K732" s="22"/>
      <c r="L732" s="9"/>
      <c r="M732" s="1"/>
    </row>
    <row r="733" spans="1:13" ht="21.75" customHeight="1">
      <c r="A733" s="1"/>
      <c r="B733" s="8"/>
      <c r="C733" s="99">
        <v>16.010000000000002</v>
      </c>
      <c r="D733" s="18"/>
      <c r="E733" s="18"/>
      <c r="F733" s="18"/>
      <c r="G733" s="84" t="s">
        <v>322</v>
      </c>
      <c r="H733" s="78" t="s">
        <v>6</v>
      </c>
      <c r="I733" s="265">
        <v>118.75</v>
      </c>
      <c r="J733" s="79"/>
      <c r="K733" s="35"/>
      <c r="L733" s="9"/>
      <c r="M733" s="1"/>
    </row>
    <row r="734" spans="1:13" ht="21.75" customHeight="1">
      <c r="A734" s="1"/>
      <c r="B734" s="8"/>
      <c r="C734" s="99">
        <v>16.02</v>
      </c>
      <c r="D734" s="18"/>
      <c r="E734" s="18"/>
      <c r="F734" s="18"/>
      <c r="G734" s="84" t="s">
        <v>323</v>
      </c>
      <c r="H734" s="78" t="s">
        <v>6</v>
      </c>
      <c r="I734" s="265">
        <v>20.630000000000003</v>
      </c>
      <c r="J734" s="79"/>
      <c r="K734" s="35"/>
      <c r="L734" s="9"/>
      <c r="M734" s="1"/>
    </row>
    <row r="735" spans="1:13" ht="21.75" customHeight="1">
      <c r="A735" s="1"/>
      <c r="B735" s="8"/>
      <c r="C735" s="17"/>
      <c r="D735" s="18"/>
      <c r="E735" s="18"/>
      <c r="F735" s="18"/>
      <c r="G735" s="89" t="s">
        <v>324</v>
      </c>
      <c r="H735" s="78"/>
      <c r="I735" s="265"/>
      <c r="J735" s="79"/>
      <c r="K735" s="22"/>
      <c r="L735" s="9"/>
      <c r="M735" s="1"/>
    </row>
    <row r="736" spans="1:13" ht="21.75" customHeight="1">
      <c r="A736" s="1"/>
      <c r="B736" s="8"/>
      <c r="C736" s="99">
        <v>16.03</v>
      </c>
      <c r="D736" s="18"/>
      <c r="E736" s="18"/>
      <c r="F736" s="18"/>
      <c r="G736" s="84" t="s">
        <v>325</v>
      </c>
      <c r="H736" s="78" t="s">
        <v>6</v>
      </c>
      <c r="I736" s="265">
        <v>327.68</v>
      </c>
      <c r="J736" s="79"/>
      <c r="K736" s="35"/>
      <c r="L736" s="9"/>
      <c r="M736" s="1"/>
    </row>
    <row r="737" spans="1:13" ht="21.75" customHeight="1">
      <c r="A737" s="1"/>
      <c r="B737" s="8"/>
      <c r="C737" s="17"/>
      <c r="D737" s="18"/>
      <c r="E737" s="18"/>
      <c r="F737" s="18"/>
      <c r="G737" s="89" t="s">
        <v>326</v>
      </c>
      <c r="H737" s="78"/>
      <c r="I737" s="265"/>
      <c r="J737" s="79"/>
      <c r="K737" s="22"/>
      <c r="L737" s="9"/>
      <c r="M737" s="1"/>
    </row>
    <row r="738" spans="1:13" ht="21.75" customHeight="1">
      <c r="A738" s="1"/>
      <c r="B738" s="8"/>
      <c r="C738" s="99">
        <v>16.04</v>
      </c>
      <c r="D738" s="18"/>
      <c r="E738" s="18"/>
      <c r="F738" s="18"/>
      <c r="G738" s="84" t="s">
        <v>327</v>
      </c>
      <c r="H738" s="78" t="s">
        <v>6</v>
      </c>
      <c r="I738" s="265">
        <v>457.76</v>
      </c>
      <c r="J738" s="79"/>
      <c r="K738" s="35"/>
      <c r="L738" s="9"/>
      <c r="M738" s="1"/>
    </row>
    <row r="739" spans="1:13" ht="21.75" customHeight="1">
      <c r="A739" s="1"/>
      <c r="B739" s="8"/>
      <c r="C739" s="99">
        <v>16.05</v>
      </c>
      <c r="D739" s="18"/>
      <c r="E739" s="18"/>
      <c r="F739" s="18" t="s">
        <v>414</v>
      </c>
      <c r="G739" s="84" t="s">
        <v>328</v>
      </c>
      <c r="H739" s="78" t="s">
        <v>6</v>
      </c>
      <c r="I739" s="265">
        <v>391.79</v>
      </c>
      <c r="J739" s="79"/>
      <c r="K739" s="35"/>
      <c r="L739" s="9"/>
      <c r="M739" s="1"/>
    </row>
    <row r="740" spans="1:13" ht="21.75" customHeight="1">
      <c r="A740" s="1"/>
      <c r="B740" s="8"/>
      <c r="C740" s="99">
        <v>16.059999999999999</v>
      </c>
      <c r="D740" s="18"/>
      <c r="E740" s="18"/>
      <c r="F740" s="18" t="s">
        <v>414</v>
      </c>
      <c r="G740" s="84" t="s">
        <v>329</v>
      </c>
      <c r="H740" s="78" t="s">
        <v>6</v>
      </c>
      <c r="I740" s="265">
        <v>76.91</v>
      </c>
      <c r="J740" s="79"/>
      <c r="K740" s="35"/>
      <c r="L740" s="9"/>
      <c r="M740" s="1"/>
    </row>
    <row r="741" spans="1:13" ht="21.75" customHeight="1">
      <c r="A741" s="1"/>
      <c r="B741" s="8"/>
      <c r="C741" s="99">
        <v>16.07</v>
      </c>
      <c r="D741" s="18"/>
      <c r="E741" s="18"/>
      <c r="F741" s="18" t="s">
        <v>414</v>
      </c>
      <c r="G741" s="84" t="s">
        <v>330</v>
      </c>
      <c r="H741" s="78" t="s">
        <v>6</v>
      </c>
      <c r="I741" s="265">
        <v>10.940000000000001</v>
      </c>
      <c r="J741" s="79"/>
      <c r="K741" s="35"/>
      <c r="L741" s="9"/>
      <c r="M741" s="1"/>
    </row>
    <row r="742" spans="1:13" ht="21.75" customHeight="1" thickBot="1">
      <c r="A742" s="1"/>
      <c r="B742" s="8"/>
      <c r="C742" s="25" t="s">
        <v>429</v>
      </c>
      <c r="D742" s="44"/>
      <c r="E742" s="44"/>
      <c r="F742" s="44"/>
      <c r="G742" s="45"/>
      <c r="H742" s="26"/>
      <c r="I742" s="275"/>
      <c r="J742" s="28"/>
      <c r="K742" s="46">
        <f>SUM(K732:K741)</f>
        <v>0</v>
      </c>
      <c r="L742" s="9"/>
      <c r="M742" s="1"/>
    </row>
    <row r="743" spans="1:13" ht="21.75" customHeight="1" thickBot="1">
      <c r="A743" s="1"/>
      <c r="B743" s="8"/>
      <c r="C743" s="30"/>
      <c r="D743" s="31"/>
      <c r="E743" s="31"/>
      <c r="F743" s="31"/>
      <c r="G743" s="31"/>
      <c r="H743" s="74"/>
      <c r="I743" s="267"/>
      <c r="J743" s="31"/>
      <c r="K743" s="32"/>
      <c r="L743" s="9"/>
      <c r="M743" s="1"/>
    </row>
    <row r="744" spans="1:13" ht="21.75" customHeight="1">
      <c r="A744" s="1"/>
      <c r="B744" s="8"/>
      <c r="C744" s="17">
        <v>17</v>
      </c>
      <c r="D744" s="18"/>
      <c r="E744" s="18"/>
      <c r="F744" s="18"/>
      <c r="G744" s="89" t="s">
        <v>331</v>
      </c>
      <c r="H744" s="78"/>
      <c r="I744" s="265"/>
      <c r="J744" s="79"/>
      <c r="K744" s="22"/>
      <c r="L744" s="9"/>
      <c r="M744" s="1"/>
    </row>
    <row r="745" spans="1:13" ht="21.75" customHeight="1">
      <c r="A745" s="1"/>
      <c r="B745" s="8"/>
      <c r="C745" s="17"/>
      <c r="D745" s="18"/>
      <c r="E745" s="18"/>
      <c r="F745" s="18"/>
      <c r="G745" s="89" t="s">
        <v>332</v>
      </c>
      <c r="H745" s="78"/>
      <c r="I745" s="265"/>
      <c r="J745" s="79"/>
      <c r="K745" s="22"/>
      <c r="L745" s="9"/>
      <c r="M745" s="1"/>
    </row>
    <row r="746" spans="1:13" ht="21.75" customHeight="1">
      <c r="A746" s="1"/>
      <c r="B746" s="8"/>
      <c r="C746" s="99">
        <v>17.010000000000002</v>
      </c>
      <c r="D746" s="18"/>
      <c r="E746" s="18"/>
      <c r="F746" s="18"/>
      <c r="G746" s="84" t="s">
        <v>333</v>
      </c>
      <c r="H746" s="78" t="s">
        <v>2</v>
      </c>
      <c r="I746" s="284">
        <v>20</v>
      </c>
      <c r="J746" s="79"/>
      <c r="K746" s="24"/>
      <c r="L746" s="9"/>
      <c r="M746" s="1"/>
    </row>
    <row r="747" spans="1:13" ht="21.75" customHeight="1">
      <c r="A747" s="1"/>
      <c r="B747" s="8"/>
      <c r="C747" s="99">
        <v>17.02</v>
      </c>
      <c r="D747" s="18"/>
      <c r="E747" s="18"/>
      <c r="F747" s="18"/>
      <c r="G747" s="84" t="s">
        <v>334</v>
      </c>
      <c r="H747" s="78" t="s">
        <v>2</v>
      </c>
      <c r="I747" s="284">
        <v>12</v>
      </c>
      <c r="J747" s="79"/>
      <c r="K747" s="24"/>
      <c r="L747" s="9"/>
      <c r="M747" s="1"/>
    </row>
    <row r="748" spans="1:13" ht="21.75" customHeight="1">
      <c r="A748" s="1"/>
      <c r="B748" s="8"/>
      <c r="C748" s="99">
        <v>17.03</v>
      </c>
      <c r="D748" s="18"/>
      <c r="E748" s="18"/>
      <c r="F748" s="18"/>
      <c r="G748" s="84" t="s">
        <v>335</v>
      </c>
      <c r="H748" s="78" t="s">
        <v>2</v>
      </c>
      <c r="I748" s="284">
        <v>12</v>
      </c>
      <c r="J748" s="79"/>
      <c r="K748" s="24"/>
      <c r="L748" s="9"/>
      <c r="M748" s="1"/>
    </row>
    <row r="749" spans="1:13" ht="21.75" customHeight="1">
      <c r="A749" s="1"/>
      <c r="B749" s="8"/>
      <c r="C749" s="99">
        <v>17.04</v>
      </c>
      <c r="D749" s="18"/>
      <c r="E749" s="18"/>
      <c r="F749" s="18"/>
      <c r="G749" s="84" t="s">
        <v>336</v>
      </c>
      <c r="H749" s="78" t="s">
        <v>2</v>
      </c>
      <c r="I749" s="284">
        <v>12</v>
      </c>
      <c r="J749" s="79"/>
      <c r="K749" s="24"/>
      <c r="L749" s="9"/>
      <c r="M749" s="1"/>
    </row>
    <row r="750" spans="1:13" ht="21.75" customHeight="1">
      <c r="A750" s="1"/>
      <c r="B750" s="8"/>
      <c r="C750" s="17"/>
      <c r="D750" s="18"/>
      <c r="E750" s="18"/>
      <c r="F750" s="18"/>
      <c r="G750" s="89" t="s">
        <v>337</v>
      </c>
      <c r="H750" s="78"/>
      <c r="I750" s="265"/>
      <c r="J750" s="79"/>
      <c r="K750" s="22"/>
      <c r="L750" s="9"/>
      <c r="M750" s="1"/>
    </row>
    <row r="751" spans="1:13" ht="21.75" customHeight="1">
      <c r="A751" s="1"/>
      <c r="B751" s="8"/>
      <c r="C751" s="99">
        <v>17.05</v>
      </c>
      <c r="D751" s="18"/>
      <c r="E751" s="18"/>
      <c r="F751" s="18"/>
      <c r="G751" s="84" t="s">
        <v>338</v>
      </c>
      <c r="H751" s="78" t="s">
        <v>2</v>
      </c>
      <c r="I751" s="265">
        <v>6</v>
      </c>
      <c r="J751" s="79"/>
      <c r="K751" s="24"/>
      <c r="L751" s="9"/>
      <c r="M751" s="1"/>
    </row>
    <row r="752" spans="1:13" ht="21.75" customHeight="1">
      <c r="A752" s="1"/>
      <c r="B752" s="8"/>
      <c r="C752" s="99">
        <v>17.059999999999999</v>
      </c>
      <c r="D752" s="18"/>
      <c r="E752" s="18"/>
      <c r="F752" s="18"/>
      <c r="G752" s="84" t="s">
        <v>339</v>
      </c>
      <c r="H752" s="78" t="s">
        <v>2</v>
      </c>
      <c r="I752" s="265">
        <v>6</v>
      </c>
      <c r="J752" s="79"/>
      <c r="K752" s="24"/>
      <c r="L752" s="9"/>
      <c r="M752" s="1"/>
    </row>
    <row r="753" spans="1:13" ht="21.75" customHeight="1">
      <c r="A753" s="1"/>
      <c r="B753" s="8"/>
      <c r="C753" s="17"/>
      <c r="D753" s="18"/>
      <c r="E753" s="18"/>
      <c r="F753" s="18"/>
      <c r="G753" s="89" t="s">
        <v>340</v>
      </c>
      <c r="H753" s="78"/>
      <c r="I753" s="265"/>
      <c r="J753" s="79"/>
      <c r="K753" s="22"/>
      <c r="L753" s="9"/>
      <c r="M753" s="1"/>
    </row>
    <row r="754" spans="1:13" ht="21.75" customHeight="1">
      <c r="A754" s="1"/>
      <c r="B754" s="8"/>
      <c r="C754" s="99">
        <v>17.07</v>
      </c>
      <c r="D754" s="18"/>
      <c r="E754" s="18"/>
      <c r="F754" s="18"/>
      <c r="G754" s="141" t="s">
        <v>341</v>
      </c>
      <c r="H754" s="142" t="s">
        <v>2</v>
      </c>
      <c r="I754" s="284">
        <v>6</v>
      </c>
      <c r="J754" s="79"/>
      <c r="K754" s="24"/>
      <c r="L754" s="9"/>
      <c r="M754" s="1"/>
    </row>
    <row r="755" spans="1:13" ht="21.75" customHeight="1">
      <c r="A755" s="1"/>
      <c r="B755" s="8"/>
      <c r="C755" s="99"/>
      <c r="D755" s="18"/>
      <c r="E755" s="18"/>
      <c r="F755" s="18"/>
      <c r="G755" s="141" t="s">
        <v>479</v>
      </c>
      <c r="H755" s="142" t="s">
        <v>2</v>
      </c>
      <c r="I755" s="284">
        <v>9</v>
      </c>
      <c r="J755" s="79"/>
      <c r="K755" s="24"/>
      <c r="L755" s="9"/>
      <c r="M755" s="1"/>
    </row>
    <row r="756" spans="1:13" ht="21.75" customHeight="1">
      <c r="A756" s="1"/>
      <c r="B756" s="8"/>
      <c r="C756" s="99">
        <v>17.079999999999998</v>
      </c>
      <c r="D756" s="18"/>
      <c r="E756" s="18"/>
      <c r="F756" s="18"/>
      <c r="G756" s="141" t="s">
        <v>342</v>
      </c>
      <c r="H756" s="142" t="s">
        <v>2</v>
      </c>
      <c r="I756" s="284">
        <v>15</v>
      </c>
      <c r="J756" s="79"/>
      <c r="K756" s="24"/>
      <c r="L756" s="9"/>
      <c r="M756" s="1"/>
    </row>
    <row r="757" spans="1:13" ht="21.75" customHeight="1">
      <c r="A757" s="1"/>
      <c r="B757" s="8"/>
      <c r="C757" s="99">
        <v>17.09</v>
      </c>
      <c r="D757" s="18"/>
      <c r="E757" s="18"/>
      <c r="F757" s="18"/>
      <c r="G757" s="141" t="s">
        <v>343</v>
      </c>
      <c r="H757" s="142" t="s">
        <v>2</v>
      </c>
      <c r="I757" s="284">
        <v>54</v>
      </c>
      <c r="J757" s="79"/>
      <c r="K757" s="24"/>
      <c r="L757" s="9"/>
      <c r="M757" s="1"/>
    </row>
    <row r="758" spans="1:13" ht="21.75" customHeight="1">
      <c r="A758" s="1"/>
      <c r="B758" s="8"/>
      <c r="C758" s="99">
        <v>17.100000000000001</v>
      </c>
      <c r="D758" s="18"/>
      <c r="E758" s="18"/>
      <c r="F758" s="18"/>
      <c r="G758" s="141" t="s">
        <v>344</v>
      </c>
      <c r="H758" s="142" t="s">
        <v>345</v>
      </c>
      <c r="I758" s="284">
        <v>6</v>
      </c>
      <c r="J758" s="79"/>
      <c r="K758" s="24"/>
      <c r="L758" s="9"/>
      <c r="M758" s="1"/>
    </row>
    <row r="759" spans="1:13" ht="21.75" customHeight="1">
      <c r="A759" s="1"/>
      <c r="B759" s="8"/>
      <c r="C759" s="99">
        <v>17.11</v>
      </c>
      <c r="D759" s="18"/>
      <c r="E759" s="18"/>
      <c r="F759" s="18"/>
      <c r="G759" s="141" t="s">
        <v>346</v>
      </c>
      <c r="H759" s="142" t="s">
        <v>347</v>
      </c>
      <c r="I759" s="284">
        <v>6</v>
      </c>
      <c r="J759" s="79"/>
      <c r="K759" s="24"/>
      <c r="L759" s="9"/>
      <c r="M759" s="1"/>
    </row>
    <row r="760" spans="1:13" ht="21.75" customHeight="1">
      <c r="A760" s="1"/>
      <c r="B760" s="8"/>
      <c r="C760" s="99">
        <v>17.12</v>
      </c>
      <c r="D760" s="18"/>
      <c r="E760" s="18"/>
      <c r="F760" s="18"/>
      <c r="G760" s="84" t="s">
        <v>348</v>
      </c>
      <c r="H760" s="78" t="s">
        <v>2</v>
      </c>
      <c r="I760" s="265">
        <v>82</v>
      </c>
      <c r="J760" s="79"/>
      <c r="K760" s="24"/>
      <c r="L760" s="9"/>
      <c r="M760" s="1"/>
    </row>
    <row r="761" spans="1:13" ht="21.75" customHeight="1">
      <c r="A761" s="1"/>
      <c r="B761" s="8"/>
      <c r="C761" s="17"/>
      <c r="D761" s="18"/>
      <c r="E761" s="18"/>
      <c r="F761" s="18"/>
      <c r="G761" s="89" t="s">
        <v>349</v>
      </c>
      <c r="H761" s="78"/>
      <c r="I761" s="265"/>
      <c r="J761" s="79"/>
      <c r="K761" s="22"/>
      <c r="L761" s="9"/>
      <c r="M761" s="1"/>
    </row>
    <row r="762" spans="1:13" ht="21.75" customHeight="1">
      <c r="A762" s="1"/>
      <c r="B762" s="8"/>
      <c r="C762" s="99">
        <v>17.13</v>
      </c>
      <c r="D762" s="18"/>
      <c r="E762" s="18"/>
      <c r="F762" s="18"/>
      <c r="G762" s="141" t="s">
        <v>350</v>
      </c>
      <c r="H762" s="142" t="s">
        <v>2</v>
      </c>
      <c r="I762" s="284">
        <v>3</v>
      </c>
      <c r="J762" s="79"/>
      <c r="K762" s="24"/>
      <c r="L762" s="9"/>
      <c r="M762" s="1"/>
    </row>
    <row r="763" spans="1:13" ht="21.75" customHeight="1">
      <c r="A763" s="1"/>
      <c r="B763" s="8"/>
      <c r="C763" s="99">
        <v>17.14</v>
      </c>
      <c r="D763" s="18"/>
      <c r="E763" s="18"/>
      <c r="F763" s="18"/>
      <c r="G763" s="141" t="s">
        <v>351</v>
      </c>
      <c r="H763" s="142" t="s">
        <v>2</v>
      </c>
      <c r="I763" s="284">
        <v>3</v>
      </c>
      <c r="J763" s="79"/>
      <c r="K763" s="24"/>
      <c r="L763" s="9"/>
      <c r="M763" s="1"/>
    </row>
    <row r="764" spans="1:13" ht="21.75" customHeight="1">
      <c r="A764" s="1"/>
      <c r="B764" s="8"/>
      <c r="C764" s="99">
        <v>17.149999999999999</v>
      </c>
      <c r="D764" s="18"/>
      <c r="E764" s="18"/>
      <c r="F764" s="18"/>
      <c r="G764" s="141" t="s">
        <v>352</v>
      </c>
      <c r="H764" s="142" t="s">
        <v>2</v>
      </c>
      <c r="I764" s="284">
        <v>15</v>
      </c>
      <c r="J764" s="79"/>
      <c r="K764" s="24"/>
      <c r="L764" s="9"/>
      <c r="M764" s="1"/>
    </row>
    <row r="765" spans="1:13" ht="21.75" customHeight="1">
      <c r="A765" s="1"/>
      <c r="B765" s="8"/>
      <c r="C765" s="99">
        <v>17.16</v>
      </c>
      <c r="D765" s="18"/>
      <c r="E765" s="18"/>
      <c r="F765" s="18"/>
      <c r="G765" s="141" t="s">
        <v>353</v>
      </c>
      <c r="H765" s="142" t="s">
        <v>2</v>
      </c>
      <c r="I765" s="284">
        <v>97</v>
      </c>
      <c r="J765" s="79"/>
      <c r="K765" s="24"/>
      <c r="L765" s="9"/>
      <c r="M765" s="1"/>
    </row>
    <row r="766" spans="1:13" ht="21.75" customHeight="1">
      <c r="A766" s="1"/>
      <c r="B766" s="8"/>
      <c r="C766" s="99">
        <v>17.170000000000002</v>
      </c>
      <c r="D766" s="18"/>
      <c r="E766" s="18"/>
      <c r="F766" s="18"/>
      <c r="G766" s="141" t="s">
        <v>354</v>
      </c>
      <c r="H766" s="142" t="s">
        <v>2</v>
      </c>
      <c r="I766" s="284">
        <v>7</v>
      </c>
      <c r="J766" s="79"/>
      <c r="K766" s="24"/>
      <c r="L766" s="9"/>
      <c r="M766" s="1"/>
    </row>
    <row r="767" spans="1:13" ht="21.75" customHeight="1">
      <c r="A767" s="1"/>
      <c r="B767" s="8"/>
      <c r="C767" s="99">
        <v>17.18</v>
      </c>
      <c r="D767" s="18"/>
      <c r="E767" s="18"/>
      <c r="F767" s="18"/>
      <c r="G767" s="141" t="s">
        <v>355</v>
      </c>
      <c r="H767" s="142" t="s">
        <v>2</v>
      </c>
      <c r="I767" s="284">
        <v>54</v>
      </c>
      <c r="J767" s="79"/>
      <c r="K767" s="24"/>
      <c r="L767" s="9"/>
      <c r="M767" s="1"/>
    </row>
    <row r="768" spans="1:13" ht="21.75" customHeight="1">
      <c r="A768" s="1"/>
      <c r="B768" s="8"/>
      <c r="C768" s="99"/>
      <c r="D768" s="18"/>
      <c r="E768" s="18"/>
      <c r="F768" s="18"/>
      <c r="G768" s="141" t="s">
        <v>476</v>
      </c>
      <c r="H768" s="142" t="s">
        <v>2</v>
      </c>
      <c r="I768" s="284">
        <v>12</v>
      </c>
      <c r="J768" s="79"/>
      <c r="K768" s="24"/>
      <c r="L768" s="9"/>
      <c r="M768" s="1"/>
    </row>
    <row r="769" spans="1:13" ht="21.75" customHeight="1">
      <c r="A769" s="1"/>
      <c r="B769" s="8"/>
      <c r="C769" s="99">
        <v>17.190000000000001</v>
      </c>
      <c r="D769" s="18"/>
      <c r="E769" s="18"/>
      <c r="F769" s="18"/>
      <c r="G769" s="84" t="s">
        <v>356</v>
      </c>
      <c r="H769" s="78" t="s">
        <v>2</v>
      </c>
      <c r="I769" s="265">
        <v>2</v>
      </c>
      <c r="J769" s="79"/>
      <c r="K769" s="24"/>
      <c r="L769" s="9"/>
      <c r="M769" s="1"/>
    </row>
    <row r="770" spans="1:13" ht="21.75" customHeight="1">
      <c r="A770" s="1"/>
      <c r="B770" s="8"/>
      <c r="C770" s="17"/>
      <c r="D770" s="18"/>
      <c r="E770" s="18"/>
      <c r="F770" s="18"/>
      <c r="G770" s="89" t="s">
        <v>357</v>
      </c>
      <c r="H770" s="78"/>
      <c r="I770" s="265"/>
      <c r="J770" s="79"/>
      <c r="K770" s="22"/>
      <c r="L770" s="9"/>
      <c r="M770" s="1"/>
    </row>
    <row r="771" spans="1:13" ht="21.75" customHeight="1">
      <c r="A771" s="1"/>
      <c r="B771" s="8"/>
      <c r="C771" s="98">
        <v>17.2</v>
      </c>
      <c r="D771" s="18"/>
      <c r="E771" s="18"/>
      <c r="F771" s="18"/>
      <c r="G771" s="84" t="s">
        <v>358</v>
      </c>
      <c r="H771" s="78" t="s">
        <v>2</v>
      </c>
      <c r="I771" s="265">
        <v>86</v>
      </c>
      <c r="J771" s="79"/>
      <c r="K771" s="24"/>
      <c r="L771" s="9"/>
      <c r="M771" s="1"/>
    </row>
    <row r="772" spans="1:13" ht="21.75" customHeight="1">
      <c r="A772" s="1"/>
      <c r="B772" s="8"/>
      <c r="C772" s="99">
        <v>17.21</v>
      </c>
      <c r="D772" s="18"/>
      <c r="E772" s="18"/>
      <c r="F772" s="18"/>
      <c r="G772" s="84" t="s">
        <v>359</v>
      </c>
      <c r="H772" s="78" t="s">
        <v>2</v>
      </c>
      <c r="I772" s="265">
        <v>156</v>
      </c>
      <c r="J772" s="79"/>
      <c r="K772" s="24"/>
      <c r="L772" s="9"/>
      <c r="M772" s="1"/>
    </row>
    <row r="773" spans="1:13" ht="21.75" customHeight="1">
      <c r="A773" s="1"/>
      <c r="B773" s="8"/>
      <c r="C773" s="98">
        <v>17.22</v>
      </c>
      <c r="D773" s="18"/>
      <c r="E773" s="18"/>
      <c r="F773" s="18"/>
      <c r="G773" s="84" t="s">
        <v>360</v>
      </c>
      <c r="H773" s="78" t="s">
        <v>2</v>
      </c>
      <c r="I773" s="265">
        <v>6</v>
      </c>
      <c r="J773" s="79"/>
      <c r="K773" s="24"/>
      <c r="L773" s="9"/>
      <c r="M773" s="1"/>
    </row>
    <row r="774" spans="1:13" ht="21.75" customHeight="1">
      <c r="A774" s="1"/>
      <c r="B774" s="8"/>
      <c r="C774" s="17"/>
      <c r="D774" s="18"/>
      <c r="E774" s="18"/>
      <c r="F774" s="18"/>
      <c r="G774" s="89" t="s">
        <v>363</v>
      </c>
      <c r="H774" s="78"/>
      <c r="I774" s="265"/>
      <c r="J774" s="79"/>
      <c r="K774" s="22"/>
      <c r="L774" s="9"/>
      <c r="M774" s="1"/>
    </row>
    <row r="775" spans="1:13" ht="21.75" customHeight="1">
      <c r="A775" s="1"/>
      <c r="B775" s="8"/>
      <c r="C775" s="99">
        <v>17.23</v>
      </c>
      <c r="D775" s="18"/>
      <c r="E775" s="18"/>
      <c r="F775" s="18"/>
      <c r="G775" s="84" t="s">
        <v>366</v>
      </c>
      <c r="H775" s="78" t="s">
        <v>2</v>
      </c>
      <c r="I775" s="265">
        <v>12</v>
      </c>
      <c r="J775" s="79"/>
      <c r="K775" s="22"/>
      <c r="L775" s="9"/>
      <c r="M775" s="1"/>
    </row>
    <row r="776" spans="1:13" ht="21.75" customHeight="1">
      <c r="A776" s="1"/>
      <c r="B776" s="8"/>
      <c r="C776" s="17"/>
      <c r="D776" s="18"/>
      <c r="E776" s="18"/>
      <c r="F776" s="18"/>
      <c r="G776" s="89" t="s">
        <v>367</v>
      </c>
      <c r="H776" s="78"/>
      <c r="I776" s="265"/>
      <c r="J776" s="79"/>
      <c r="K776" s="22"/>
      <c r="L776" s="9"/>
      <c r="M776" s="1"/>
    </row>
    <row r="777" spans="1:13" ht="21.75" customHeight="1">
      <c r="A777" s="1"/>
      <c r="B777" s="8"/>
      <c r="C777" s="99">
        <v>17.239999999999998</v>
      </c>
      <c r="D777" s="18"/>
      <c r="E777" s="18"/>
      <c r="F777" s="18"/>
      <c r="G777" s="84" t="s">
        <v>368</v>
      </c>
      <c r="H777" s="78" t="s">
        <v>2</v>
      </c>
      <c r="I777" s="284">
        <v>32</v>
      </c>
      <c r="J777" s="79"/>
      <c r="K777" s="22"/>
      <c r="L777" s="9"/>
      <c r="M777" s="1"/>
    </row>
    <row r="778" spans="1:13" ht="21.75" customHeight="1">
      <c r="A778" s="1"/>
      <c r="B778" s="8"/>
      <c r="C778" s="99">
        <v>17.25</v>
      </c>
      <c r="D778" s="18"/>
      <c r="E778" s="18"/>
      <c r="F778" s="18"/>
      <c r="G778" s="84" t="s">
        <v>509</v>
      </c>
      <c r="H778" s="78" t="s">
        <v>2</v>
      </c>
      <c r="I778" s="265">
        <v>18</v>
      </c>
      <c r="J778" s="79"/>
      <c r="K778" s="24"/>
      <c r="L778" s="9"/>
      <c r="M778" s="1"/>
    </row>
    <row r="779" spans="1:13" ht="21.75" customHeight="1" thickBot="1">
      <c r="A779" s="1"/>
      <c r="B779" s="8"/>
      <c r="C779" s="25" t="s">
        <v>429</v>
      </c>
      <c r="D779" s="44"/>
      <c r="E779" s="44"/>
      <c r="F779" s="44"/>
      <c r="G779" s="45"/>
      <c r="H779" s="26"/>
      <c r="I779" s="275"/>
      <c r="J779" s="28"/>
      <c r="K779" s="46">
        <f>SUM(K745:K778)</f>
        <v>0</v>
      </c>
      <c r="L779" s="9"/>
      <c r="M779" s="1"/>
    </row>
    <row r="780" spans="1:13" ht="21.75" customHeight="1" thickBot="1">
      <c r="A780" s="1"/>
      <c r="B780" s="8"/>
      <c r="C780" s="30"/>
      <c r="D780" s="31"/>
      <c r="E780" s="31"/>
      <c r="F780" s="31"/>
      <c r="G780" s="31"/>
      <c r="H780" s="74"/>
      <c r="I780" s="267"/>
      <c r="J780" s="31"/>
      <c r="K780" s="32"/>
      <c r="L780" s="9"/>
      <c r="M780" s="1"/>
    </row>
    <row r="781" spans="1:13" ht="21.75" customHeight="1">
      <c r="A781" s="1"/>
      <c r="B781" s="8"/>
      <c r="C781" s="17">
        <v>18</v>
      </c>
      <c r="D781" s="18"/>
      <c r="E781" s="18"/>
      <c r="F781" s="18"/>
      <c r="G781" s="89" t="s">
        <v>369</v>
      </c>
      <c r="H781" s="78"/>
      <c r="I781" s="265"/>
      <c r="J781" s="79"/>
      <c r="K781" s="22"/>
      <c r="L781" s="9"/>
      <c r="M781" s="1"/>
    </row>
    <row r="782" spans="1:13" ht="21.75" customHeight="1">
      <c r="A782" s="1"/>
      <c r="B782" s="8"/>
      <c r="C782" s="17"/>
      <c r="D782" s="18"/>
      <c r="E782" s="18"/>
      <c r="F782" s="18"/>
      <c r="G782" s="89" t="s">
        <v>370</v>
      </c>
      <c r="H782" s="78"/>
      <c r="I782" s="265"/>
      <c r="J782" s="79"/>
      <c r="K782" s="22"/>
      <c r="L782" s="9"/>
      <c r="M782" s="1"/>
    </row>
    <row r="783" spans="1:13" ht="21.75" customHeight="1">
      <c r="A783" s="1"/>
      <c r="B783" s="8"/>
      <c r="C783" s="99">
        <v>18.010000000000002</v>
      </c>
      <c r="D783" s="18"/>
      <c r="E783" s="18"/>
      <c r="F783" s="18"/>
      <c r="G783" s="84" t="s">
        <v>371</v>
      </c>
      <c r="H783" s="78" t="s">
        <v>6</v>
      </c>
      <c r="I783" s="265">
        <v>46.620000000000005</v>
      </c>
      <c r="J783" s="79"/>
      <c r="K783" s="24"/>
      <c r="L783" s="9"/>
      <c r="M783" s="1"/>
    </row>
    <row r="784" spans="1:13" ht="21.75" customHeight="1">
      <c r="A784" s="1"/>
      <c r="B784" s="8"/>
      <c r="C784" s="99"/>
      <c r="D784" s="18"/>
      <c r="E784" s="18"/>
      <c r="F784" s="18"/>
      <c r="G784" s="89" t="s">
        <v>372</v>
      </c>
      <c r="H784" s="78"/>
      <c r="I784" s="265"/>
      <c r="J784" s="79"/>
      <c r="K784" s="22"/>
      <c r="L784" s="9"/>
      <c r="M784" s="1"/>
    </row>
    <row r="785" spans="1:13" ht="21.75" customHeight="1">
      <c r="A785" s="1"/>
      <c r="B785" s="8"/>
      <c r="C785" s="99">
        <v>18.02</v>
      </c>
      <c r="D785" s="18"/>
      <c r="E785" s="18"/>
      <c r="F785" s="18"/>
      <c r="G785" s="84" t="s">
        <v>373</v>
      </c>
      <c r="H785" s="78" t="s">
        <v>6</v>
      </c>
      <c r="I785" s="265">
        <v>3.78</v>
      </c>
      <c r="J785" s="79"/>
      <c r="K785" s="24"/>
      <c r="L785" s="9"/>
      <c r="M785" s="1"/>
    </row>
    <row r="786" spans="1:13" ht="21.75" customHeight="1" thickBot="1">
      <c r="A786" s="1"/>
      <c r="B786" s="8"/>
      <c r="C786" s="25" t="s">
        <v>429</v>
      </c>
      <c r="D786" s="44"/>
      <c r="E786" s="44"/>
      <c r="F786" s="44"/>
      <c r="G786" s="45"/>
      <c r="H786" s="26"/>
      <c r="I786" s="290"/>
      <c r="J786" s="166"/>
      <c r="K786" s="46">
        <f>SUM(K781:K785)</f>
        <v>0</v>
      </c>
      <c r="L786" s="9"/>
      <c r="M786" s="1"/>
    </row>
    <row r="787" spans="1:13" ht="21.75" customHeight="1" thickBot="1">
      <c r="A787" s="1"/>
      <c r="B787" s="8"/>
      <c r="C787" s="30"/>
      <c r="D787" s="31"/>
      <c r="E787" s="31"/>
      <c r="F787" s="31"/>
      <c r="G787" s="31"/>
      <c r="H787" s="74"/>
      <c r="I787" s="267"/>
      <c r="J787" s="31"/>
      <c r="K787" s="32"/>
      <c r="L787" s="9"/>
      <c r="M787" s="1"/>
    </row>
    <row r="788" spans="1:13" ht="21.75" customHeight="1">
      <c r="A788" s="1"/>
      <c r="B788" s="8"/>
      <c r="C788" s="17">
        <v>19</v>
      </c>
      <c r="D788" s="18"/>
      <c r="E788" s="18"/>
      <c r="F788" s="18"/>
      <c r="G788" s="89" t="s">
        <v>374</v>
      </c>
      <c r="H788" s="156"/>
      <c r="I788" s="276"/>
      <c r="J788" s="157"/>
      <c r="K788" s="22"/>
      <c r="L788" s="9"/>
      <c r="M788" s="1"/>
    </row>
    <row r="789" spans="1:13" ht="21.75" customHeight="1">
      <c r="A789" s="1"/>
      <c r="B789" s="8"/>
      <c r="C789" s="17"/>
      <c r="D789" s="18"/>
      <c r="E789" s="18"/>
      <c r="F789" s="18"/>
      <c r="G789" s="89" t="s">
        <v>375</v>
      </c>
      <c r="H789" s="78"/>
      <c r="I789" s="265"/>
      <c r="J789" s="79"/>
      <c r="K789" s="22"/>
      <c r="L789" s="9"/>
      <c r="M789" s="1"/>
    </row>
    <row r="790" spans="1:13" ht="21.75" customHeight="1">
      <c r="A790" s="1"/>
      <c r="B790" s="8"/>
      <c r="C790" s="220">
        <v>19.010000000000002</v>
      </c>
      <c r="D790" s="18"/>
      <c r="E790" s="18"/>
      <c r="F790" s="18"/>
      <c r="G790" s="84" t="s">
        <v>376</v>
      </c>
      <c r="H790" s="78" t="s">
        <v>2</v>
      </c>
      <c r="I790" s="265">
        <v>183</v>
      </c>
      <c r="J790" s="79"/>
      <c r="K790" s="24"/>
      <c r="L790" s="9"/>
      <c r="M790" s="1"/>
    </row>
    <row r="791" spans="1:13" ht="21.75" customHeight="1" thickBot="1">
      <c r="A791" s="1"/>
      <c r="B791" s="8"/>
      <c r="C791" s="25" t="s">
        <v>429</v>
      </c>
      <c r="D791" s="44"/>
      <c r="E791" s="44"/>
      <c r="F791" s="44"/>
      <c r="G791" s="45"/>
      <c r="H791" s="26"/>
      <c r="I791" s="275"/>
      <c r="J791" s="28"/>
      <c r="K791" s="46">
        <f>SUM(K788:K790)</f>
        <v>0</v>
      </c>
      <c r="L791" s="9"/>
      <c r="M791" s="1"/>
    </row>
    <row r="792" spans="1:13" ht="21.75" customHeight="1" thickBot="1">
      <c r="A792" s="1"/>
      <c r="B792" s="8"/>
      <c r="C792" s="30"/>
      <c r="D792" s="31"/>
      <c r="E792" s="31"/>
      <c r="F792" s="31"/>
      <c r="G792" s="31"/>
      <c r="H792" s="74"/>
      <c r="I792" s="267"/>
      <c r="J792" s="31"/>
      <c r="K792" s="32"/>
      <c r="L792" s="9"/>
      <c r="M792" s="1"/>
    </row>
    <row r="793" spans="1:13" ht="21.75" customHeight="1">
      <c r="A793" s="1"/>
      <c r="B793" s="8"/>
      <c r="C793" s="17">
        <v>20</v>
      </c>
      <c r="D793" s="18"/>
      <c r="E793" s="18"/>
      <c r="F793" s="18"/>
      <c r="G793" s="89" t="s">
        <v>380</v>
      </c>
      <c r="H793" s="78"/>
      <c r="I793" s="265"/>
      <c r="J793" s="79"/>
      <c r="K793" s="24"/>
      <c r="L793" s="9"/>
      <c r="M793" s="1"/>
    </row>
    <row r="794" spans="1:13" ht="21.75" customHeight="1">
      <c r="A794" s="1"/>
      <c r="B794" s="8"/>
      <c r="C794" s="17"/>
      <c r="D794" s="18"/>
      <c r="E794" s="18"/>
      <c r="F794" s="18"/>
      <c r="G794" s="89" t="s">
        <v>381</v>
      </c>
      <c r="H794" s="78"/>
      <c r="I794" s="265"/>
      <c r="J794" s="79"/>
      <c r="K794" s="24"/>
      <c r="L794" s="9"/>
      <c r="M794" s="1"/>
    </row>
    <row r="795" spans="1:13" ht="21.75" customHeight="1">
      <c r="A795" s="1"/>
      <c r="B795" s="8"/>
      <c r="C795" s="99">
        <v>20.010000000000002</v>
      </c>
      <c r="D795" s="18"/>
      <c r="E795" s="18"/>
      <c r="F795" s="18"/>
      <c r="G795" s="84" t="s">
        <v>382</v>
      </c>
      <c r="H795" s="78" t="s">
        <v>6</v>
      </c>
      <c r="I795" s="265">
        <v>675.3599999999999</v>
      </c>
      <c r="J795" s="79"/>
      <c r="K795" s="24"/>
      <c r="L795" s="9"/>
      <c r="M795" s="1"/>
    </row>
    <row r="796" spans="1:13" ht="21.75" customHeight="1">
      <c r="A796" s="1"/>
      <c r="B796" s="8"/>
      <c r="C796" s="99">
        <v>20.02</v>
      </c>
      <c r="D796" s="18"/>
      <c r="E796" s="18"/>
      <c r="F796" s="18"/>
      <c r="G796" s="84" t="s">
        <v>383</v>
      </c>
      <c r="H796" s="78" t="s">
        <v>6</v>
      </c>
      <c r="I796" s="265">
        <v>3654.58</v>
      </c>
      <c r="J796" s="79"/>
      <c r="K796" s="24"/>
      <c r="L796" s="9"/>
      <c r="M796" s="1"/>
    </row>
    <row r="797" spans="1:13" ht="21.75" customHeight="1">
      <c r="A797" s="1"/>
      <c r="B797" s="8"/>
      <c r="C797" s="99"/>
      <c r="D797" s="18"/>
      <c r="E797" s="18"/>
      <c r="F797" s="18"/>
      <c r="G797" s="89" t="s">
        <v>384</v>
      </c>
      <c r="H797" s="78"/>
      <c r="I797" s="265"/>
      <c r="J797" s="79"/>
      <c r="K797" s="24"/>
      <c r="L797" s="9"/>
      <c r="M797" s="1"/>
    </row>
    <row r="798" spans="1:13" ht="21.75" customHeight="1">
      <c r="A798" s="1"/>
      <c r="B798" s="8"/>
      <c r="C798" s="99">
        <v>20.03</v>
      </c>
      <c r="D798" s="18"/>
      <c r="E798" s="18"/>
      <c r="F798" s="18"/>
      <c r="G798" s="84" t="s">
        <v>385</v>
      </c>
      <c r="H798" s="78" t="s">
        <v>6</v>
      </c>
      <c r="I798" s="265">
        <v>1555.7899999999981</v>
      </c>
      <c r="J798" s="79"/>
      <c r="K798" s="24"/>
      <c r="L798" s="9"/>
      <c r="M798" s="1"/>
    </row>
    <row r="799" spans="1:13" ht="21.75" customHeight="1">
      <c r="A799" s="1"/>
      <c r="B799" s="8"/>
      <c r="C799" s="99"/>
      <c r="D799" s="18"/>
      <c r="E799" s="18"/>
      <c r="F799" s="18"/>
      <c r="G799" s="89" t="s">
        <v>386</v>
      </c>
      <c r="H799" s="78"/>
      <c r="I799" s="265"/>
      <c r="J799" s="79"/>
      <c r="K799" s="24"/>
      <c r="L799" s="9"/>
      <c r="M799" s="1"/>
    </row>
    <row r="800" spans="1:13" ht="21.75" customHeight="1">
      <c r="A800" s="1"/>
      <c r="B800" s="8"/>
      <c r="C800" s="99">
        <v>20.04</v>
      </c>
      <c r="D800" s="18"/>
      <c r="E800" s="18"/>
      <c r="F800" s="18"/>
      <c r="G800" s="84" t="s">
        <v>387</v>
      </c>
      <c r="H800" s="78" t="s">
        <v>6</v>
      </c>
      <c r="I800" s="265">
        <v>3654.58</v>
      </c>
      <c r="J800" s="79"/>
      <c r="K800" s="24"/>
      <c r="L800" s="9"/>
      <c r="M800" s="1"/>
    </row>
    <row r="801" spans="1:13" ht="21.75" customHeight="1">
      <c r="A801" s="1"/>
      <c r="B801" s="8"/>
      <c r="C801" s="99"/>
      <c r="D801" s="18"/>
      <c r="E801" s="18"/>
      <c r="F801" s="18"/>
      <c r="G801" s="89" t="s">
        <v>388</v>
      </c>
      <c r="H801" s="78"/>
      <c r="I801" s="265"/>
      <c r="J801" s="79"/>
      <c r="K801" s="24"/>
      <c r="L801" s="9"/>
      <c r="M801" s="1"/>
    </row>
    <row r="802" spans="1:13" ht="21.75" customHeight="1">
      <c r="A802" s="1"/>
      <c r="B802" s="8"/>
      <c r="C802" s="99">
        <v>20.05</v>
      </c>
      <c r="D802" s="18"/>
      <c r="E802" s="18"/>
      <c r="F802" s="18"/>
      <c r="G802" s="84" t="s">
        <v>389</v>
      </c>
      <c r="H802" s="78" t="s">
        <v>6</v>
      </c>
      <c r="I802" s="265">
        <v>2866.35</v>
      </c>
      <c r="J802" s="79"/>
      <c r="K802" s="24"/>
      <c r="L802" s="9"/>
      <c r="M802" s="1"/>
    </row>
    <row r="803" spans="1:13" ht="21.75" customHeight="1">
      <c r="A803" s="1"/>
      <c r="B803" s="8"/>
      <c r="C803" s="99"/>
      <c r="D803" s="18"/>
      <c r="E803" s="18"/>
      <c r="F803" s="18"/>
      <c r="G803" s="89" t="s">
        <v>283</v>
      </c>
      <c r="H803" s="78"/>
      <c r="I803" s="265"/>
      <c r="J803" s="79"/>
      <c r="K803" s="24"/>
      <c r="L803" s="9"/>
      <c r="M803" s="1"/>
    </row>
    <row r="804" spans="1:13" ht="21.75" customHeight="1">
      <c r="A804" s="1"/>
      <c r="B804" s="8"/>
      <c r="C804" s="99">
        <v>20.059999999999999</v>
      </c>
      <c r="D804" s="18"/>
      <c r="E804" s="18"/>
      <c r="F804" s="18"/>
      <c r="G804" s="84" t="s">
        <v>390</v>
      </c>
      <c r="H804" s="78" t="s">
        <v>2</v>
      </c>
      <c r="I804" s="265">
        <v>98</v>
      </c>
      <c r="J804" s="79"/>
      <c r="K804" s="24"/>
      <c r="L804" s="9"/>
      <c r="M804" s="1"/>
    </row>
    <row r="805" spans="1:13" ht="21.75" customHeight="1">
      <c r="A805" s="1"/>
      <c r="B805" s="8"/>
      <c r="C805" s="99"/>
      <c r="D805" s="18"/>
      <c r="E805" s="18"/>
      <c r="F805" s="18"/>
      <c r="G805" s="89" t="s">
        <v>391</v>
      </c>
      <c r="H805" s="78"/>
      <c r="I805" s="265"/>
      <c r="J805" s="79"/>
      <c r="K805" s="24"/>
      <c r="L805" s="9"/>
      <c r="M805" s="1"/>
    </row>
    <row r="806" spans="1:13" ht="21.75" customHeight="1">
      <c r="A806" s="1"/>
      <c r="B806" s="8"/>
      <c r="C806" s="99">
        <v>20.07</v>
      </c>
      <c r="D806" s="18"/>
      <c r="E806" s="18"/>
      <c r="F806" s="18"/>
      <c r="G806" s="84" t="s">
        <v>392</v>
      </c>
      <c r="H806" s="78" t="s">
        <v>2</v>
      </c>
      <c r="I806" s="265">
        <v>28</v>
      </c>
      <c r="J806" s="79"/>
      <c r="K806" s="24"/>
      <c r="L806" s="9"/>
      <c r="M806" s="1"/>
    </row>
    <row r="807" spans="1:13" ht="21.75" customHeight="1" thickBot="1">
      <c r="A807" s="1"/>
      <c r="B807" s="8"/>
      <c r="C807" s="25" t="s">
        <v>429</v>
      </c>
      <c r="D807" s="44"/>
      <c r="E807" s="44"/>
      <c r="F807" s="44"/>
      <c r="G807" s="45"/>
      <c r="H807" s="26"/>
      <c r="I807" s="275"/>
      <c r="J807" s="28"/>
      <c r="K807" s="46">
        <f>SUM(K793:K806)</f>
        <v>0</v>
      </c>
      <c r="L807" s="9"/>
      <c r="M807" s="1"/>
    </row>
    <row r="808" spans="1:13" ht="21.75" customHeight="1" thickBot="1">
      <c r="A808" s="1"/>
      <c r="B808" s="8"/>
      <c r="C808" s="30"/>
      <c r="D808" s="31"/>
      <c r="E808" s="31"/>
      <c r="F808" s="31"/>
      <c r="G808" s="31"/>
      <c r="H808" s="74"/>
      <c r="I808" s="267"/>
      <c r="J808" s="31"/>
      <c r="K808" s="32"/>
      <c r="L808" s="9"/>
      <c r="M808" s="1"/>
    </row>
    <row r="809" spans="1:13" ht="21.75" customHeight="1">
      <c r="A809" s="1"/>
      <c r="B809" s="8"/>
      <c r="C809" s="17">
        <v>21</v>
      </c>
      <c r="D809" s="18"/>
      <c r="E809" s="18"/>
      <c r="F809" s="18"/>
      <c r="G809" s="89" t="s">
        <v>395</v>
      </c>
      <c r="H809" s="78"/>
      <c r="I809" s="265"/>
      <c r="J809" s="79"/>
      <c r="K809" s="24"/>
      <c r="L809" s="9"/>
      <c r="M809" s="1"/>
    </row>
    <row r="810" spans="1:13" ht="21.75" customHeight="1">
      <c r="A810" s="1"/>
      <c r="B810" s="8"/>
      <c r="C810" s="99">
        <v>21.01</v>
      </c>
      <c r="D810" s="18"/>
      <c r="E810" s="18"/>
      <c r="F810" s="18"/>
      <c r="G810" s="84" t="s">
        <v>396</v>
      </c>
      <c r="H810" s="78" t="s">
        <v>2</v>
      </c>
      <c r="I810" s="265">
        <v>50</v>
      </c>
      <c r="J810" s="79"/>
      <c r="K810" s="24"/>
      <c r="L810" s="9"/>
      <c r="M810" s="1"/>
    </row>
    <row r="811" spans="1:13" ht="21.75" customHeight="1">
      <c r="A811" s="1"/>
      <c r="B811" s="8"/>
      <c r="C811" s="99">
        <v>21.02</v>
      </c>
      <c r="D811" s="18"/>
      <c r="E811" s="18"/>
      <c r="F811" s="18"/>
      <c r="G811" s="84" t="s">
        <v>397</v>
      </c>
      <c r="H811" s="78" t="s">
        <v>6</v>
      </c>
      <c r="I811" s="265">
        <v>8078.44</v>
      </c>
      <c r="J811" s="79"/>
      <c r="K811" s="24"/>
      <c r="L811" s="9"/>
      <c r="M811" s="1"/>
    </row>
    <row r="812" spans="1:13" ht="21.75" customHeight="1">
      <c r="A812" s="1"/>
      <c r="B812" s="8"/>
      <c r="C812" s="99">
        <v>21.03</v>
      </c>
      <c r="D812" s="18"/>
      <c r="E812" s="18"/>
      <c r="F812" s="18"/>
      <c r="G812" s="84" t="s">
        <v>398</v>
      </c>
      <c r="H812" s="78" t="s">
        <v>59</v>
      </c>
      <c r="I812" s="265">
        <v>11</v>
      </c>
      <c r="J812" s="79"/>
      <c r="K812" s="24"/>
      <c r="L812" s="9"/>
      <c r="M812" s="1"/>
    </row>
    <row r="813" spans="1:13" ht="37.5" customHeight="1">
      <c r="A813" s="1"/>
      <c r="B813" s="8"/>
      <c r="C813" s="99">
        <v>21.04</v>
      </c>
      <c r="D813" s="18"/>
      <c r="E813" s="18"/>
      <c r="F813" s="18"/>
      <c r="G813" s="80" t="s">
        <v>415</v>
      </c>
      <c r="H813" s="81" t="s">
        <v>10</v>
      </c>
      <c r="I813" s="269">
        <v>800</v>
      </c>
      <c r="J813" s="83"/>
      <c r="K813" s="24"/>
      <c r="L813" s="9"/>
      <c r="M813" s="1"/>
    </row>
    <row r="814" spans="1:13" ht="21.75" customHeight="1">
      <c r="A814" s="1"/>
      <c r="B814" s="8"/>
      <c r="C814" s="17"/>
      <c r="D814" s="18"/>
      <c r="E814" s="18"/>
      <c r="F814" s="18"/>
      <c r="G814" s="89" t="s">
        <v>399</v>
      </c>
      <c r="H814" s="78"/>
      <c r="I814" s="265"/>
      <c r="J814" s="79"/>
      <c r="K814" s="24"/>
      <c r="L814" s="9"/>
      <c r="M814" s="1"/>
    </row>
    <row r="815" spans="1:13" ht="21.75" customHeight="1">
      <c r="A815" s="1"/>
      <c r="B815" s="8"/>
      <c r="C815" s="99">
        <v>21.05</v>
      </c>
      <c r="D815" s="18"/>
      <c r="E815" s="18"/>
      <c r="F815" s="18"/>
      <c r="G815" s="84" t="s">
        <v>400</v>
      </c>
      <c r="H815" s="115" t="s">
        <v>4</v>
      </c>
      <c r="I815" s="279">
        <v>1302</v>
      </c>
      <c r="J815" s="79"/>
      <c r="K815" s="24"/>
      <c r="L815" s="9"/>
      <c r="M815" s="1"/>
    </row>
    <row r="816" spans="1:13" ht="21.75" customHeight="1">
      <c r="A816" s="1"/>
      <c r="B816" s="8"/>
      <c r="C816" s="99">
        <v>21.06</v>
      </c>
      <c r="D816" s="18"/>
      <c r="E816" s="18"/>
      <c r="F816" s="18"/>
      <c r="G816" s="118" t="s">
        <v>401</v>
      </c>
      <c r="H816" s="116" t="s">
        <v>4</v>
      </c>
      <c r="I816" s="286">
        <v>1302</v>
      </c>
      <c r="J816" s="119"/>
      <c r="K816" s="24"/>
      <c r="L816" s="9"/>
      <c r="M816" s="1"/>
    </row>
    <row r="817" spans="1:13" ht="21.75" customHeight="1" thickBot="1">
      <c r="A817" s="1"/>
      <c r="B817" s="8"/>
      <c r="C817" s="25" t="s">
        <v>429</v>
      </c>
      <c r="D817" s="44"/>
      <c r="E817" s="44"/>
      <c r="F817" s="44"/>
      <c r="G817" s="45"/>
      <c r="H817" s="26"/>
      <c r="I817" s="275"/>
      <c r="J817" s="28"/>
      <c r="K817" s="46">
        <f>SUM(K809:K816)</f>
        <v>0</v>
      </c>
      <c r="L817" s="9"/>
      <c r="M817" s="1"/>
    </row>
    <row r="818" spans="1:13" ht="21.75" customHeight="1" thickBot="1">
      <c r="A818" s="1"/>
      <c r="B818" s="8"/>
      <c r="C818" s="30"/>
      <c r="D818" s="31"/>
      <c r="E818" s="31"/>
      <c r="F818" s="31"/>
      <c r="G818" s="31"/>
      <c r="H818" s="74"/>
      <c r="I818" s="267"/>
      <c r="J818" s="31"/>
      <c r="K818" s="32"/>
      <c r="L818" s="9"/>
      <c r="M818" s="1"/>
    </row>
    <row r="819" spans="1:13" ht="21.75" customHeight="1">
      <c r="A819" s="1"/>
      <c r="B819" s="8"/>
      <c r="C819" s="17">
        <v>22</v>
      </c>
      <c r="D819" s="18"/>
      <c r="E819" s="18"/>
      <c r="F819" s="18"/>
      <c r="G819" s="75" t="s">
        <v>402</v>
      </c>
      <c r="H819" s="78"/>
      <c r="I819" s="265"/>
      <c r="J819" s="79"/>
      <c r="K819" s="208"/>
      <c r="L819" s="9"/>
      <c r="M819" s="1"/>
    </row>
    <row r="820" spans="1:13" ht="21.75" customHeight="1">
      <c r="A820" s="1"/>
      <c r="B820" s="8"/>
      <c r="C820" s="17"/>
      <c r="D820" s="18"/>
      <c r="E820" s="18"/>
      <c r="F820" s="18"/>
      <c r="G820" s="75" t="s">
        <v>451</v>
      </c>
      <c r="H820" s="165"/>
      <c r="I820" s="291"/>
      <c r="J820" s="79"/>
      <c r="K820" s="35"/>
      <c r="L820" s="9"/>
      <c r="M820" s="1"/>
    </row>
    <row r="821" spans="1:13" ht="21.75" customHeight="1">
      <c r="A821" s="1"/>
      <c r="B821" s="8"/>
      <c r="C821" s="99">
        <v>22.01</v>
      </c>
      <c r="D821" s="18"/>
      <c r="E821" s="18"/>
      <c r="F821" s="18"/>
      <c r="G821" s="80" t="s">
        <v>403</v>
      </c>
      <c r="H821" s="188" t="s">
        <v>2</v>
      </c>
      <c r="I821" s="292">
        <v>23</v>
      </c>
      <c r="J821" s="79"/>
      <c r="K821" s="35"/>
      <c r="L821" s="9"/>
      <c r="M821" s="1"/>
    </row>
    <row r="822" spans="1:13" ht="21.75" customHeight="1">
      <c r="A822" s="1"/>
      <c r="B822" s="8"/>
      <c r="C822" s="99">
        <v>22.02</v>
      </c>
      <c r="D822" s="18"/>
      <c r="E822" s="18"/>
      <c r="F822" s="18"/>
      <c r="G822" s="80" t="s">
        <v>404</v>
      </c>
      <c r="H822" s="189" t="s">
        <v>4</v>
      </c>
      <c r="I822" s="293">
        <v>630</v>
      </c>
      <c r="J822" s="79"/>
      <c r="K822" s="35"/>
      <c r="L822" s="9"/>
      <c r="M822" s="1"/>
    </row>
    <row r="823" spans="1:13" ht="21.75" customHeight="1">
      <c r="A823" s="1"/>
      <c r="B823" s="8"/>
      <c r="C823" s="99">
        <v>22.03</v>
      </c>
      <c r="D823" s="18"/>
      <c r="E823" s="18"/>
      <c r="F823" s="18"/>
      <c r="G823" s="80" t="s">
        <v>405</v>
      </c>
      <c r="H823" s="189" t="s">
        <v>2</v>
      </c>
      <c r="I823" s="293">
        <v>1</v>
      </c>
      <c r="J823" s="79"/>
      <c r="K823" s="35"/>
      <c r="L823" s="9"/>
      <c r="M823" s="1"/>
    </row>
    <row r="824" spans="1:13" ht="21.75" customHeight="1">
      <c r="A824" s="1"/>
      <c r="B824" s="8"/>
      <c r="C824" s="99">
        <v>22.04</v>
      </c>
      <c r="D824" s="18"/>
      <c r="E824" s="18"/>
      <c r="F824" s="18"/>
      <c r="G824" s="80" t="s">
        <v>406</v>
      </c>
      <c r="H824" s="189" t="s">
        <v>2</v>
      </c>
      <c r="I824" s="293">
        <v>2</v>
      </c>
      <c r="J824" s="79"/>
      <c r="K824" s="35"/>
      <c r="L824" s="9"/>
      <c r="M824" s="1"/>
    </row>
    <row r="825" spans="1:13" ht="21.75" customHeight="1">
      <c r="A825" s="1"/>
      <c r="B825" s="8"/>
      <c r="C825" s="99">
        <v>22.05</v>
      </c>
      <c r="D825" s="18"/>
      <c r="E825" s="18"/>
      <c r="F825" s="18"/>
      <c r="G825" s="80" t="s">
        <v>407</v>
      </c>
      <c r="H825" s="189" t="s">
        <v>2</v>
      </c>
      <c r="I825" s="293">
        <v>26</v>
      </c>
      <c r="J825" s="79"/>
      <c r="K825" s="35"/>
      <c r="L825" s="9"/>
      <c r="M825" s="1"/>
    </row>
    <row r="826" spans="1:13" ht="21.75" customHeight="1">
      <c r="A826" s="1"/>
      <c r="B826" s="8"/>
      <c r="C826" s="99">
        <v>22.06</v>
      </c>
      <c r="D826" s="18"/>
      <c r="E826" s="18"/>
      <c r="F826" s="18"/>
      <c r="G826" s="80" t="s">
        <v>408</v>
      </c>
      <c r="H826" s="189" t="s">
        <v>2</v>
      </c>
      <c r="I826" s="293">
        <v>37</v>
      </c>
      <c r="J826" s="79"/>
      <c r="K826" s="35"/>
      <c r="L826" s="9"/>
      <c r="M826" s="1"/>
    </row>
    <row r="827" spans="1:13" ht="21.75" customHeight="1">
      <c r="A827" s="1"/>
      <c r="B827" s="8"/>
      <c r="C827" s="99">
        <v>22.07</v>
      </c>
      <c r="D827" s="18"/>
      <c r="E827" s="18"/>
      <c r="F827" s="18"/>
      <c r="G827" s="223" t="s">
        <v>744</v>
      </c>
      <c r="H827" s="172" t="s">
        <v>4</v>
      </c>
      <c r="I827" s="232">
        <v>516</v>
      </c>
      <c r="J827" s="170"/>
      <c r="K827" s="35"/>
      <c r="L827" s="9"/>
      <c r="M827" s="1"/>
    </row>
    <row r="828" spans="1:13" ht="42" customHeight="1">
      <c r="A828" s="1"/>
      <c r="B828" s="8"/>
      <c r="C828" s="99">
        <v>22.08</v>
      </c>
      <c r="D828" s="18"/>
      <c r="E828" s="18"/>
      <c r="F828" s="18"/>
      <c r="G828" s="80" t="s">
        <v>409</v>
      </c>
      <c r="H828" s="189" t="s">
        <v>2</v>
      </c>
      <c r="I828" s="293">
        <v>1</v>
      </c>
      <c r="J828" s="170"/>
      <c r="K828" s="35"/>
      <c r="L828" s="9"/>
      <c r="M828" s="1"/>
    </row>
    <row r="829" spans="1:13" customFormat="1" ht="22.5" customHeight="1">
      <c r="B829" s="8"/>
      <c r="C829" s="99">
        <v>22.09</v>
      </c>
      <c r="D829" s="18"/>
      <c r="E829" s="18"/>
      <c r="F829" s="18"/>
      <c r="G829" s="179" t="s">
        <v>743</v>
      </c>
      <c r="H829" s="172" t="s">
        <v>2</v>
      </c>
      <c r="I829" s="232">
        <v>13</v>
      </c>
      <c r="J829" s="170"/>
      <c r="K829" s="35"/>
      <c r="L829" s="9"/>
    </row>
    <row r="830" spans="1:13" ht="21.75" customHeight="1">
      <c r="A830" s="1"/>
      <c r="B830" s="8"/>
      <c r="C830" s="99"/>
      <c r="D830" s="18"/>
      <c r="E830" s="18"/>
      <c r="F830" s="18"/>
      <c r="G830" s="205" t="s">
        <v>402</v>
      </c>
      <c r="H830" s="206"/>
      <c r="I830" s="294"/>
      <c r="J830" s="207"/>
      <c r="K830" s="24"/>
      <c r="L830" s="9"/>
      <c r="M830" s="1"/>
    </row>
    <row r="831" spans="1:13" customFormat="1" ht="22.5" customHeight="1">
      <c r="B831" s="8"/>
      <c r="C831" s="98">
        <v>22.1</v>
      </c>
      <c r="D831" s="18"/>
      <c r="E831" s="18"/>
      <c r="F831" s="18"/>
      <c r="G831" s="179" t="s">
        <v>758</v>
      </c>
      <c r="H831" s="172" t="s">
        <v>4</v>
      </c>
      <c r="I831" s="232">
        <v>265</v>
      </c>
      <c r="J831" s="170"/>
      <c r="K831" s="221"/>
      <c r="L831" s="231"/>
    </row>
    <row r="832" spans="1:13" customFormat="1" ht="22.5" customHeight="1">
      <c r="B832" s="8"/>
      <c r="C832" s="99">
        <v>22.11</v>
      </c>
      <c r="D832" s="18"/>
      <c r="E832" s="18"/>
      <c r="F832" s="18"/>
      <c r="G832" s="179" t="s">
        <v>759</v>
      </c>
      <c r="H832" s="172" t="s">
        <v>4</v>
      </c>
      <c r="I832" s="232">
        <v>277</v>
      </c>
      <c r="J832" s="170"/>
      <c r="K832" s="221"/>
      <c r="L832" s="231"/>
    </row>
    <row r="833" spans="2:12" customFormat="1" ht="22.5" customHeight="1">
      <c r="B833" s="8"/>
      <c r="C833" s="98">
        <v>22.12</v>
      </c>
      <c r="D833" s="18"/>
      <c r="E833" s="18"/>
      <c r="F833" s="18"/>
      <c r="G833" s="179" t="s">
        <v>760</v>
      </c>
      <c r="H833" s="172" t="s">
        <v>4</v>
      </c>
      <c r="I833" s="232">
        <v>150</v>
      </c>
      <c r="J833" s="170"/>
      <c r="K833" s="221"/>
      <c r="L833" s="231"/>
    </row>
    <row r="834" spans="2:12" customFormat="1" ht="22.5" customHeight="1">
      <c r="B834" s="8"/>
      <c r="C834" s="99">
        <v>22.13</v>
      </c>
      <c r="D834" s="18"/>
      <c r="E834" s="18"/>
      <c r="F834" s="18"/>
      <c r="G834" s="179" t="s">
        <v>761</v>
      </c>
      <c r="H834" s="172" t="s">
        <v>4</v>
      </c>
      <c r="I834" s="232">
        <v>28</v>
      </c>
      <c r="J834" s="170"/>
      <c r="K834" s="221"/>
      <c r="L834" s="231"/>
    </row>
    <row r="835" spans="2:12" customFormat="1" ht="22.5" customHeight="1">
      <c r="B835" s="8"/>
      <c r="C835" s="98">
        <v>22.14</v>
      </c>
      <c r="D835" s="18"/>
      <c r="E835" s="18"/>
      <c r="F835" s="18"/>
      <c r="G835" s="222" t="s">
        <v>762</v>
      </c>
      <c r="H835" s="172" t="s">
        <v>4</v>
      </c>
      <c r="I835" s="232">
        <v>336</v>
      </c>
      <c r="J835" s="170"/>
      <c r="K835" s="221"/>
      <c r="L835" s="231"/>
    </row>
    <row r="836" spans="2:12" customFormat="1" ht="22.5" customHeight="1">
      <c r="B836" s="8"/>
      <c r="C836" s="99">
        <v>22.15</v>
      </c>
      <c r="D836" s="18"/>
      <c r="E836" s="18"/>
      <c r="F836" s="18"/>
      <c r="G836" s="179" t="s">
        <v>763</v>
      </c>
      <c r="H836" s="172" t="s">
        <v>4</v>
      </c>
      <c r="I836" s="232">
        <v>675</v>
      </c>
      <c r="J836" s="170"/>
      <c r="K836" s="221"/>
      <c r="L836" s="231"/>
    </row>
    <row r="837" spans="2:12" customFormat="1" ht="22.5" customHeight="1">
      <c r="B837" s="8"/>
      <c r="C837" s="98">
        <v>22.16</v>
      </c>
      <c r="D837" s="18"/>
      <c r="E837" s="18"/>
      <c r="F837" s="18"/>
      <c r="G837" s="222" t="s">
        <v>764</v>
      </c>
      <c r="H837" s="172" t="s">
        <v>4</v>
      </c>
      <c r="I837" s="232">
        <v>5</v>
      </c>
      <c r="J837" s="170"/>
      <c r="K837" s="221"/>
      <c r="L837" s="231"/>
    </row>
    <row r="838" spans="2:12" customFormat="1" ht="22.5" customHeight="1">
      <c r="B838" s="8"/>
      <c r="C838" s="99">
        <v>22.17</v>
      </c>
      <c r="D838" s="18"/>
      <c r="E838" s="18"/>
      <c r="F838" s="18"/>
      <c r="G838" s="179" t="s">
        <v>765</v>
      </c>
      <c r="H838" s="172" t="s">
        <v>302</v>
      </c>
      <c r="I838" s="232">
        <v>2</v>
      </c>
      <c r="J838" s="170"/>
      <c r="K838" s="221"/>
      <c r="L838" s="231"/>
    </row>
    <row r="839" spans="2:12" customFormat="1" ht="22.5" customHeight="1">
      <c r="B839" s="8"/>
      <c r="C839" s="98">
        <v>22.18</v>
      </c>
      <c r="D839" s="18"/>
      <c r="E839" s="18"/>
      <c r="F839" s="18"/>
      <c r="G839" s="179" t="s">
        <v>766</v>
      </c>
      <c r="H839" s="172" t="s">
        <v>302</v>
      </c>
      <c r="I839" s="232">
        <v>8</v>
      </c>
      <c r="J839" s="170"/>
      <c r="K839" s="221"/>
      <c r="L839" s="231"/>
    </row>
    <row r="840" spans="2:12" customFormat="1" ht="22.5" customHeight="1">
      <c r="B840" s="8"/>
      <c r="C840" s="99">
        <v>22.19</v>
      </c>
      <c r="D840" s="18"/>
      <c r="E840" s="18"/>
      <c r="F840" s="18"/>
      <c r="G840" s="179" t="s">
        <v>767</v>
      </c>
      <c r="H840" s="172" t="s">
        <v>302</v>
      </c>
      <c r="I840" s="232">
        <v>122</v>
      </c>
      <c r="J840" s="170"/>
      <c r="K840" s="221"/>
      <c r="L840" s="231"/>
    </row>
    <row r="841" spans="2:12" customFormat="1" ht="36" customHeight="1">
      <c r="B841" s="8"/>
      <c r="C841" s="98">
        <v>22.2</v>
      </c>
      <c r="D841" s="18"/>
      <c r="E841" s="18"/>
      <c r="F841" s="18"/>
      <c r="G841" s="179" t="s">
        <v>768</v>
      </c>
      <c r="H841" s="172" t="s">
        <v>2</v>
      </c>
      <c r="I841" s="232">
        <v>259</v>
      </c>
      <c r="J841" s="170"/>
      <c r="K841" s="221"/>
      <c r="L841" s="231"/>
    </row>
    <row r="842" spans="2:12" customFormat="1" ht="25.5" customHeight="1">
      <c r="B842" s="8"/>
      <c r="C842" s="99">
        <v>22.21</v>
      </c>
      <c r="D842" s="18"/>
      <c r="E842" s="18"/>
      <c r="F842" s="18"/>
      <c r="G842" s="179" t="s">
        <v>769</v>
      </c>
      <c r="H842" s="172" t="s">
        <v>2</v>
      </c>
      <c r="I842" s="232">
        <v>10</v>
      </c>
      <c r="J842" s="170"/>
      <c r="K842" s="221"/>
      <c r="L842" s="231"/>
    </row>
    <row r="843" spans="2:12" customFormat="1" ht="25.5" customHeight="1">
      <c r="B843" s="8"/>
      <c r="C843" s="98">
        <v>22.22</v>
      </c>
      <c r="D843" s="18"/>
      <c r="E843" s="18"/>
      <c r="F843" s="18"/>
      <c r="G843" s="179" t="s">
        <v>770</v>
      </c>
      <c r="H843" s="172" t="s">
        <v>2</v>
      </c>
      <c r="I843" s="232">
        <v>32</v>
      </c>
      <c r="J843" s="170"/>
      <c r="K843" s="221"/>
      <c r="L843" s="231"/>
    </row>
    <row r="844" spans="2:12" customFormat="1" ht="25.5" customHeight="1">
      <c r="B844" s="8"/>
      <c r="C844" s="99">
        <v>22.23</v>
      </c>
      <c r="D844" s="18"/>
      <c r="E844" s="18"/>
      <c r="F844" s="18"/>
      <c r="G844" s="179" t="s">
        <v>771</v>
      </c>
      <c r="H844" s="172" t="s">
        <v>2</v>
      </c>
      <c r="I844" s="232">
        <v>64</v>
      </c>
      <c r="J844" s="170"/>
      <c r="K844" s="221"/>
      <c r="L844" s="231"/>
    </row>
    <row r="845" spans="2:12" customFormat="1" ht="25.5" customHeight="1">
      <c r="B845" s="8"/>
      <c r="C845" s="98">
        <v>22.24</v>
      </c>
      <c r="D845" s="18"/>
      <c r="E845" s="18"/>
      <c r="F845" s="18"/>
      <c r="G845" s="179" t="s">
        <v>772</v>
      </c>
      <c r="H845" s="172" t="s">
        <v>2</v>
      </c>
      <c r="I845" s="232">
        <v>42</v>
      </c>
      <c r="J845" s="170"/>
      <c r="K845" s="221"/>
      <c r="L845" s="231"/>
    </row>
    <row r="846" spans="2:12" customFormat="1" ht="25.5" customHeight="1">
      <c r="B846" s="8"/>
      <c r="C846" s="99">
        <v>22.25</v>
      </c>
      <c r="D846" s="18"/>
      <c r="E846" s="18"/>
      <c r="F846" s="18"/>
      <c r="G846" s="179" t="s">
        <v>773</v>
      </c>
      <c r="H846" s="172" t="s">
        <v>2</v>
      </c>
      <c r="I846" s="232">
        <v>198</v>
      </c>
      <c r="J846" s="170"/>
      <c r="K846" s="221"/>
      <c r="L846" s="231"/>
    </row>
    <row r="847" spans="2:12" customFormat="1" ht="25.5" customHeight="1">
      <c r="B847" s="8"/>
      <c r="C847" s="98">
        <v>22.26</v>
      </c>
      <c r="D847" s="18"/>
      <c r="E847" s="18"/>
      <c r="F847" s="18"/>
      <c r="G847" s="179" t="s">
        <v>774</v>
      </c>
      <c r="H847" s="172" t="s">
        <v>2</v>
      </c>
      <c r="I847" s="232">
        <v>19</v>
      </c>
      <c r="J847" s="170"/>
      <c r="K847" s="221"/>
      <c r="L847" s="231"/>
    </row>
    <row r="848" spans="2:12" customFormat="1" ht="25.5" customHeight="1">
      <c r="B848" s="8"/>
      <c r="C848" s="99">
        <v>22.27</v>
      </c>
      <c r="D848" s="18"/>
      <c r="E848" s="18"/>
      <c r="F848" s="18"/>
      <c r="G848" s="109" t="s">
        <v>775</v>
      </c>
      <c r="H848" s="172" t="s">
        <v>2</v>
      </c>
      <c r="I848" s="232">
        <v>46</v>
      </c>
      <c r="J848" s="170"/>
      <c r="K848" s="221"/>
      <c r="L848" s="231"/>
    </row>
    <row r="849" spans="2:12" customFormat="1" ht="25.5" customHeight="1">
      <c r="B849" s="8"/>
      <c r="C849" s="98">
        <v>22.28</v>
      </c>
      <c r="D849" s="18"/>
      <c r="E849" s="18"/>
      <c r="F849" s="18"/>
      <c r="G849" s="109" t="s">
        <v>776</v>
      </c>
      <c r="H849" s="172" t="s">
        <v>2</v>
      </c>
      <c r="I849" s="232">
        <v>47</v>
      </c>
      <c r="J849" s="170"/>
      <c r="K849" s="221"/>
      <c r="L849" s="231"/>
    </row>
    <row r="850" spans="2:12" customFormat="1" ht="25.5" customHeight="1">
      <c r="B850" s="8"/>
      <c r="C850" s="99">
        <v>22.29</v>
      </c>
      <c r="D850" s="18"/>
      <c r="E850" s="18"/>
      <c r="F850" s="18"/>
      <c r="G850" s="109" t="s">
        <v>777</v>
      </c>
      <c r="H850" s="172" t="s">
        <v>2</v>
      </c>
      <c r="I850" s="232">
        <v>6</v>
      </c>
      <c r="J850" s="170"/>
      <c r="K850" s="221"/>
      <c r="L850" s="231"/>
    </row>
    <row r="851" spans="2:12" customFormat="1" ht="25.5" customHeight="1">
      <c r="B851" s="8"/>
      <c r="C851" s="98">
        <v>22.3</v>
      </c>
      <c r="D851" s="18"/>
      <c r="E851" s="18"/>
      <c r="F851" s="18"/>
      <c r="G851" s="109" t="s">
        <v>778</v>
      </c>
      <c r="H851" s="172" t="s">
        <v>2</v>
      </c>
      <c r="I851" s="232">
        <v>2</v>
      </c>
      <c r="J851" s="170"/>
      <c r="K851" s="221"/>
      <c r="L851" s="231"/>
    </row>
    <row r="852" spans="2:12" customFormat="1" ht="25.5" customHeight="1">
      <c r="B852" s="8"/>
      <c r="C852" s="99">
        <v>22.31</v>
      </c>
      <c r="D852" s="18"/>
      <c r="E852" s="18"/>
      <c r="F852" s="18"/>
      <c r="G852" s="191" t="s">
        <v>779</v>
      </c>
      <c r="H852" s="172" t="s">
        <v>2</v>
      </c>
      <c r="I852" s="232">
        <v>94</v>
      </c>
      <c r="J852" s="170"/>
      <c r="K852" s="221"/>
      <c r="L852" s="231"/>
    </row>
    <row r="853" spans="2:12" customFormat="1" ht="25.5" customHeight="1">
      <c r="B853" s="8"/>
      <c r="C853" s="98">
        <v>22.32</v>
      </c>
      <c r="D853" s="18"/>
      <c r="E853" s="18"/>
      <c r="F853" s="18"/>
      <c r="G853" s="191" t="s">
        <v>780</v>
      </c>
      <c r="H853" s="172" t="s">
        <v>2</v>
      </c>
      <c r="I853" s="232">
        <v>10</v>
      </c>
      <c r="J853" s="170"/>
      <c r="K853" s="221"/>
      <c r="L853" s="231"/>
    </row>
    <row r="854" spans="2:12" customFormat="1" ht="25.5" customHeight="1">
      <c r="B854" s="8"/>
      <c r="C854" s="99">
        <v>22.33</v>
      </c>
      <c r="D854" s="18"/>
      <c r="E854" s="18"/>
      <c r="F854" s="18"/>
      <c r="G854" s="191" t="s">
        <v>781</v>
      </c>
      <c r="H854" s="172" t="s">
        <v>2</v>
      </c>
      <c r="I854" s="232">
        <v>44</v>
      </c>
      <c r="J854" s="170"/>
      <c r="K854" s="221"/>
      <c r="L854" s="231"/>
    </row>
    <row r="855" spans="2:12" customFormat="1" ht="25.5" customHeight="1">
      <c r="B855" s="8"/>
      <c r="C855" s="98">
        <v>22.34</v>
      </c>
      <c r="D855" s="18"/>
      <c r="E855" s="18"/>
      <c r="F855" s="18"/>
      <c r="G855" s="191" t="s">
        <v>782</v>
      </c>
      <c r="H855" s="172" t="s">
        <v>2</v>
      </c>
      <c r="I855" s="232">
        <v>57</v>
      </c>
      <c r="J855" s="170"/>
      <c r="K855" s="221"/>
      <c r="L855" s="231"/>
    </row>
    <row r="856" spans="2:12" customFormat="1" ht="25.5" customHeight="1">
      <c r="B856" s="8"/>
      <c r="C856" s="99">
        <v>22.35</v>
      </c>
      <c r="D856" s="18"/>
      <c r="E856" s="18"/>
      <c r="F856" s="18"/>
      <c r="G856" s="191" t="s">
        <v>783</v>
      </c>
      <c r="H856" s="172" t="s">
        <v>2</v>
      </c>
      <c r="I856" s="232">
        <v>1</v>
      </c>
      <c r="J856" s="170"/>
      <c r="K856" s="221"/>
      <c r="L856" s="231"/>
    </row>
    <row r="857" spans="2:12" customFormat="1" ht="25.5" customHeight="1">
      <c r="B857" s="8"/>
      <c r="C857" s="98">
        <v>22.3599999999999</v>
      </c>
      <c r="D857" s="18"/>
      <c r="E857" s="18"/>
      <c r="F857" s="18"/>
      <c r="G857" s="191" t="s">
        <v>784</v>
      </c>
      <c r="H857" s="172" t="s">
        <v>2</v>
      </c>
      <c r="I857" s="232">
        <v>68</v>
      </c>
      <c r="J857" s="170"/>
      <c r="K857" s="221"/>
      <c r="L857" s="231"/>
    </row>
    <row r="858" spans="2:12" customFormat="1" ht="25.5" customHeight="1">
      <c r="B858" s="8"/>
      <c r="C858" s="99">
        <v>22.369999999999902</v>
      </c>
      <c r="D858" s="18"/>
      <c r="E858" s="18"/>
      <c r="F858" s="18"/>
      <c r="G858" s="109" t="s">
        <v>785</v>
      </c>
      <c r="H858" s="172" t="s">
        <v>2</v>
      </c>
      <c r="I858" s="232">
        <v>7</v>
      </c>
      <c r="J858" s="170"/>
      <c r="K858" s="221"/>
      <c r="L858" s="231"/>
    </row>
    <row r="859" spans="2:12" customFormat="1" ht="25.5" customHeight="1">
      <c r="B859" s="8"/>
      <c r="C859" s="98">
        <v>22.3799999999999</v>
      </c>
      <c r="D859" s="18"/>
      <c r="E859" s="18"/>
      <c r="F859" s="18"/>
      <c r="G859" s="109" t="s">
        <v>786</v>
      </c>
      <c r="H859" s="172" t="s">
        <v>2</v>
      </c>
      <c r="I859" s="232">
        <v>57</v>
      </c>
      <c r="J859" s="170"/>
      <c r="K859" s="221"/>
      <c r="L859" s="231"/>
    </row>
    <row r="860" spans="2:12" customFormat="1" ht="25.5" customHeight="1">
      <c r="B860" s="8"/>
      <c r="C860" s="99">
        <v>22.389999999999901</v>
      </c>
      <c r="D860" s="18"/>
      <c r="E860" s="18"/>
      <c r="F860" s="18"/>
      <c r="G860" s="109" t="s">
        <v>787</v>
      </c>
      <c r="H860" s="172" t="s">
        <v>2</v>
      </c>
      <c r="I860" s="232">
        <v>27</v>
      </c>
      <c r="J860" s="170"/>
      <c r="K860" s="221"/>
      <c r="L860" s="231"/>
    </row>
    <row r="861" spans="2:12" customFormat="1" ht="25.5" customHeight="1">
      <c r="B861" s="8"/>
      <c r="C861" s="98">
        <v>22.399999999999899</v>
      </c>
      <c r="D861" s="18"/>
      <c r="E861" s="18"/>
      <c r="F861" s="18"/>
      <c r="G861" s="109" t="s">
        <v>788</v>
      </c>
      <c r="H861" s="172" t="s">
        <v>2</v>
      </c>
      <c r="I861" s="232">
        <v>38</v>
      </c>
      <c r="J861" s="170"/>
      <c r="K861" s="221"/>
      <c r="L861" s="231"/>
    </row>
    <row r="862" spans="2:12" customFormat="1" ht="25.5" customHeight="1">
      <c r="B862" s="8"/>
      <c r="C862" s="99">
        <v>22.409999999999901</v>
      </c>
      <c r="D862" s="18"/>
      <c r="E862" s="18"/>
      <c r="F862" s="18"/>
      <c r="G862" s="109" t="s">
        <v>789</v>
      </c>
      <c r="H862" s="172" t="s">
        <v>2</v>
      </c>
      <c r="I862" s="232">
        <v>93</v>
      </c>
      <c r="J862" s="170"/>
      <c r="K862" s="221"/>
      <c r="L862" s="231"/>
    </row>
    <row r="863" spans="2:12" customFormat="1" ht="25.5" customHeight="1">
      <c r="B863" s="8"/>
      <c r="C863" s="98">
        <v>22.419999999999899</v>
      </c>
      <c r="D863" s="18"/>
      <c r="E863" s="18"/>
      <c r="F863" s="18"/>
      <c r="G863" s="109" t="s">
        <v>790</v>
      </c>
      <c r="H863" s="172" t="s">
        <v>2</v>
      </c>
      <c r="I863" s="232">
        <v>1</v>
      </c>
      <c r="J863" s="170"/>
      <c r="K863" s="221"/>
      <c r="L863" s="231"/>
    </row>
    <row r="864" spans="2:12" customFormat="1" ht="25.5" customHeight="1">
      <c r="B864" s="8"/>
      <c r="C864" s="99">
        <v>22.4299999999999</v>
      </c>
      <c r="D864" s="18"/>
      <c r="E864" s="18"/>
      <c r="F864" s="18"/>
      <c r="G864" s="109" t="s">
        <v>791</v>
      </c>
      <c r="H864" s="172" t="s">
        <v>2</v>
      </c>
      <c r="I864" s="232">
        <v>104</v>
      </c>
      <c r="J864" s="170"/>
      <c r="K864" s="221"/>
      <c r="L864" s="231"/>
    </row>
    <row r="865" spans="2:12" customFormat="1" ht="25.5" customHeight="1">
      <c r="B865" s="8"/>
      <c r="C865" s="98">
        <v>22.439999999999898</v>
      </c>
      <c r="D865" s="18"/>
      <c r="E865" s="18"/>
      <c r="F865" s="18"/>
      <c r="G865" s="109" t="s">
        <v>792</v>
      </c>
      <c r="H865" s="172" t="s">
        <v>2</v>
      </c>
      <c r="I865" s="232">
        <v>2</v>
      </c>
      <c r="J865" s="170"/>
      <c r="K865" s="221"/>
      <c r="L865" s="231"/>
    </row>
    <row r="866" spans="2:12" customFormat="1" ht="25.5" customHeight="1">
      <c r="B866" s="8"/>
      <c r="C866" s="99">
        <v>22.4499999999999</v>
      </c>
      <c r="D866" s="18"/>
      <c r="E866" s="18"/>
      <c r="F866" s="18"/>
      <c r="G866" s="109" t="s">
        <v>793</v>
      </c>
      <c r="H866" s="172" t="s">
        <v>2</v>
      </c>
      <c r="I866" s="232">
        <v>145</v>
      </c>
      <c r="J866" s="170"/>
      <c r="K866" s="221"/>
      <c r="L866" s="231"/>
    </row>
    <row r="867" spans="2:12" customFormat="1" ht="25.5" customHeight="1">
      <c r="B867" s="8"/>
      <c r="C867" s="98">
        <v>22.459999999999901</v>
      </c>
      <c r="D867" s="18"/>
      <c r="E867" s="18"/>
      <c r="F867" s="18"/>
      <c r="G867" s="109" t="s">
        <v>794</v>
      </c>
      <c r="H867" s="172" t="s">
        <v>2</v>
      </c>
      <c r="I867" s="232">
        <v>2</v>
      </c>
      <c r="J867" s="170"/>
      <c r="K867" s="221"/>
      <c r="L867" s="231"/>
    </row>
    <row r="868" spans="2:12" customFormat="1" ht="25.5" customHeight="1">
      <c r="B868" s="8"/>
      <c r="C868" s="99">
        <v>22.469999999999899</v>
      </c>
      <c r="D868" s="18"/>
      <c r="E868" s="18"/>
      <c r="F868" s="18"/>
      <c r="G868" s="109" t="s">
        <v>795</v>
      </c>
      <c r="H868" s="172" t="s">
        <v>2</v>
      </c>
      <c r="I868" s="232">
        <v>44</v>
      </c>
      <c r="J868" s="170"/>
      <c r="K868" s="221"/>
      <c r="L868" s="231"/>
    </row>
    <row r="869" spans="2:12" customFormat="1" ht="25.5" customHeight="1">
      <c r="B869" s="8"/>
      <c r="C869" s="98">
        <v>22.479999999999901</v>
      </c>
      <c r="D869" s="18"/>
      <c r="E869" s="18"/>
      <c r="F869" s="18"/>
      <c r="G869" s="179" t="s">
        <v>796</v>
      </c>
      <c r="H869" s="172" t="s">
        <v>2</v>
      </c>
      <c r="I869" s="232">
        <v>1</v>
      </c>
      <c r="J869" s="170"/>
      <c r="K869" s="221"/>
      <c r="L869" s="231"/>
    </row>
    <row r="870" spans="2:12" customFormat="1" ht="25.5" customHeight="1">
      <c r="B870" s="8"/>
      <c r="C870" s="99">
        <v>22.489999999999899</v>
      </c>
      <c r="D870" s="18"/>
      <c r="E870" s="18"/>
      <c r="F870" s="18"/>
      <c r="G870" s="179" t="s">
        <v>797</v>
      </c>
      <c r="H870" s="172" t="s">
        <v>2</v>
      </c>
      <c r="I870" s="232">
        <v>1</v>
      </c>
      <c r="J870" s="170"/>
      <c r="K870" s="221"/>
      <c r="L870" s="231"/>
    </row>
    <row r="871" spans="2:12" customFormat="1" ht="25.5" customHeight="1">
      <c r="B871" s="8"/>
      <c r="C871" s="98">
        <v>22.499999999999901</v>
      </c>
      <c r="D871" s="18"/>
      <c r="E871" s="18"/>
      <c r="F871" s="18"/>
      <c r="G871" s="179" t="s">
        <v>798</v>
      </c>
      <c r="H871" s="172" t="s">
        <v>2</v>
      </c>
      <c r="I871" s="232">
        <v>32</v>
      </c>
      <c r="J871" s="170"/>
      <c r="K871" s="221"/>
      <c r="L871" s="231"/>
    </row>
    <row r="872" spans="2:12" customFormat="1" ht="25.5" customHeight="1">
      <c r="B872" s="8"/>
      <c r="C872" s="99">
        <v>22.509999999999899</v>
      </c>
      <c r="D872" s="18"/>
      <c r="E872" s="18"/>
      <c r="F872" s="18"/>
      <c r="G872" s="179" t="s">
        <v>799</v>
      </c>
      <c r="H872" s="172" t="s">
        <v>2</v>
      </c>
      <c r="I872" s="232">
        <v>18</v>
      </c>
      <c r="J872" s="170"/>
      <c r="K872" s="221"/>
      <c r="L872" s="231"/>
    </row>
    <row r="873" spans="2:12" customFormat="1" ht="25.5" customHeight="1">
      <c r="B873" s="8"/>
      <c r="C873" s="98">
        <v>22.5199999999999</v>
      </c>
      <c r="D873" s="18"/>
      <c r="E873" s="18"/>
      <c r="F873" s="18"/>
      <c r="G873" s="179" t="s">
        <v>800</v>
      </c>
      <c r="H873" s="172" t="s">
        <v>2</v>
      </c>
      <c r="I873" s="232">
        <v>11</v>
      </c>
      <c r="J873" s="170"/>
      <c r="K873" s="221"/>
      <c r="L873" s="231"/>
    </row>
    <row r="874" spans="2:12" customFormat="1" ht="25.5" customHeight="1">
      <c r="B874" s="8"/>
      <c r="C874" s="99">
        <v>22.529999999999902</v>
      </c>
      <c r="D874" s="18"/>
      <c r="E874" s="18"/>
      <c r="F874" s="18"/>
      <c r="G874" s="179" t="s">
        <v>772</v>
      </c>
      <c r="H874" s="172" t="s">
        <v>2</v>
      </c>
      <c r="I874" s="232">
        <v>14</v>
      </c>
      <c r="J874" s="170"/>
      <c r="K874" s="221"/>
      <c r="L874" s="231"/>
    </row>
    <row r="875" spans="2:12" customFormat="1" ht="25.5" customHeight="1">
      <c r="B875" s="8"/>
      <c r="C875" s="98">
        <v>22.5399999999999</v>
      </c>
      <c r="D875" s="18"/>
      <c r="E875" s="18"/>
      <c r="F875" s="18"/>
      <c r="G875" s="179" t="s">
        <v>773</v>
      </c>
      <c r="H875" s="172" t="s">
        <v>2</v>
      </c>
      <c r="I875" s="232">
        <v>198</v>
      </c>
      <c r="J875" s="170"/>
      <c r="K875" s="221"/>
      <c r="L875" s="231"/>
    </row>
    <row r="876" spans="2:12" customFormat="1" ht="25.5" customHeight="1">
      <c r="B876" s="8"/>
      <c r="C876" s="99">
        <v>22.549999999999901</v>
      </c>
      <c r="D876" s="18"/>
      <c r="E876" s="18"/>
      <c r="F876" s="18"/>
      <c r="G876" s="179" t="s">
        <v>774</v>
      </c>
      <c r="H876" s="172" t="s">
        <v>2</v>
      </c>
      <c r="I876" s="232">
        <v>19</v>
      </c>
      <c r="J876" s="170"/>
      <c r="K876" s="221"/>
      <c r="L876" s="231"/>
    </row>
    <row r="877" spans="2:12" customFormat="1" ht="25.5" customHeight="1">
      <c r="B877" s="8"/>
      <c r="C877" s="98">
        <v>22.559999999999899</v>
      </c>
      <c r="D877" s="18"/>
      <c r="E877" s="18"/>
      <c r="F877" s="18"/>
      <c r="G877" s="179" t="s">
        <v>775</v>
      </c>
      <c r="H877" s="172" t="s">
        <v>2</v>
      </c>
      <c r="I877" s="232">
        <v>46</v>
      </c>
      <c r="J877" s="170"/>
      <c r="K877" s="221"/>
      <c r="L877" s="231"/>
    </row>
    <row r="878" spans="2:12" customFormat="1" ht="25.5" customHeight="1">
      <c r="B878" s="8"/>
      <c r="C878" s="99">
        <v>22.569999999999901</v>
      </c>
      <c r="D878" s="18"/>
      <c r="E878" s="18"/>
      <c r="F878" s="18"/>
      <c r="G878" s="179" t="s">
        <v>776</v>
      </c>
      <c r="H878" s="172" t="s">
        <v>2</v>
      </c>
      <c r="I878" s="232">
        <v>47</v>
      </c>
      <c r="J878" s="170"/>
      <c r="K878" s="221"/>
      <c r="L878" s="231"/>
    </row>
    <row r="879" spans="2:12" customFormat="1" ht="25.5" customHeight="1">
      <c r="B879" s="8"/>
      <c r="C879" s="98">
        <v>22.579999999999899</v>
      </c>
      <c r="D879" s="18"/>
      <c r="E879" s="18"/>
      <c r="F879" s="18"/>
      <c r="G879" s="179" t="s">
        <v>801</v>
      </c>
      <c r="H879" s="172" t="s">
        <v>2</v>
      </c>
      <c r="I879" s="232">
        <v>14</v>
      </c>
      <c r="J879" s="170"/>
      <c r="K879" s="221"/>
      <c r="L879" s="231"/>
    </row>
    <row r="880" spans="2:12" customFormat="1" ht="25.5" customHeight="1">
      <c r="B880" s="8"/>
      <c r="C880" s="99">
        <v>22.5899999999999</v>
      </c>
      <c r="D880" s="18"/>
      <c r="E880" s="18"/>
      <c r="F880" s="18"/>
      <c r="G880" s="179" t="s">
        <v>770</v>
      </c>
      <c r="H880" s="172" t="s">
        <v>2</v>
      </c>
      <c r="I880" s="232">
        <v>6</v>
      </c>
      <c r="J880" s="170"/>
      <c r="K880" s="221"/>
      <c r="L880" s="231"/>
    </row>
    <row r="881" spans="2:12" customFormat="1" ht="25.5" customHeight="1">
      <c r="B881" s="8"/>
      <c r="C881" s="98">
        <v>22.599999999999898</v>
      </c>
      <c r="D881" s="18"/>
      <c r="E881" s="18"/>
      <c r="F881" s="18"/>
      <c r="G881" s="179" t="s">
        <v>802</v>
      </c>
      <c r="H881" s="172" t="s">
        <v>2</v>
      </c>
      <c r="I881" s="232">
        <v>108</v>
      </c>
      <c r="J881" s="170"/>
      <c r="K881" s="221"/>
      <c r="L881" s="231"/>
    </row>
    <row r="882" spans="2:12" customFormat="1" ht="25.5" customHeight="1">
      <c r="B882" s="8"/>
      <c r="C882" s="99">
        <v>22.6099999999999</v>
      </c>
      <c r="D882" s="18"/>
      <c r="E882" s="18"/>
      <c r="F882" s="18"/>
      <c r="G882" s="179" t="s">
        <v>803</v>
      </c>
      <c r="H882" s="172" t="s">
        <v>2</v>
      </c>
      <c r="I882" s="232">
        <v>1</v>
      </c>
      <c r="J882" s="170"/>
      <c r="K882" s="221"/>
      <c r="L882" s="231"/>
    </row>
    <row r="883" spans="2:12" customFormat="1" ht="25.5" customHeight="1">
      <c r="B883" s="8"/>
      <c r="C883" s="98">
        <v>22.619999999999902</v>
      </c>
      <c r="D883" s="18"/>
      <c r="E883" s="18"/>
      <c r="F883" s="18"/>
      <c r="G883" s="179" t="s">
        <v>804</v>
      </c>
      <c r="H883" s="172" t="s">
        <v>2</v>
      </c>
      <c r="I883" s="232">
        <v>63</v>
      </c>
      <c r="J883" s="170"/>
      <c r="K883" s="221"/>
      <c r="L883" s="231"/>
    </row>
    <row r="884" spans="2:12" customFormat="1" ht="25.5" customHeight="1">
      <c r="B884" s="8"/>
      <c r="C884" s="99">
        <v>22.6299999999999</v>
      </c>
      <c r="D884" s="18"/>
      <c r="E884" s="18"/>
      <c r="F884" s="18"/>
      <c r="G884" s="179" t="s">
        <v>805</v>
      </c>
      <c r="H884" s="172" t="s">
        <v>2</v>
      </c>
      <c r="I884" s="232">
        <v>28</v>
      </c>
      <c r="J884" s="170"/>
      <c r="K884" s="221"/>
      <c r="L884" s="231"/>
    </row>
    <row r="885" spans="2:12" customFormat="1" ht="25.5" customHeight="1">
      <c r="B885" s="8"/>
      <c r="C885" s="98">
        <v>22.639999999999901</v>
      </c>
      <c r="D885" s="18"/>
      <c r="E885" s="18"/>
      <c r="F885" s="18"/>
      <c r="G885" s="179" t="s">
        <v>806</v>
      </c>
      <c r="H885" s="172" t="s">
        <v>2</v>
      </c>
      <c r="I885" s="232">
        <v>266</v>
      </c>
      <c r="J885" s="170"/>
      <c r="K885" s="221"/>
      <c r="L885" s="231"/>
    </row>
    <row r="886" spans="2:12" customFormat="1" ht="25.5" customHeight="1">
      <c r="B886" s="8"/>
      <c r="C886" s="99">
        <v>22.649999999999899</v>
      </c>
      <c r="D886" s="18"/>
      <c r="E886" s="18"/>
      <c r="F886" s="18"/>
      <c r="G886" s="179" t="s">
        <v>807</v>
      </c>
      <c r="H886" s="172" t="s">
        <v>2</v>
      </c>
      <c r="I886" s="232">
        <v>2</v>
      </c>
      <c r="J886" s="170"/>
      <c r="K886" s="221"/>
      <c r="L886" s="231"/>
    </row>
    <row r="887" spans="2:12" customFormat="1" ht="25.5" customHeight="1">
      <c r="B887" s="8"/>
      <c r="C887" s="98">
        <v>22.659999999999901</v>
      </c>
      <c r="D887" s="18"/>
      <c r="E887" s="18"/>
      <c r="F887" s="18"/>
      <c r="G887" s="179" t="s">
        <v>808</v>
      </c>
      <c r="H887" s="172" t="s">
        <v>2</v>
      </c>
      <c r="I887" s="232">
        <v>8</v>
      </c>
      <c r="J887" s="170"/>
      <c r="K887" s="221"/>
      <c r="L887" s="231"/>
    </row>
    <row r="888" spans="2:12" customFormat="1" ht="25.5" customHeight="1">
      <c r="B888" s="8"/>
      <c r="C888" s="99">
        <v>22.669999999999899</v>
      </c>
      <c r="D888" s="18"/>
      <c r="E888" s="18"/>
      <c r="F888" s="18"/>
      <c r="G888" s="179" t="s">
        <v>809</v>
      </c>
      <c r="H888" s="172" t="s">
        <v>2</v>
      </c>
      <c r="I888" s="232">
        <v>1</v>
      </c>
      <c r="J888" s="170"/>
      <c r="K888" s="221"/>
      <c r="L888" s="231"/>
    </row>
    <row r="889" spans="2:12" customFormat="1" ht="25.5" customHeight="1">
      <c r="B889" s="8"/>
      <c r="C889" s="98">
        <v>22.6799999999999</v>
      </c>
      <c r="D889" s="18"/>
      <c r="E889" s="18"/>
      <c r="F889" s="18"/>
      <c r="G889" s="179" t="s">
        <v>810</v>
      </c>
      <c r="H889" s="172" t="s">
        <v>2</v>
      </c>
      <c r="I889" s="232">
        <v>21</v>
      </c>
      <c r="J889" s="170"/>
      <c r="K889" s="221"/>
      <c r="L889" s="231"/>
    </row>
    <row r="890" spans="2:12" customFormat="1" ht="25.5" customHeight="1">
      <c r="B890" s="8"/>
      <c r="C890" s="99">
        <v>22.689999999999898</v>
      </c>
      <c r="D890" s="18"/>
      <c r="E890" s="18"/>
      <c r="F890" s="18"/>
      <c r="G890" s="179" t="s">
        <v>811</v>
      </c>
      <c r="H890" s="172" t="s">
        <v>2</v>
      </c>
      <c r="I890" s="232">
        <v>6</v>
      </c>
      <c r="J890" s="170"/>
      <c r="K890" s="221"/>
      <c r="L890" s="231"/>
    </row>
    <row r="891" spans="2:12" customFormat="1" ht="25.5" customHeight="1">
      <c r="B891" s="8"/>
      <c r="C891" s="98">
        <v>22.6999999999999</v>
      </c>
      <c r="D891" s="18"/>
      <c r="E891" s="18"/>
      <c r="F891" s="18"/>
      <c r="G891" s="179" t="s">
        <v>812</v>
      </c>
      <c r="H891" s="172" t="s">
        <v>2</v>
      </c>
      <c r="I891" s="232">
        <v>28</v>
      </c>
      <c r="J891" s="170"/>
      <c r="K891" s="221"/>
      <c r="L891" s="231"/>
    </row>
    <row r="892" spans="2:12" customFormat="1" ht="25.5" customHeight="1">
      <c r="B892" s="8"/>
      <c r="C892" s="99">
        <v>22.709999999999901</v>
      </c>
      <c r="D892" s="18"/>
      <c r="E892" s="18"/>
      <c r="F892" s="18"/>
      <c r="G892" s="179" t="s">
        <v>813</v>
      </c>
      <c r="H892" s="172" t="s">
        <v>2</v>
      </c>
      <c r="I892" s="232">
        <v>20</v>
      </c>
      <c r="J892" s="170"/>
      <c r="K892" s="221"/>
      <c r="L892" s="231"/>
    </row>
    <row r="893" spans="2:12" customFormat="1" ht="25.5" customHeight="1">
      <c r="B893" s="8"/>
      <c r="C893" s="98">
        <v>22.719999999999899</v>
      </c>
      <c r="D893" s="18"/>
      <c r="E893" s="18"/>
      <c r="F893" s="18"/>
      <c r="G893" s="179" t="s">
        <v>814</v>
      </c>
      <c r="H893" s="172" t="s">
        <v>2</v>
      </c>
      <c r="I893" s="232">
        <v>2</v>
      </c>
      <c r="J893" s="170"/>
      <c r="K893" s="221"/>
      <c r="L893" s="231"/>
    </row>
    <row r="894" spans="2:12" customFormat="1" ht="25.5" customHeight="1">
      <c r="B894" s="8"/>
      <c r="C894" s="99">
        <v>22.729999999999901</v>
      </c>
      <c r="D894" s="18"/>
      <c r="E894" s="18"/>
      <c r="F894" s="18"/>
      <c r="G894" s="179" t="s">
        <v>815</v>
      </c>
      <c r="H894" s="172" t="s">
        <v>2</v>
      </c>
      <c r="I894" s="232">
        <v>5</v>
      </c>
      <c r="J894" s="170"/>
      <c r="K894" s="221"/>
      <c r="L894" s="231"/>
    </row>
    <row r="895" spans="2:12" customFormat="1" ht="25.5" customHeight="1">
      <c r="B895" s="8"/>
      <c r="C895" s="98">
        <v>22.739999999999899</v>
      </c>
      <c r="D895" s="18"/>
      <c r="E895" s="18"/>
      <c r="F895" s="18"/>
      <c r="G895" s="179" t="s">
        <v>816</v>
      </c>
      <c r="H895" s="172" t="s">
        <v>2</v>
      </c>
      <c r="I895" s="232">
        <v>5</v>
      </c>
      <c r="J895" s="170"/>
      <c r="K895" s="221"/>
      <c r="L895" s="231"/>
    </row>
    <row r="896" spans="2:12" customFormat="1" ht="36" customHeight="1">
      <c r="B896" s="8"/>
      <c r="C896" s="99">
        <v>22.749999999999901</v>
      </c>
      <c r="D896" s="18"/>
      <c r="E896" s="18"/>
      <c r="F896" s="18"/>
      <c r="G896" s="179" t="s">
        <v>817</v>
      </c>
      <c r="H896" s="172" t="s">
        <v>2</v>
      </c>
      <c r="I896" s="232">
        <v>6</v>
      </c>
      <c r="J896" s="170"/>
      <c r="K896" s="221"/>
      <c r="L896" s="231"/>
    </row>
    <row r="897" spans="2:12" customFormat="1" ht="23.25" customHeight="1">
      <c r="B897" s="8"/>
      <c r="C897" s="98">
        <v>22.759999999999899</v>
      </c>
      <c r="D897" s="18"/>
      <c r="E897" s="18"/>
      <c r="F897" s="18"/>
      <c r="G897" s="179" t="s">
        <v>818</v>
      </c>
      <c r="H897" s="172" t="s">
        <v>2</v>
      </c>
      <c r="I897" s="232">
        <v>351</v>
      </c>
      <c r="J897" s="170"/>
      <c r="K897" s="221"/>
      <c r="L897" s="231"/>
    </row>
    <row r="898" spans="2:12" customFormat="1" ht="23.25" customHeight="1">
      <c r="B898" s="8"/>
      <c r="C898" s="99">
        <v>22.7699999999999</v>
      </c>
      <c r="D898" s="18"/>
      <c r="E898" s="18"/>
      <c r="F898" s="18"/>
      <c r="G898" s="179" t="s">
        <v>819</v>
      </c>
      <c r="H898" s="172" t="s">
        <v>2</v>
      </c>
      <c r="I898" s="232">
        <v>82</v>
      </c>
      <c r="J898" s="170"/>
      <c r="K898" s="221"/>
      <c r="L898" s="231"/>
    </row>
    <row r="899" spans="2:12" customFormat="1" ht="23.25" customHeight="1">
      <c r="B899" s="8"/>
      <c r="C899" s="98">
        <v>22.779999999999902</v>
      </c>
      <c r="D899" s="18"/>
      <c r="E899" s="18"/>
      <c r="F899" s="18"/>
      <c r="G899" s="179" t="s">
        <v>820</v>
      </c>
      <c r="H899" s="172" t="s">
        <v>2</v>
      </c>
      <c r="I899" s="232">
        <v>106</v>
      </c>
      <c r="J899" s="170"/>
      <c r="K899" s="221"/>
      <c r="L899" s="231"/>
    </row>
    <row r="900" spans="2:12" customFormat="1" ht="23.25" customHeight="1">
      <c r="B900" s="8"/>
      <c r="C900" s="99">
        <v>22.7899999999999</v>
      </c>
      <c r="D900" s="18"/>
      <c r="E900" s="18"/>
      <c r="F900" s="18"/>
      <c r="G900" s="179" t="s">
        <v>821</v>
      </c>
      <c r="H900" s="172" t="s">
        <v>2</v>
      </c>
      <c r="I900" s="232">
        <v>78</v>
      </c>
      <c r="J900" s="170"/>
      <c r="K900" s="221"/>
      <c r="L900" s="231"/>
    </row>
    <row r="901" spans="2:12" customFormat="1" ht="23.25" customHeight="1">
      <c r="B901" s="8"/>
      <c r="C901" s="98">
        <v>22.799999999999901</v>
      </c>
      <c r="D901" s="18"/>
      <c r="E901" s="18"/>
      <c r="F901" s="18"/>
      <c r="G901" s="179" t="s">
        <v>822</v>
      </c>
      <c r="H901" s="172" t="s">
        <v>2</v>
      </c>
      <c r="I901" s="232">
        <v>4</v>
      </c>
      <c r="J901" s="170"/>
      <c r="K901" s="221"/>
      <c r="L901" s="231"/>
    </row>
    <row r="902" spans="2:12" customFormat="1" ht="23.25" customHeight="1">
      <c r="B902" s="8"/>
      <c r="C902" s="99">
        <v>22.809999999999899</v>
      </c>
      <c r="D902" s="18"/>
      <c r="E902" s="18"/>
      <c r="F902" s="18"/>
      <c r="G902" s="179" t="s">
        <v>823</v>
      </c>
      <c r="H902" s="172" t="s">
        <v>2</v>
      </c>
      <c r="I902" s="232">
        <v>1</v>
      </c>
      <c r="J902" s="170"/>
      <c r="K902" s="221"/>
      <c r="L902" s="231"/>
    </row>
    <row r="903" spans="2:12" customFormat="1" ht="23.25" customHeight="1">
      <c r="B903" s="8"/>
      <c r="C903" s="98">
        <v>22.819999999999901</v>
      </c>
      <c r="D903" s="18"/>
      <c r="E903" s="18"/>
      <c r="F903" s="18"/>
      <c r="G903" s="179" t="s">
        <v>824</v>
      </c>
      <c r="H903" s="172" t="s">
        <v>2</v>
      </c>
      <c r="I903" s="232">
        <v>6</v>
      </c>
      <c r="J903" s="170"/>
      <c r="K903" s="221"/>
      <c r="L903" s="231"/>
    </row>
    <row r="904" spans="2:12" customFormat="1" ht="23.25" customHeight="1">
      <c r="B904" s="8"/>
      <c r="C904" s="99">
        <v>22.829999999999899</v>
      </c>
      <c r="D904" s="18"/>
      <c r="E904" s="18"/>
      <c r="F904" s="18"/>
      <c r="G904" s="173" t="s">
        <v>825</v>
      </c>
      <c r="H904" s="172" t="s">
        <v>2</v>
      </c>
      <c r="I904" s="232">
        <v>13</v>
      </c>
      <c r="J904" s="170"/>
      <c r="K904" s="221"/>
      <c r="L904" s="231"/>
    </row>
    <row r="905" spans="2:12" customFormat="1" ht="23.25" customHeight="1">
      <c r="B905" s="8"/>
      <c r="C905" s="98">
        <v>22.8399999999999</v>
      </c>
      <c r="D905" s="18"/>
      <c r="E905" s="18"/>
      <c r="F905" s="18"/>
      <c r="G905" s="222" t="s">
        <v>826</v>
      </c>
      <c r="H905" s="172" t="s">
        <v>2</v>
      </c>
      <c r="I905" s="232">
        <v>12</v>
      </c>
      <c r="J905" s="170"/>
      <c r="K905" s="221"/>
      <c r="L905" s="231"/>
    </row>
    <row r="906" spans="2:12" customFormat="1" ht="23.25" customHeight="1">
      <c r="B906" s="8"/>
      <c r="C906" s="99">
        <v>22.849999999999898</v>
      </c>
      <c r="D906" s="18"/>
      <c r="E906" s="18"/>
      <c r="F906" s="18"/>
      <c r="G906" s="179" t="s">
        <v>827</v>
      </c>
      <c r="H906" s="172" t="s">
        <v>2</v>
      </c>
      <c r="I906" s="232">
        <v>10</v>
      </c>
      <c r="J906" s="170"/>
      <c r="K906" s="221"/>
      <c r="L906" s="231"/>
    </row>
    <row r="907" spans="2:12" customFormat="1" ht="23.25" customHeight="1">
      <c r="B907" s="8"/>
      <c r="C907" s="98">
        <v>22.8599999999999</v>
      </c>
      <c r="D907" s="18"/>
      <c r="E907" s="18"/>
      <c r="F907" s="18"/>
      <c r="G907" s="179" t="s">
        <v>828</v>
      </c>
      <c r="H907" s="172" t="s">
        <v>2</v>
      </c>
      <c r="I907" s="232">
        <v>4</v>
      </c>
      <c r="J907" s="170"/>
      <c r="K907" s="221"/>
      <c r="L907" s="231"/>
    </row>
    <row r="908" spans="2:12" customFormat="1" ht="39" customHeight="1">
      <c r="B908" s="8"/>
      <c r="C908" s="99">
        <v>22.869999999999798</v>
      </c>
      <c r="D908" s="18"/>
      <c r="E908" s="18"/>
      <c r="F908" s="18"/>
      <c r="G908" s="179" t="s">
        <v>829</v>
      </c>
      <c r="H908" s="172" t="s">
        <v>2</v>
      </c>
      <c r="I908" s="232">
        <v>2</v>
      </c>
      <c r="J908" s="170"/>
      <c r="K908" s="221"/>
      <c r="L908" s="231"/>
    </row>
    <row r="909" spans="2:12" customFormat="1" ht="24.75" customHeight="1">
      <c r="B909" s="8"/>
      <c r="C909" s="98">
        <v>22.8799999999998</v>
      </c>
      <c r="D909" s="18"/>
      <c r="E909" s="18"/>
      <c r="F909" s="18"/>
      <c r="G909" s="179" t="s">
        <v>830</v>
      </c>
      <c r="H909" s="172" t="s">
        <v>2</v>
      </c>
      <c r="I909" s="232">
        <v>10</v>
      </c>
      <c r="J909" s="170"/>
      <c r="K909" s="221"/>
      <c r="L909" s="231"/>
    </row>
    <row r="910" spans="2:12" customFormat="1" ht="24.75" customHeight="1">
      <c r="B910" s="8"/>
      <c r="C910" s="99">
        <v>22.889999999999802</v>
      </c>
      <c r="D910" s="18"/>
      <c r="E910" s="18"/>
      <c r="F910" s="18"/>
      <c r="G910" s="179" t="s">
        <v>831</v>
      </c>
      <c r="H910" s="172" t="s">
        <v>2</v>
      </c>
      <c r="I910" s="232">
        <v>1</v>
      </c>
      <c r="J910" s="170"/>
      <c r="K910" s="221"/>
      <c r="L910" s="231"/>
    </row>
    <row r="911" spans="2:12" customFormat="1" ht="24.75" customHeight="1">
      <c r="B911" s="8"/>
      <c r="C911" s="98">
        <v>22.8999999999998</v>
      </c>
      <c r="D911" s="18"/>
      <c r="E911" s="18"/>
      <c r="F911" s="18"/>
      <c r="G911" s="179" t="s">
        <v>832</v>
      </c>
      <c r="H911" s="172" t="s">
        <v>2</v>
      </c>
      <c r="I911" s="232">
        <v>2</v>
      </c>
      <c r="J911" s="170"/>
      <c r="K911" s="221"/>
      <c r="L911" s="231"/>
    </row>
    <row r="912" spans="2:12" customFormat="1" ht="24.75" customHeight="1">
      <c r="B912" s="8"/>
      <c r="C912" s="99">
        <v>22.909999999999801</v>
      </c>
      <c r="D912" s="18"/>
      <c r="E912" s="18"/>
      <c r="F912" s="18"/>
      <c r="G912" s="222" t="s">
        <v>833</v>
      </c>
      <c r="H912" s="172" t="s">
        <v>2</v>
      </c>
      <c r="I912" s="232">
        <v>10</v>
      </c>
      <c r="J912" s="170"/>
      <c r="K912" s="221"/>
      <c r="L912" s="231"/>
    </row>
    <row r="913" spans="2:12" customFormat="1" ht="24.75" customHeight="1">
      <c r="B913" s="8"/>
      <c r="C913" s="98">
        <v>22.919999999999799</v>
      </c>
      <c r="D913" s="18"/>
      <c r="E913" s="18"/>
      <c r="F913" s="18"/>
      <c r="G913" s="179" t="s">
        <v>834</v>
      </c>
      <c r="H913" s="172" t="s">
        <v>2</v>
      </c>
      <c r="I913" s="232">
        <v>6</v>
      </c>
      <c r="J913" s="170"/>
      <c r="K913" s="221"/>
      <c r="L913" s="231"/>
    </row>
    <row r="914" spans="2:12" customFormat="1" ht="24.75" customHeight="1">
      <c r="B914" s="8"/>
      <c r="C914" s="99">
        <v>22.929999999999801</v>
      </c>
      <c r="D914" s="18"/>
      <c r="E914" s="18"/>
      <c r="F914" s="18"/>
      <c r="G914" s="173" t="s">
        <v>835</v>
      </c>
      <c r="H914" s="172" t="s">
        <v>2</v>
      </c>
      <c r="I914" s="232">
        <v>4</v>
      </c>
      <c r="J914" s="170"/>
      <c r="K914" s="221"/>
      <c r="L914" s="231"/>
    </row>
    <row r="915" spans="2:12" customFormat="1" ht="24.75" customHeight="1">
      <c r="B915" s="8"/>
      <c r="C915" s="98">
        <v>22.939999999999799</v>
      </c>
      <c r="D915" s="18"/>
      <c r="E915" s="18"/>
      <c r="F915" s="18"/>
      <c r="G915" s="173" t="s">
        <v>836</v>
      </c>
      <c r="H915" s="172" t="s">
        <v>2</v>
      </c>
      <c r="I915" s="232">
        <v>1</v>
      </c>
      <c r="J915" s="170"/>
      <c r="K915" s="221"/>
      <c r="L915" s="231"/>
    </row>
    <row r="916" spans="2:12" customFormat="1" ht="24.75" customHeight="1">
      <c r="B916" s="8"/>
      <c r="C916" s="99">
        <v>22.9499999999998</v>
      </c>
      <c r="D916" s="18"/>
      <c r="E916" s="18"/>
      <c r="F916" s="18"/>
      <c r="G916" s="173" t="s">
        <v>837</v>
      </c>
      <c r="H916" s="172" t="s">
        <v>345</v>
      </c>
      <c r="I916" s="232">
        <v>1</v>
      </c>
      <c r="J916" s="170"/>
      <c r="K916" s="221"/>
      <c r="L916" s="231"/>
    </row>
    <row r="917" spans="2:12" customFormat="1" ht="24.75" customHeight="1">
      <c r="B917" s="8"/>
      <c r="C917" s="98">
        <v>22.959999999999798</v>
      </c>
      <c r="D917" s="18"/>
      <c r="E917" s="18"/>
      <c r="F917" s="18"/>
      <c r="G917" s="173" t="s">
        <v>838</v>
      </c>
      <c r="H917" s="172" t="s">
        <v>4</v>
      </c>
      <c r="I917" s="232">
        <v>122</v>
      </c>
      <c r="J917" s="170"/>
      <c r="K917" s="221"/>
      <c r="L917" s="231"/>
    </row>
    <row r="918" spans="2:12" customFormat="1" ht="24.75" customHeight="1">
      <c r="B918" s="8"/>
      <c r="C918" s="99">
        <v>22.9699999999998</v>
      </c>
      <c r="D918" s="18"/>
      <c r="E918" s="18"/>
      <c r="F918" s="18"/>
      <c r="G918" s="179" t="s">
        <v>839</v>
      </c>
      <c r="H918" s="172" t="s">
        <v>2</v>
      </c>
      <c r="I918" s="232">
        <v>1</v>
      </c>
      <c r="J918" s="170"/>
      <c r="K918" s="221"/>
      <c r="L918" s="231"/>
    </row>
    <row r="919" spans="2:12" customFormat="1" ht="24.75" customHeight="1">
      <c r="B919" s="8"/>
      <c r="C919" s="98">
        <v>22.979999999999801</v>
      </c>
      <c r="D919" s="18"/>
      <c r="E919" s="18"/>
      <c r="F919" s="18"/>
      <c r="G919" s="109" t="s">
        <v>840</v>
      </c>
      <c r="H919" s="172" t="s">
        <v>2</v>
      </c>
      <c r="I919" s="232">
        <v>1</v>
      </c>
      <c r="J919" s="170"/>
      <c r="K919" s="221"/>
      <c r="L919" s="231"/>
    </row>
    <row r="920" spans="2:12" customFormat="1" ht="24.75" customHeight="1">
      <c r="B920" s="8"/>
      <c r="C920" s="99">
        <v>22.989999999999799</v>
      </c>
      <c r="D920" s="18"/>
      <c r="E920" s="18"/>
      <c r="F920" s="18"/>
      <c r="G920" s="109" t="s">
        <v>841</v>
      </c>
      <c r="H920" s="172" t="s">
        <v>2</v>
      </c>
      <c r="I920" s="232">
        <v>3</v>
      </c>
      <c r="J920" s="170"/>
      <c r="K920" s="221"/>
      <c r="L920" s="231"/>
    </row>
    <row r="921" spans="2:12" customFormat="1" ht="24.75" customHeight="1">
      <c r="B921" s="8"/>
      <c r="C921" s="210">
        <v>22.1</v>
      </c>
      <c r="D921" s="18"/>
      <c r="E921" s="18"/>
      <c r="F921" s="18"/>
      <c r="G921" s="109" t="s">
        <v>842</v>
      </c>
      <c r="H921" s="172" t="s">
        <v>2</v>
      </c>
      <c r="I921" s="232">
        <v>1</v>
      </c>
      <c r="J921" s="170"/>
      <c r="K921" s="221"/>
      <c r="L921" s="231"/>
    </row>
    <row r="922" spans="2:12" customFormat="1" ht="24.75" customHeight="1">
      <c r="B922" s="8"/>
      <c r="C922" s="99">
        <v>22.100999999999999</v>
      </c>
      <c r="D922" s="18"/>
      <c r="E922" s="18"/>
      <c r="F922" s="18"/>
      <c r="G922" s="191" t="s">
        <v>843</v>
      </c>
      <c r="H922" s="172" t="s">
        <v>2</v>
      </c>
      <c r="I922" s="232">
        <v>1</v>
      </c>
      <c r="J922" s="170"/>
      <c r="K922" s="221"/>
      <c r="L922" s="231"/>
    </row>
    <row r="923" spans="2:12" customFormat="1" ht="24.75" customHeight="1">
      <c r="B923" s="8"/>
      <c r="C923" s="210">
        <v>22.102</v>
      </c>
      <c r="D923" s="18"/>
      <c r="E923" s="18"/>
      <c r="F923" s="18"/>
      <c r="G923" s="191" t="s">
        <v>844</v>
      </c>
      <c r="H923" s="172" t="s">
        <v>2</v>
      </c>
      <c r="I923" s="232">
        <v>1</v>
      </c>
      <c r="J923" s="170"/>
      <c r="K923" s="221"/>
      <c r="L923" s="231"/>
    </row>
    <row r="924" spans="2:12" customFormat="1" ht="24.75" customHeight="1">
      <c r="B924" s="8"/>
      <c r="C924" s="99">
        <v>22.103000000000002</v>
      </c>
      <c r="D924" s="18"/>
      <c r="E924" s="18"/>
      <c r="F924" s="18"/>
      <c r="G924" s="192" t="s">
        <v>845</v>
      </c>
      <c r="H924" s="172" t="s">
        <v>2</v>
      </c>
      <c r="I924" s="232">
        <v>2</v>
      </c>
      <c r="J924" s="170"/>
      <c r="K924" s="221"/>
      <c r="L924" s="231"/>
    </row>
    <row r="925" spans="2:12" customFormat="1" ht="24.75" customHeight="1">
      <c r="B925" s="8"/>
      <c r="C925" s="210">
        <v>22.103999999999999</v>
      </c>
      <c r="D925" s="18"/>
      <c r="E925" s="18"/>
      <c r="F925" s="18"/>
      <c r="G925" s="191" t="s">
        <v>846</v>
      </c>
      <c r="H925" s="172" t="s">
        <v>2</v>
      </c>
      <c r="I925" s="232">
        <v>8</v>
      </c>
      <c r="J925" s="170"/>
      <c r="K925" s="221"/>
      <c r="L925" s="231"/>
    </row>
    <row r="926" spans="2:12" customFormat="1" ht="24.75" customHeight="1">
      <c r="B926" s="8"/>
      <c r="C926" s="99">
        <v>22.105</v>
      </c>
      <c r="D926" s="18"/>
      <c r="E926" s="18"/>
      <c r="F926" s="18"/>
      <c r="G926" s="109" t="s">
        <v>847</v>
      </c>
      <c r="H926" s="172" t="s">
        <v>2</v>
      </c>
      <c r="I926" s="232">
        <v>4</v>
      </c>
      <c r="J926" s="170"/>
      <c r="K926" s="221"/>
      <c r="L926" s="231"/>
    </row>
    <row r="927" spans="2:12" customFormat="1" ht="24.75" customHeight="1">
      <c r="B927" s="8"/>
      <c r="C927" s="210">
        <v>22.106000000000002</v>
      </c>
      <c r="D927" s="18"/>
      <c r="E927" s="18"/>
      <c r="F927" s="18"/>
      <c r="G927" s="109" t="s">
        <v>848</v>
      </c>
      <c r="H927" s="172" t="s">
        <v>2</v>
      </c>
      <c r="I927" s="232">
        <v>14</v>
      </c>
      <c r="J927" s="170"/>
      <c r="K927" s="221"/>
      <c r="L927" s="231"/>
    </row>
    <row r="928" spans="2:12" customFormat="1" ht="24.75" customHeight="1">
      <c r="B928" s="8"/>
      <c r="C928" s="99">
        <v>22.106999999999999</v>
      </c>
      <c r="D928" s="18"/>
      <c r="E928" s="18"/>
      <c r="F928" s="18"/>
      <c r="G928" s="222" t="s">
        <v>849</v>
      </c>
      <c r="H928" s="172" t="s">
        <v>2</v>
      </c>
      <c r="I928" s="232">
        <v>32</v>
      </c>
      <c r="J928" s="170"/>
      <c r="K928" s="221"/>
      <c r="L928" s="231"/>
    </row>
    <row r="929" spans="1:13" customFormat="1" ht="24.75" customHeight="1">
      <c r="B929" s="8"/>
      <c r="C929" s="210">
        <v>22.108000000000001</v>
      </c>
      <c r="D929" s="18"/>
      <c r="E929" s="18"/>
      <c r="F929" s="18"/>
      <c r="G929" s="179" t="s">
        <v>850</v>
      </c>
      <c r="H929" s="172" t="s">
        <v>2</v>
      </c>
      <c r="I929" s="232">
        <v>10</v>
      </c>
      <c r="J929" s="170"/>
      <c r="K929" s="221"/>
      <c r="L929" s="231"/>
    </row>
    <row r="930" spans="1:13" customFormat="1" ht="24.75" customHeight="1">
      <c r="B930" s="8"/>
      <c r="C930" s="99">
        <v>22.109000000000002</v>
      </c>
      <c r="D930" s="18"/>
      <c r="E930" s="18"/>
      <c r="F930" s="18"/>
      <c r="G930" s="179" t="s">
        <v>851</v>
      </c>
      <c r="H930" s="172" t="s">
        <v>2</v>
      </c>
      <c r="I930" s="232">
        <v>2</v>
      </c>
      <c r="J930" s="170"/>
      <c r="K930" s="221"/>
      <c r="L930" s="231"/>
    </row>
    <row r="931" spans="1:13" customFormat="1" ht="37.5" customHeight="1">
      <c r="B931" s="8"/>
      <c r="C931" s="210">
        <v>22.11</v>
      </c>
      <c r="D931" s="18"/>
      <c r="E931" s="18"/>
      <c r="F931" s="18"/>
      <c r="G931" s="179" t="s">
        <v>852</v>
      </c>
      <c r="H931" s="172" t="s">
        <v>2</v>
      </c>
      <c r="I931" s="232">
        <v>8</v>
      </c>
      <c r="J931" s="170"/>
      <c r="K931" s="221"/>
      <c r="L931" s="231"/>
    </row>
    <row r="932" spans="1:13" customFormat="1" ht="23.25" customHeight="1">
      <c r="B932" s="8"/>
      <c r="C932" s="99">
        <v>22.111000000000001</v>
      </c>
      <c r="D932" s="18"/>
      <c r="E932" s="18"/>
      <c r="F932" s="18"/>
      <c r="G932" s="179" t="s">
        <v>853</v>
      </c>
      <c r="H932" s="172" t="s">
        <v>302</v>
      </c>
      <c r="I932" s="232">
        <v>1864</v>
      </c>
      <c r="J932" s="170"/>
      <c r="K932" s="221"/>
      <c r="L932" s="231"/>
    </row>
    <row r="933" spans="1:13" customFormat="1" ht="23.25" customHeight="1">
      <c r="B933" s="8"/>
      <c r="C933" s="210">
        <v>22.111999999999998</v>
      </c>
      <c r="D933" s="18"/>
      <c r="E933" s="18"/>
      <c r="F933" s="18"/>
      <c r="G933" s="179" t="s">
        <v>854</v>
      </c>
      <c r="H933" s="172" t="s">
        <v>302</v>
      </c>
      <c r="I933" s="232">
        <v>1864</v>
      </c>
      <c r="J933" s="170"/>
      <c r="K933" s="221"/>
      <c r="L933" s="231"/>
    </row>
    <row r="934" spans="1:13" ht="21.75" customHeight="1" thickBot="1">
      <c r="A934" s="1"/>
      <c r="B934" s="8"/>
      <c r="C934" s="25" t="s">
        <v>429</v>
      </c>
      <c r="D934" s="44"/>
      <c r="E934" s="44"/>
      <c r="F934" s="44"/>
      <c r="G934" s="45"/>
      <c r="H934" s="26"/>
      <c r="I934" s="275"/>
      <c r="J934" s="28"/>
      <c r="K934" s="46">
        <f>SUM(K819:K933)</f>
        <v>0</v>
      </c>
      <c r="L934" s="9"/>
      <c r="M934" s="1"/>
    </row>
    <row r="935" spans="1:13" ht="21.75" customHeight="1" thickBot="1">
      <c r="A935" s="1"/>
      <c r="B935" s="8"/>
      <c r="C935" s="30"/>
      <c r="D935" s="31"/>
      <c r="E935" s="31"/>
      <c r="F935" s="31"/>
      <c r="G935" s="197"/>
      <c r="H935" s="198"/>
      <c r="I935" s="295"/>
      <c r="J935" s="197"/>
      <c r="K935" s="199"/>
      <c r="L935" s="9"/>
      <c r="M935" s="1"/>
    </row>
    <row r="936" spans="1:13" ht="21.75" customHeight="1">
      <c r="A936" s="1"/>
      <c r="B936" s="8"/>
      <c r="C936" s="17">
        <v>23</v>
      </c>
      <c r="D936" s="18"/>
      <c r="E936" s="18"/>
      <c r="F936" s="18"/>
      <c r="G936" s="200" t="s">
        <v>412</v>
      </c>
      <c r="H936" s="201"/>
      <c r="I936" s="296"/>
      <c r="J936" s="202"/>
      <c r="K936" s="24"/>
      <c r="L936" s="9"/>
      <c r="M936" s="1"/>
    </row>
    <row r="937" spans="1:13" customFormat="1" ht="23.25" customHeight="1">
      <c r="B937" s="8"/>
      <c r="C937" s="99">
        <v>23.01</v>
      </c>
      <c r="D937" s="18"/>
      <c r="E937" s="18"/>
      <c r="F937" s="18"/>
      <c r="G937" s="175" t="s">
        <v>701</v>
      </c>
      <c r="H937" s="172" t="s">
        <v>4</v>
      </c>
      <c r="I937" s="236">
        <v>400</v>
      </c>
      <c r="J937" s="196"/>
      <c r="K937" s="221"/>
      <c r="L937" s="231"/>
    </row>
    <row r="938" spans="1:13" customFormat="1" ht="23.25" customHeight="1">
      <c r="B938" s="8"/>
      <c r="C938" s="99">
        <v>23.02</v>
      </c>
      <c r="D938" s="18"/>
      <c r="E938" s="18"/>
      <c r="F938" s="18"/>
      <c r="G938" s="179" t="s">
        <v>702</v>
      </c>
      <c r="H938" s="172" t="s">
        <v>4</v>
      </c>
      <c r="I938" s="236">
        <v>400</v>
      </c>
      <c r="J938" s="196"/>
      <c r="K938" s="221"/>
      <c r="L938" s="231"/>
    </row>
    <row r="939" spans="1:13" customFormat="1" ht="36.75" customHeight="1">
      <c r="B939" s="8"/>
      <c r="C939" s="99">
        <v>23.03</v>
      </c>
      <c r="D939" s="18"/>
      <c r="E939" s="18"/>
      <c r="F939" s="18"/>
      <c r="G939" s="180" t="s">
        <v>855</v>
      </c>
      <c r="H939" s="172" t="s">
        <v>2</v>
      </c>
      <c r="I939" s="236">
        <v>9</v>
      </c>
      <c r="J939" s="196"/>
      <c r="K939" s="221"/>
      <c r="L939" s="231"/>
    </row>
    <row r="940" spans="1:13" customFormat="1" ht="36.75" customHeight="1">
      <c r="B940" s="8"/>
      <c r="C940" s="99">
        <v>23.04</v>
      </c>
      <c r="D940" s="18"/>
      <c r="E940" s="18"/>
      <c r="F940" s="18"/>
      <c r="G940" s="180" t="s">
        <v>856</v>
      </c>
      <c r="H940" s="172" t="s">
        <v>2</v>
      </c>
      <c r="I940" s="236">
        <v>4</v>
      </c>
      <c r="J940" s="196"/>
      <c r="K940" s="221"/>
      <c r="L940" s="231"/>
    </row>
    <row r="941" spans="1:13" customFormat="1" ht="36.75" customHeight="1">
      <c r="B941" s="8"/>
      <c r="C941" s="99">
        <v>23.05</v>
      </c>
      <c r="D941" s="18"/>
      <c r="E941" s="18"/>
      <c r="F941" s="18"/>
      <c r="G941" s="180" t="s">
        <v>703</v>
      </c>
      <c r="H941" s="172" t="s">
        <v>2</v>
      </c>
      <c r="I941" s="236">
        <v>7</v>
      </c>
      <c r="J941" s="196"/>
      <c r="K941" s="221"/>
      <c r="L941" s="231"/>
    </row>
    <row r="942" spans="1:13" ht="21.75" customHeight="1" thickBot="1">
      <c r="A942" s="1"/>
      <c r="B942" s="8"/>
      <c r="C942" s="25" t="s">
        <v>429</v>
      </c>
      <c r="D942" s="44"/>
      <c r="E942" s="44"/>
      <c r="F942" s="44"/>
      <c r="G942" s="45"/>
      <c r="H942" s="26"/>
      <c r="I942" s="275"/>
      <c r="J942" s="28"/>
      <c r="K942" s="46">
        <f>SUM(K936:K941)</f>
        <v>0</v>
      </c>
      <c r="L942" s="9"/>
      <c r="M942" s="1"/>
    </row>
    <row r="943" spans="1:13" ht="21.75" customHeight="1" thickBot="1">
      <c r="A943" s="1"/>
      <c r="B943" s="8"/>
      <c r="C943" s="30"/>
      <c r="D943" s="31"/>
      <c r="E943" s="31"/>
      <c r="F943" s="31"/>
      <c r="G943" s="31"/>
      <c r="H943" s="74"/>
      <c r="I943" s="267"/>
      <c r="J943" s="31"/>
      <c r="K943" s="32"/>
      <c r="L943" s="9"/>
      <c r="M943" s="1"/>
    </row>
    <row r="944" spans="1:13" ht="21.75" customHeight="1">
      <c r="A944" s="1"/>
      <c r="B944" s="8"/>
      <c r="C944" s="17">
        <v>24</v>
      </c>
      <c r="D944" s="18"/>
      <c r="E944" s="18"/>
      <c r="F944" s="18"/>
      <c r="G944" s="75" t="s">
        <v>413</v>
      </c>
      <c r="H944" s="115"/>
      <c r="I944" s="279"/>
      <c r="J944" s="93"/>
      <c r="K944" s="69"/>
      <c r="L944" s="9"/>
      <c r="M944" s="1"/>
    </row>
    <row r="945" spans="1:13" ht="21.75" customHeight="1">
      <c r="A945" s="1"/>
      <c r="B945" s="8"/>
      <c r="C945" s="17"/>
      <c r="D945" s="18"/>
      <c r="E945" s="18"/>
      <c r="F945" s="18"/>
      <c r="G945" s="120" t="s">
        <v>499</v>
      </c>
      <c r="H945" s="121"/>
      <c r="I945" s="265"/>
      <c r="J945" s="79"/>
      <c r="K945" s="24"/>
      <c r="L945" s="9"/>
      <c r="M945" s="1"/>
    </row>
    <row r="946" spans="1:13" ht="21.75" customHeight="1">
      <c r="A946" s="1"/>
      <c r="B946" s="8"/>
      <c r="C946" s="99">
        <v>24.01</v>
      </c>
      <c r="D946" s="18"/>
      <c r="E946" s="18"/>
      <c r="F946" s="18"/>
      <c r="G946" s="122" t="s">
        <v>501</v>
      </c>
      <c r="H946" s="121" t="s">
        <v>302</v>
      </c>
      <c r="I946" s="265">
        <v>97</v>
      </c>
      <c r="J946" s="79"/>
      <c r="K946" s="24"/>
      <c r="L946" s="9"/>
      <c r="M946" s="1"/>
    </row>
    <row r="947" spans="1:13" ht="21.75" customHeight="1">
      <c r="A947" s="1"/>
      <c r="B947" s="8"/>
      <c r="C947" s="99">
        <v>24.02</v>
      </c>
      <c r="D947" s="18"/>
      <c r="E947" s="18"/>
      <c r="F947" s="18"/>
      <c r="G947" s="122" t="s">
        <v>502</v>
      </c>
      <c r="H947" s="121" t="s">
        <v>2</v>
      </c>
      <c r="I947" s="265">
        <v>64</v>
      </c>
      <c r="J947" s="79"/>
      <c r="K947" s="24"/>
      <c r="L947" s="9"/>
      <c r="M947" s="1"/>
    </row>
    <row r="948" spans="1:13" ht="21.75" customHeight="1">
      <c r="A948" s="1"/>
      <c r="B948" s="8"/>
      <c r="C948" s="99">
        <v>24.03</v>
      </c>
      <c r="D948" s="18"/>
      <c r="E948" s="18"/>
      <c r="F948" s="18"/>
      <c r="G948" s="122" t="s">
        <v>503</v>
      </c>
      <c r="H948" s="121" t="s">
        <v>2</v>
      </c>
      <c r="I948" s="265">
        <v>1</v>
      </c>
      <c r="J948" s="79"/>
      <c r="K948" s="24"/>
      <c r="L948" s="9"/>
      <c r="M948" s="1"/>
    </row>
    <row r="949" spans="1:13" ht="21.75" customHeight="1">
      <c r="A949" s="1"/>
      <c r="B949" s="8"/>
      <c r="C949" s="99">
        <v>24.04</v>
      </c>
      <c r="D949" s="18"/>
      <c r="E949" s="18"/>
      <c r="F949" s="18"/>
      <c r="G949" s="122" t="s">
        <v>504</v>
      </c>
      <c r="H949" s="121" t="s">
        <v>2</v>
      </c>
      <c r="I949" s="265">
        <v>1</v>
      </c>
      <c r="J949" s="79"/>
      <c r="K949" s="24"/>
      <c r="L949" s="9"/>
      <c r="M949" s="1"/>
    </row>
    <row r="950" spans="1:13" ht="21.75" customHeight="1">
      <c r="A950" s="1"/>
      <c r="B950" s="8"/>
      <c r="C950" s="17"/>
      <c r="D950" s="18"/>
      <c r="E950" s="18"/>
      <c r="F950" s="18"/>
      <c r="G950" s="120" t="s">
        <v>500</v>
      </c>
      <c r="H950" s="121"/>
      <c r="I950" s="265"/>
      <c r="J950" s="79"/>
      <c r="K950" s="24"/>
      <c r="L950" s="9"/>
      <c r="M950" s="1"/>
    </row>
    <row r="951" spans="1:13" ht="21.75" customHeight="1">
      <c r="A951" s="1"/>
      <c r="B951" s="8"/>
      <c r="C951" s="99">
        <v>24.05</v>
      </c>
      <c r="D951" s="18"/>
      <c r="E951" s="18"/>
      <c r="F951" s="18"/>
      <c r="G951" s="122" t="s">
        <v>505</v>
      </c>
      <c r="H951" s="121" t="s">
        <v>302</v>
      </c>
      <c r="I951" s="265">
        <v>30</v>
      </c>
      <c r="J951" s="79"/>
      <c r="K951" s="24"/>
      <c r="L951" s="9"/>
      <c r="M951" s="1"/>
    </row>
    <row r="952" spans="1:13" ht="21.75" customHeight="1">
      <c r="A952" s="1"/>
      <c r="B952" s="8"/>
      <c r="C952" s="99">
        <v>24.06</v>
      </c>
      <c r="D952" s="18"/>
      <c r="E952" s="18"/>
      <c r="F952" s="18"/>
      <c r="G952" s="122" t="s">
        <v>506</v>
      </c>
      <c r="H952" s="121" t="s">
        <v>2</v>
      </c>
      <c r="I952" s="265">
        <v>3</v>
      </c>
      <c r="J952" s="79"/>
      <c r="K952" s="24"/>
      <c r="L952" s="9"/>
      <c r="M952" s="1"/>
    </row>
    <row r="953" spans="1:13" ht="21.75" customHeight="1">
      <c r="A953" s="1"/>
      <c r="B953" s="8"/>
      <c r="C953" s="99">
        <v>24.07</v>
      </c>
      <c r="D953" s="18"/>
      <c r="E953" s="18"/>
      <c r="F953" s="18"/>
      <c r="G953" s="122" t="s">
        <v>503</v>
      </c>
      <c r="H953" s="121" t="s">
        <v>2</v>
      </c>
      <c r="I953" s="265">
        <v>1</v>
      </c>
      <c r="J953" s="79"/>
      <c r="K953" s="24"/>
      <c r="L953" s="9"/>
      <c r="M953" s="1"/>
    </row>
    <row r="954" spans="1:13" ht="21.75" customHeight="1">
      <c r="A954" s="1"/>
      <c r="B954" s="8"/>
      <c r="C954" s="99">
        <v>24.08</v>
      </c>
      <c r="D954" s="18"/>
      <c r="E954" s="18"/>
      <c r="F954" s="18"/>
      <c r="G954" s="122" t="s">
        <v>504</v>
      </c>
      <c r="H954" s="121" t="s">
        <v>2</v>
      </c>
      <c r="I954" s="265">
        <v>1</v>
      </c>
      <c r="J954" s="79"/>
      <c r="K954" s="24"/>
      <c r="L954" s="9"/>
      <c r="M954" s="1"/>
    </row>
    <row r="955" spans="1:13" ht="21.75" customHeight="1" thickBot="1">
      <c r="A955" s="1"/>
      <c r="B955" s="8"/>
      <c r="C955" s="25" t="s">
        <v>429</v>
      </c>
      <c r="D955" s="44"/>
      <c r="E955" s="44"/>
      <c r="F955" s="44"/>
      <c r="G955" s="45"/>
      <c r="H955" s="26"/>
      <c r="I955" s="275"/>
      <c r="J955" s="28"/>
      <c r="K955" s="46">
        <f>SUM(K945:K954)</f>
        <v>0</v>
      </c>
      <c r="L955" s="9"/>
      <c r="M955" s="1"/>
    </row>
    <row r="956" spans="1:13" ht="21.75" customHeight="1" thickBot="1">
      <c r="A956" s="1"/>
      <c r="B956" s="8"/>
      <c r="C956" s="30"/>
      <c r="D956" s="31"/>
      <c r="E956" s="31"/>
      <c r="F956" s="31"/>
      <c r="G956" s="31"/>
      <c r="H956" s="74"/>
      <c r="I956" s="267"/>
      <c r="J956" s="31"/>
      <c r="K956" s="32"/>
      <c r="L956" s="9"/>
      <c r="M956" s="1"/>
    </row>
    <row r="957" spans="1:13" s="51" customFormat="1" ht="33.75" customHeight="1">
      <c r="A957" s="47"/>
      <c r="B957" s="48"/>
      <c r="C957" s="107">
        <v>25</v>
      </c>
      <c r="D957" s="114"/>
      <c r="E957" s="114"/>
      <c r="F957" s="114"/>
      <c r="G957" s="19" t="s">
        <v>493</v>
      </c>
      <c r="H957" s="20"/>
      <c r="I957" s="274"/>
      <c r="J957" s="21"/>
      <c r="K957" s="22"/>
      <c r="L957" s="50"/>
      <c r="M957" s="47"/>
    </row>
    <row r="958" spans="1:13" s="51" customFormat="1" ht="33.75" customHeight="1">
      <c r="A958" s="47"/>
      <c r="B958" s="48"/>
      <c r="C958" s="98">
        <v>25.01</v>
      </c>
      <c r="D958" s="114"/>
      <c r="E958" s="114"/>
      <c r="F958" s="114"/>
      <c r="G958" s="144" t="s">
        <v>519</v>
      </c>
      <c r="H958" s="145" t="s">
        <v>2</v>
      </c>
      <c r="I958" s="297">
        <v>1</v>
      </c>
      <c r="J958" s="108"/>
      <c r="K958" s="139"/>
      <c r="L958" s="50"/>
      <c r="M958" s="47"/>
    </row>
    <row r="959" spans="1:13" s="51" customFormat="1" ht="24.75" customHeight="1">
      <c r="A959" s="47"/>
      <c r="B959" s="48"/>
      <c r="C959" s="23">
        <v>25.02</v>
      </c>
      <c r="D959" s="114"/>
      <c r="E959" s="114"/>
      <c r="F959" s="114"/>
      <c r="G959" s="109" t="s">
        <v>494</v>
      </c>
      <c r="H959" s="100" t="s">
        <v>59</v>
      </c>
      <c r="I959" s="261">
        <v>13</v>
      </c>
      <c r="J959" s="149"/>
      <c r="K959" s="139"/>
      <c r="L959" s="50"/>
      <c r="M959" s="47"/>
    </row>
    <row r="960" spans="1:13" s="51" customFormat="1" ht="55.5" customHeight="1">
      <c r="A960" s="47"/>
      <c r="B960" s="48"/>
      <c r="C960" s="98">
        <v>25.03</v>
      </c>
      <c r="D960" s="114"/>
      <c r="E960" s="114"/>
      <c r="F960" s="114"/>
      <c r="G960" s="109" t="s">
        <v>526</v>
      </c>
      <c r="H960" s="100" t="s">
        <v>2</v>
      </c>
      <c r="I960" s="261">
        <v>20</v>
      </c>
      <c r="J960" s="108"/>
      <c r="K960" s="139"/>
      <c r="L960" s="50"/>
      <c r="M960" s="47"/>
    </row>
    <row r="961" spans="1:13" s="51" customFormat="1" ht="37.5" customHeight="1">
      <c r="A961" s="47"/>
      <c r="B961" s="48"/>
      <c r="C961" s="23">
        <v>25.04</v>
      </c>
      <c r="D961" s="114"/>
      <c r="E961" s="114"/>
      <c r="F961" s="114"/>
      <c r="G961" s="109" t="s">
        <v>525</v>
      </c>
      <c r="H961" s="100" t="s">
        <v>2</v>
      </c>
      <c r="I961" s="261">
        <v>60</v>
      </c>
      <c r="J961" s="108"/>
      <c r="K961" s="139"/>
      <c r="L961" s="50"/>
      <c r="M961" s="47"/>
    </row>
    <row r="962" spans="1:13" s="51" customFormat="1" ht="27" customHeight="1">
      <c r="A962" s="47"/>
      <c r="B962" s="48"/>
      <c r="C962" s="98">
        <v>25.05</v>
      </c>
      <c r="D962" s="114"/>
      <c r="E962" s="114"/>
      <c r="F962" s="114"/>
      <c r="G962" s="109" t="s">
        <v>495</v>
      </c>
      <c r="H962" s="100" t="s">
        <v>2</v>
      </c>
      <c r="I962" s="261">
        <v>25</v>
      </c>
      <c r="J962" s="108"/>
      <c r="K962" s="139"/>
      <c r="L962" s="50"/>
      <c r="M962" s="47"/>
    </row>
    <row r="963" spans="1:13" s="51" customFormat="1" ht="27" customHeight="1">
      <c r="A963" s="47"/>
      <c r="B963" s="48"/>
      <c r="C963" s="23">
        <v>25.06</v>
      </c>
      <c r="D963" s="114"/>
      <c r="E963" s="114"/>
      <c r="F963" s="114"/>
      <c r="G963" s="109" t="s">
        <v>496</v>
      </c>
      <c r="H963" s="100" t="s">
        <v>497</v>
      </c>
      <c r="I963" s="261">
        <v>2000</v>
      </c>
      <c r="J963" s="108"/>
      <c r="K963" s="139"/>
      <c r="L963" s="50"/>
      <c r="M963" s="47"/>
    </row>
    <row r="964" spans="1:13" s="51" customFormat="1" ht="27" customHeight="1">
      <c r="A964" s="47"/>
      <c r="B964" s="48"/>
      <c r="C964" s="98">
        <v>25.07</v>
      </c>
      <c r="D964" s="114"/>
      <c r="E964" s="114"/>
      <c r="F964" s="114"/>
      <c r="G964" s="109" t="s">
        <v>498</v>
      </c>
      <c r="H964" s="100" t="s">
        <v>2</v>
      </c>
      <c r="I964" s="261">
        <v>6</v>
      </c>
      <c r="J964" s="108"/>
      <c r="K964" s="139"/>
      <c r="L964" s="50"/>
      <c r="M964" s="47"/>
    </row>
    <row r="965" spans="1:13" s="51" customFormat="1" ht="16" thickBot="1">
      <c r="A965" s="47"/>
      <c r="B965" s="48"/>
      <c r="C965" s="25" t="s">
        <v>429</v>
      </c>
      <c r="D965" s="44"/>
      <c r="E965" s="44"/>
      <c r="F965" s="44"/>
      <c r="G965" s="27"/>
      <c r="H965" s="26"/>
      <c r="I965" s="275"/>
      <c r="J965" s="28"/>
      <c r="K965" s="123">
        <f>SUM(K957:K964)</f>
        <v>0</v>
      </c>
      <c r="L965" s="50"/>
      <c r="M965" s="47"/>
    </row>
    <row r="966" spans="1:13" ht="21.75" customHeight="1" thickBot="1">
      <c r="A966" s="1"/>
      <c r="B966" s="8"/>
      <c r="C966" s="30"/>
      <c r="D966" s="31"/>
      <c r="E966" s="31"/>
      <c r="F966" s="31"/>
      <c r="G966" s="31"/>
      <c r="H966" s="74"/>
      <c r="I966" s="267"/>
      <c r="J966" s="31"/>
      <c r="K966" s="32"/>
      <c r="L966" s="9"/>
      <c r="M966" s="1"/>
    </row>
    <row r="967" spans="1:13" s="51" customFormat="1" ht="30" customHeight="1">
      <c r="A967" s="47"/>
      <c r="B967" s="48"/>
      <c r="C967" s="33" t="s">
        <v>857</v>
      </c>
      <c r="D967" s="114"/>
      <c r="E967" s="114"/>
      <c r="F967" s="114"/>
      <c r="G967" s="19" t="s">
        <v>488</v>
      </c>
      <c r="H967" s="20"/>
      <c r="I967" s="274"/>
      <c r="J967" s="106"/>
      <c r="K967" s="22"/>
      <c r="L967" s="50"/>
      <c r="M967" s="47"/>
    </row>
    <row r="968" spans="1:13" s="51" customFormat="1" ht="25.5" customHeight="1">
      <c r="A968" s="47"/>
      <c r="B968" s="48"/>
      <c r="C968" s="23">
        <v>26.01</v>
      </c>
      <c r="D968" s="114"/>
      <c r="E968" s="114"/>
      <c r="F968" s="114"/>
      <c r="G968" s="109" t="s">
        <v>491</v>
      </c>
      <c r="H968" s="100" t="s">
        <v>59</v>
      </c>
      <c r="I968" s="261">
        <v>13</v>
      </c>
      <c r="J968" s="149"/>
      <c r="K968" s="139"/>
      <c r="L968" s="50"/>
      <c r="M968" s="47"/>
    </row>
    <row r="969" spans="1:13" s="51" customFormat="1" ht="25.5" customHeight="1">
      <c r="A969" s="47"/>
      <c r="B969" s="48"/>
      <c r="C969" s="23">
        <v>26.02</v>
      </c>
      <c r="D969" s="114"/>
      <c r="E969" s="114"/>
      <c r="F969" s="114"/>
      <c r="G969" s="109" t="s">
        <v>492</v>
      </c>
      <c r="H969" s="100" t="s">
        <v>59</v>
      </c>
      <c r="I969" s="261">
        <v>4</v>
      </c>
      <c r="J969" s="149"/>
      <c r="K969" s="139"/>
      <c r="L969" s="50"/>
      <c r="M969" s="47"/>
    </row>
    <row r="970" spans="1:13" s="51" customFormat="1" ht="25.5" customHeight="1">
      <c r="A970" s="47"/>
      <c r="B970" s="48"/>
      <c r="C970" s="23">
        <v>26.03</v>
      </c>
      <c r="D970" s="114"/>
      <c r="E970" s="114"/>
      <c r="F970" s="114"/>
      <c r="G970" s="109" t="s">
        <v>489</v>
      </c>
      <c r="H970" s="100" t="s">
        <v>2</v>
      </c>
      <c r="I970" s="261">
        <v>4</v>
      </c>
      <c r="J970" s="149"/>
      <c r="K970" s="139"/>
      <c r="L970" s="50"/>
      <c r="M970" s="47"/>
    </row>
    <row r="971" spans="1:13" s="51" customFormat="1" ht="25.5" customHeight="1">
      <c r="A971" s="47"/>
      <c r="B971" s="48"/>
      <c r="C971" s="23">
        <v>26.04</v>
      </c>
      <c r="D971" s="114"/>
      <c r="E971" s="114"/>
      <c r="F971" s="114"/>
      <c r="G971" s="109" t="s">
        <v>490</v>
      </c>
      <c r="H971" s="100" t="s">
        <v>2</v>
      </c>
      <c r="I971" s="261">
        <v>2600</v>
      </c>
      <c r="J971" s="149"/>
      <c r="K971" s="139"/>
      <c r="L971" s="50"/>
      <c r="M971" s="47"/>
    </row>
    <row r="972" spans="1:13" s="51" customFormat="1" ht="30" customHeight="1">
      <c r="A972" s="47"/>
      <c r="B972" s="48"/>
      <c r="C972" s="23">
        <v>26.05</v>
      </c>
      <c r="D972" s="114"/>
      <c r="E972" s="114"/>
      <c r="F972" s="114"/>
      <c r="G972" s="144" t="s">
        <v>520</v>
      </c>
      <c r="H972" s="145" t="s">
        <v>2</v>
      </c>
      <c r="I972" s="297">
        <v>5</v>
      </c>
      <c r="J972" s="149"/>
      <c r="K972" s="146"/>
      <c r="L972" s="50"/>
      <c r="M972" s="47"/>
    </row>
    <row r="973" spans="1:13" s="51" customFormat="1" ht="30" customHeight="1" thickBot="1">
      <c r="A973" s="47"/>
      <c r="B973" s="48"/>
      <c r="C973" s="25" t="s">
        <v>429</v>
      </c>
      <c r="D973" s="44"/>
      <c r="E973" s="44"/>
      <c r="F973" s="44"/>
      <c r="G973" s="27"/>
      <c r="H973" s="26"/>
      <c r="I973" s="266"/>
      <c r="J973" s="28"/>
      <c r="K973" s="123">
        <f>SUM(K967:K972)</f>
        <v>0</v>
      </c>
      <c r="L973" s="50"/>
      <c r="M973" s="47"/>
    </row>
    <row r="974" spans="1:13" s="51" customFormat="1" ht="21.75" customHeight="1" thickBot="1">
      <c r="A974" s="47"/>
      <c r="B974" s="48"/>
      <c r="C974" s="327" t="s">
        <v>457</v>
      </c>
      <c r="D974" s="328"/>
      <c r="E974" s="328"/>
      <c r="F974" s="328"/>
      <c r="G974" s="328"/>
      <c r="H974" s="328"/>
      <c r="I974" s="328"/>
      <c r="J974" s="329"/>
      <c r="K974" s="49">
        <f>SUM(K192:K973)/2</f>
        <v>0</v>
      </c>
      <c r="L974" s="50"/>
      <c r="M974" s="47"/>
    </row>
    <row r="975" spans="1:13" s="58" customFormat="1" ht="21.75" customHeight="1" thickBot="1">
      <c r="A975" s="52"/>
      <c r="B975" s="53"/>
      <c r="C975" s="54"/>
      <c r="D975" s="55"/>
      <c r="E975" s="55"/>
      <c r="F975" s="55"/>
      <c r="G975" s="55"/>
      <c r="H975" s="55"/>
      <c r="I975" s="298"/>
      <c r="J975" s="55"/>
      <c r="K975" s="56"/>
      <c r="L975" s="57"/>
      <c r="M975" s="52"/>
    </row>
    <row r="976" spans="1:13" s="51" customFormat="1" ht="30" customHeight="1" thickBot="1">
      <c r="A976" s="47"/>
      <c r="B976" s="48"/>
      <c r="C976" s="224"/>
      <c r="D976" s="225"/>
      <c r="E976" s="226"/>
      <c r="F976" s="226"/>
      <c r="G976" s="330" t="s">
        <v>452</v>
      </c>
      <c r="H976" s="331"/>
      <c r="I976" s="331"/>
      <c r="J976" s="331"/>
      <c r="K976" s="124">
        <f>+K974+K186</f>
        <v>0</v>
      </c>
      <c r="L976" s="50"/>
      <c r="M976" s="47"/>
    </row>
    <row r="977" spans="1:13" s="51" customFormat="1" ht="16" thickBot="1">
      <c r="A977" s="47"/>
      <c r="B977" s="48"/>
      <c r="C977" s="224"/>
      <c r="D977" s="225"/>
      <c r="E977" s="225"/>
      <c r="F977" s="225"/>
      <c r="G977" s="226"/>
      <c r="H977" s="226"/>
      <c r="I977" s="299"/>
      <c r="J977" s="227"/>
      <c r="K977" s="228"/>
      <c r="L977" s="50"/>
      <c r="M977" s="47"/>
    </row>
    <row r="978" spans="1:13" s="51" customFormat="1" ht="15.5">
      <c r="A978" s="47"/>
      <c r="B978" s="48"/>
      <c r="C978" s="125"/>
      <c r="D978" s="332"/>
      <c r="E978" s="332"/>
      <c r="F978" s="332"/>
      <c r="G978" s="332"/>
      <c r="H978" s="332"/>
      <c r="I978" s="332"/>
      <c r="J978" s="332"/>
      <c r="K978" s="333"/>
      <c r="L978" s="94"/>
      <c r="M978" s="47"/>
    </row>
    <row r="979" spans="1:13" s="51" customFormat="1" ht="46.5" customHeight="1">
      <c r="A979" s="47"/>
      <c r="B979" s="48"/>
      <c r="C979" s="334" t="s">
        <v>896</v>
      </c>
      <c r="D979" s="335"/>
      <c r="E979" s="335"/>
      <c r="F979" s="335"/>
      <c r="G979" s="335"/>
      <c r="H979" s="336" t="s">
        <v>436</v>
      </c>
      <c r="I979" s="336"/>
      <c r="J979" s="336"/>
      <c r="K979" s="126" t="s">
        <v>437</v>
      </c>
      <c r="L979" s="95"/>
      <c r="M979" s="47"/>
    </row>
    <row r="980" spans="1:13" s="51" customFormat="1" ht="44.25" customHeight="1">
      <c r="A980" s="47"/>
      <c r="B980" s="48"/>
      <c r="C980" s="334" t="s">
        <v>508</v>
      </c>
      <c r="D980" s="335"/>
      <c r="E980" s="335"/>
      <c r="F980" s="335"/>
      <c r="G980" s="335"/>
      <c r="H980" s="347" t="s">
        <v>438</v>
      </c>
      <c r="I980" s="347"/>
      <c r="J980" s="127" t="s">
        <v>439</v>
      </c>
      <c r="K980" s="318">
        <f>+K976*0.37</f>
        <v>0</v>
      </c>
      <c r="L980" s="95"/>
      <c r="M980" s="47"/>
    </row>
    <row r="981" spans="1:13" s="51" customFormat="1" ht="44.25" customHeight="1">
      <c r="A981" s="47"/>
      <c r="B981" s="48"/>
      <c r="C981" s="334" t="s">
        <v>895</v>
      </c>
      <c r="D981" s="335"/>
      <c r="E981" s="335"/>
      <c r="F981" s="335"/>
      <c r="G981" s="335"/>
      <c r="H981" s="346" t="s">
        <v>440</v>
      </c>
      <c r="I981" s="347"/>
      <c r="J981" s="127" t="s">
        <v>441</v>
      </c>
      <c r="K981" s="318">
        <f>+K976*0.05</f>
        <v>0</v>
      </c>
      <c r="L981" s="95"/>
      <c r="M981" s="47"/>
    </row>
    <row r="982" spans="1:13" ht="57" customHeight="1" thickBot="1">
      <c r="A982" s="1"/>
      <c r="B982" s="8"/>
      <c r="C982" s="252"/>
      <c r="D982" s="253"/>
      <c r="E982" s="253"/>
      <c r="F982" s="253"/>
      <c r="G982" s="254"/>
      <c r="H982" s="326" t="s">
        <v>442</v>
      </c>
      <c r="I982" s="326"/>
      <c r="J982" s="128" t="s">
        <v>443</v>
      </c>
      <c r="K982" s="317">
        <f>+K981+K980</f>
        <v>0</v>
      </c>
      <c r="L982" s="9"/>
      <c r="M982" s="1"/>
    </row>
    <row r="983" spans="1:13" ht="25.5" customHeight="1" thickBot="1">
      <c r="A983" s="1"/>
      <c r="B983" s="8"/>
      <c r="C983" s="229"/>
      <c r="D983" s="129"/>
      <c r="E983" s="129"/>
      <c r="F983" s="129"/>
      <c r="G983" s="129"/>
      <c r="H983" s="130"/>
      <c r="I983" s="300"/>
      <c r="J983" s="131"/>
      <c r="K983" s="230"/>
      <c r="L983" s="9"/>
      <c r="M983" s="1"/>
    </row>
    <row r="984" spans="1:13" s="51" customFormat="1" ht="30" customHeight="1" thickBot="1">
      <c r="A984" s="47"/>
      <c r="B984" s="48"/>
      <c r="C984" s="224"/>
      <c r="D984" s="225"/>
      <c r="E984" s="226"/>
      <c r="F984" s="226"/>
      <c r="G984" s="381" t="s">
        <v>456</v>
      </c>
      <c r="H984" s="382"/>
      <c r="I984" s="382"/>
      <c r="J984" s="383"/>
      <c r="K984" s="49">
        <f>+K50+K976</f>
        <v>0</v>
      </c>
      <c r="L984" s="50"/>
      <c r="M984" s="47"/>
    </row>
    <row r="985" spans="1:13" ht="16" thickBot="1">
      <c r="A985" s="1"/>
      <c r="B985" s="8"/>
      <c r="C985" s="255"/>
      <c r="D985" s="256"/>
      <c r="E985" s="256"/>
      <c r="F985" s="256"/>
      <c r="G985" s="256"/>
      <c r="H985" s="257"/>
      <c r="I985" s="301"/>
      <c r="J985" s="257"/>
      <c r="K985" s="258"/>
      <c r="L985" s="9"/>
      <c r="M985" s="1"/>
    </row>
    <row r="986" spans="1:13" ht="47.25" customHeight="1">
      <c r="A986" s="1"/>
      <c r="B986" s="8"/>
      <c r="C986" s="319"/>
      <c r="D986" s="320"/>
      <c r="E986" s="320"/>
      <c r="F986" s="319"/>
      <c r="G986" s="320"/>
      <c r="H986" s="319"/>
      <c r="I986" s="319"/>
      <c r="J986" s="319"/>
      <c r="K986" s="319"/>
      <c r="L986" s="9"/>
      <c r="M986" s="1"/>
    </row>
    <row r="987" spans="1:13" ht="47.25" customHeight="1">
      <c r="A987" s="1"/>
      <c r="B987" s="8"/>
      <c r="C987" s="320"/>
      <c r="D987" s="320"/>
      <c r="E987" s="320"/>
      <c r="F987" s="320"/>
      <c r="G987" s="321" t="s">
        <v>897</v>
      </c>
      <c r="H987" s="320"/>
      <c r="I987" s="320"/>
      <c r="J987" s="320"/>
      <c r="K987" s="320"/>
      <c r="L987" s="9"/>
      <c r="M987" s="1"/>
    </row>
    <row r="988" spans="1:13" ht="16" thickBot="1">
      <c r="A988" s="1"/>
      <c r="B988" s="59"/>
      <c r="C988" s="60"/>
      <c r="D988" s="60"/>
      <c r="E988" s="61"/>
      <c r="F988" s="60"/>
      <c r="G988" s="322"/>
      <c r="H988" s="60"/>
      <c r="I988" s="60"/>
      <c r="J988" s="60"/>
      <c r="K988" s="60"/>
      <c r="L988" s="62"/>
      <c r="M988" s="1"/>
    </row>
    <row r="989" spans="1:13" ht="14.5" thickTop="1"/>
  </sheetData>
  <mergeCells count="73">
    <mergeCell ref="H982:I982"/>
    <mergeCell ref="G984:J984"/>
    <mergeCell ref="C980:G980"/>
    <mergeCell ref="H980:I980"/>
    <mergeCell ref="C981:G981"/>
    <mergeCell ref="H981:I981"/>
    <mergeCell ref="C974:J974"/>
    <mergeCell ref="G976:J976"/>
    <mergeCell ref="D978:K978"/>
    <mergeCell ref="C979:G979"/>
    <mergeCell ref="H979:J979"/>
    <mergeCell ref="C189:K189"/>
    <mergeCell ref="C190:C191"/>
    <mergeCell ref="D190:D191"/>
    <mergeCell ref="E190:F190"/>
    <mergeCell ref="G190:G191"/>
    <mergeCell ref="H190:H191"/>
    <mergeCell ref="I190:I191"/>
    <mergeCell ref="J190:J191"/>
    <mergeCell ref="K190:K191"/>
    <mergeCell ref="C186:J186"/>
    <mergeCell ref="C188:K188"/>
    <mergeCell ref="C64:C65"/>
    <mergeCell ref="D64:D65"/>
    <mergeCell ref="E64:F64"/>
    <mergeCell ref="G64:G65"/>
    <mergeCell ref="H64:H65"/>
    <mergeCell ref="C59:K60"/>
    <mergeCell ref="C62:K62"/>
    <mergeCell ref="C63:K63"/>
    <mergeCell ref="C61:K61"/>
    <mergeCell ref="I64:I65"/>
    <mergeCell ref="J64:J65"/>
    <mergeCell ref="K64:K65"/>
    <mergeCell ref="C54:G54"/>
    <mergeCell ref="H54:J54"/>
    <mergeCell ref="C55:G55"/>
    <mergeCell ref="H55:I55"/>
    <mergeCell ref="C56:G56"/>
    <mergeCell ref="H56:I56"/>
    <mergeCell ref="C48:J48"/>
    <mergeCell ref="D53:K53"/>
    <mergeCell ref="J11:J12"/>
    <mergeCell ref="K11:K12"/>
    <mergeCell ref="G50:J50"/>
    <mergeCell ref="K29:K36"/>
    <mergeCell ref="K38:K46"/>
    <mergeCell ref="I11:I12"/>
    <mergeCell ref="H29:H36"/>
    <mergeCell ref="I29:I36"/>
    <mergeCell ref="J29:J36"/>
    <mergeCell ref="H38:H46"/>
    <mergeCell ref="I38:I46"/>
    <mergeCell ref="J38:J46"/>
    <mergeCell ref="C11:C12"/>
    <mergeCell ref="D11:D12"/>
    <mergeCell ref="E11:F11"/>
    <mergeCell ref="G11:G12"/>
    <mergeCell ref="H11:H12"/>
    <mergeCell ref="H13:H19"/>
    <mergeCell ref="I13:I19"/>
    <mergeCell ref="J13:J19"/>
    <mergeCell ref="K13:K19"/>
    <mergeCell ref="H21:H27"/>
    <mergeCell ref="I21:I27"/>
    <mergeCell ref="J21:J27"/>
    <mergeCell ref="K21:K27"/>
    <mergeCell ref="C10:K10"/>
    <mergeCell ref="C3:F3"/>
    <mergeCell ref="C5:K5"/>
    <mergeCell ref="C6:K6"/>
    <mergeCell ref="C7:K8"/>
    <mergeCell ref="C9:K9"/>
  </mergeCells>
  <conditionalFormatting sqref="C154:C156 G155:G156 C678:C681 C683:C684 G683:G684">
    <cfRule type="cellIs" dxfId="193" priority="207" operator="equal">
      <formula>"ESCRIBA AQUÍ EL NOMBRE DEL CAPITULO"</formula>
    </cfRule>
  </conditionalFormatting>
  <conditionalFormatting sqref="C182:C183">
    <cfRule type="cellIs" dxfId="192" priority="197" operator="equal">
      <formula>"ESCRIBA AQUÍ EL NOMBRE DEL CAPITULO"</formula>
    </cfRule>
  </conditionalFormatting>
  <conditionalFormatting sqref="C959 C961 C963">
    <cfRule type="cellIs" dxfId="191" priority="181" operator="equal">
      <formula>"ESCRIBA AQUÍ EL NOMBRE DEL CAPITULO"</formula>
    </cfRule>
  </conditionalFormatting>
  <conditionalFormatting sqref="C968:C972">
    <cfRule type="cellIs" dxfId="190" priority="188" operator="equal">
      <formula>"ESCRIBA AQUÍ EL NOMBRE DEL CAPITULO"</formula>
    </cfRule>
  </conditionalFormatting>
  <conditionalFormatting sqref="F162">
    <cfRule type="cellIs" dxfId="189" priority="202" operator="equal">
      <formula>"ESCRIBA AQUÍ EL NOMBRE DEL CAPITULO"</formula>
    </cfRule>
  </conditionalFormatting>
  <conditionalFormatting sqref="G115">
    <cfRule type="duplicateValues" dxfId="188" priority="140"/>
  </conditionalFormatting>
  <conditionalFormatting sqref="G116">
    <cfRule type="duplicateValues" dxfId="187" priority="76"/>
  </conditionalFormatting>
  <conditionalFormatting sqref="G117">
    <cfRule type="duplicateValues" dxfId="186" priority="75"/>
  </conditionalFormatting>
  <conditionalFormatting sqref="G118">
    <cfRule type="cellIs" dxfId="185" priority="71" stopIfTrue="1" operator="equal">
      <formula>"ESCRIBA AQUÍ EL NOMBRE DEL CAPITULO"</formula>
    </cfRule>
    <cfRule type="cellIs" dxfId="184" priority="72" operator="equal">
      <formula>"ESCRIBA AQUÍ EL NOMBRE DEL CAPITULO"</formula>
    </cfRule>
    <cfRule type="duplicateValues" dxfId="183" priority="142"/>
  </conditionalFormatting>
  <conditionalFormatting sqref="G119">
    <cfRule type="duplicateValues" dxfId="182" priority="43"/>
  </conditionalFormatting>
  <conditionalFormatting sqref="G144">
    <cfRule type="duplicateValues" dxfId="181" priority="199"/>
  </conditionalFormatting>
  <conditionalFormatting sqref="G161">
    <cfRule type="cellIs" dxfId="180" priority="203" operator="equal">
      <formula>"ESCRIBA AQUÍ EL NOMBRE DEL CAPITULO"</formula>
    </cfRule>
  </conditionalFormatting>
  <conditionalFormatting sqref="G165:G171">
    <cfRule type="cellIs" dxfId="179" priority="204" operator="equal">
      <formula>"ESCRIBA AQUÍ EL NOMBRE DEL CAPITULO"</formula>
    </cfRule>
  </conditionalFormatting>
  <conditionalFormatting sqref="G183">
    <cfRule type="cellIs" dxfId="178" priority="196" operator="equal">
      <formula>"ESCRIBA AQUÍ EL NOMBRE DEL CAPITULO"</formula>
    </cfRule>
  </conditionalFormatting>
  <conditionalFormatting sqref="G417">
    <cfRule type="duplicateValues" dxfId="177" priority="137"/>
  </conditionalFormatting>
  <conditionalFormatting sqref="G418">
    <cfRule type="duplicateValues" dxfId="176" priority="70"/>
    <cfRule type="duplicateValues" dxfId="175" priority="69"/>
  </conditionalFormatting>
  <conditionalFormatting sqref="G419">
    <cfRule type="duplicateValues" dxfId="174" priority="68"/>
  </conditionalFormatting>
  <conditionalFormatting sqref="G420">
    <cfRule type="duplicateValues" dxfId="173" priority="161"/>
    <cfRule type="cellIs" dxfId="172" priority="160" operator="equal">
      <formula>"ESCRIBA AQUÍ EL NOMBRE DEL CAPITULO"</formula>
    </cfRule>
  </conditionalFormatting>
  <conditionalFormatting sqref="G421:G428">
    <cfRule type="duplicateValues" dxfId="171" priority="159"/>
  </conditionalFormatting>
  <conditionalFormatting sqref="G429">
    <cfRule type="duplicateValues" dxfId="170" priority="157"/>
  </conditionalFormatting>
  <conditionalFormatting sqref="G430">
    <cfRule type="duplicateValues" dxfId="169" priority="158"/>
  </conditionalFormatting>
  <conditionalFormatting sqref="G431:G434">
    <cfRule type="duplicateValues" dxfId="168" priority="67"/>
  </conditionalFormatting>
  <conditionalFormatting sqref="G435">
    <cfRule type="duplicateValues" dxfId="167" priority="156"/>
  </conditionalFormatting>
  <conditionalFormatting sqref="G436">
    <cfRule type="duplicateValues" dxfId="166" priority="31"/>
  </conditionalFormatting>
  <conditionalFormatting sqref="G437">
    <cfRule type="duplicateValues" dxfId="165" priority="23"/>
  </conditionalFormatting>
  <conditionalFormatting sqref="G438">
    <cfRule type="duplicateValues" dxfId="164" priority="30"/>
  </conditionalFormatting>
  <conditionalFormatting sqref="G439">
    <cfRule type="duplicateValues" dxfId="163" priority="155"/>
  </conditionalFormatting>
  <conditionalFormatting sqref="G440:G441">
    <cfRule type="duplicateValues" dxfId="162" priority="154"/>
  </conditionalFormatting>
  <conditionalFormatting sqref="G442:G448">
    <cfRule type="duplicateValues" dxfId="161" priority="152"/>
  </conditionalFormatting>
  <conditionalFormatting sqref="G449:G450">
    <cfRule type="duplicateValues" dxfId="160" priority="153"/>
  </conditionalFormatting>
  <conditionalFormatting sqref="G451">
    <cfRule type="duplicateValues" dxfId="159" priority="39"/>
  </conditionalFormatting>
  <conditionalFormatting sqref="G452">
    <cfRule type="duplicateValues" dxfId="158" priority="136"/>
  </conditionalFormatting>
  <conditionalFormatting sqref="G453">
    <cfRule type="duplicateValues" dxfId="157" priority="134"/>
    <cfRule type="cellIs" dxfId="156" priority="135" operator="equal">
      <formula>"ESCRIBA AQUÍ EL NOMBRE DEL CAPITULO"</formula>
    </cfRule>
  </conditionalFormatting>
  <conditionalFormatting sqref="G454:G456">
    <cfRule type="duplicateValues" dxfId="155" priority="24"/>
    <cfRule type="cellIs" dxfId="154" priority="25" operator="equal">
      <formula>"ESCRIBA AQUÍ EL NOMBRE DEL CAPITULO"</formula>
    </cfRule>
  </conditionalFormatting>
  <conditionalFormatting sqref="G457">
    <cfRule type="duplicateValues" dxfId="153" priority="126"/>
  </conditionalFormatting>
  <conditionalFormatting sqref="G458:G463">
    <cfRule type="cellIs" dxfId="152" priority="56" stopIfTrue="1" operator="equal">
      <formula>"ESCRIBA AQUÍ EL NOMBRE DEL CAPITULO"</formula>
    </cfRule>
  </conditionalFormatting>
  <conditionalFormatting sqref="G458:G464">
    <cfRule type="cellIs" dxfId="151" priority="49" operator="equal">
      <formula>"ESCRIBA AQUÍ EL NOMBRE DEL CAPITULO"</formula>
    </cfRule>
  </conditionalFormatting>
  <conditionalFormatting sqref="G462">
    <cfRule type="duplicateValues" dxfId="150" priority="128"/>
  </conditionalFormatting>
  <conditionalFormatting sqref="G463">
    <cfRule type="cellIs" dxfId="149" priority="132" operator="equal">
      <formula>"ESCRIBA AQUÍ EL NOMBRE DEL CAPITULO"</formula>
    </cfRule>
    <cfRule type="cellIs" dxfId="148" priority="133" stopIfTrue="1" operator="equal">
      <formula>"ESCRIBA AQUÍ EL NOMBRE DEL CAPITULO"</formula>
    </cfRule>
  </conditionalFormatting>
  <conditionalFormatting sqref="G464">
    <cfRule type="duplicateValues" dxfId="147" priority="48"/>
  </conditionalFormatting>
  <conditionalFormatting sqref="G465">
    <cfRule type="duplicateValues" dxfId="146" priority="47"/>
  </conditionalFormatting>
  <conditionalFormatting sqref="G466">
    <cfRule type="duplicateValues" dxfId="145" priority="22"/>
  </conditionalFormatting>
  <conditionalFormatting sqref="G467">
    <cfRule type="duplicateValues" dxfId="144" priority="66"/>
  </conditionalFormatting>
  <conditionalFormatting sqref="G468">
    <cfRule type="duplicateValues" dxfId="143" priority="125"/>
  </conditionalFormatting>
  <conditionalFormatting sqref="G468:G469 G493:G501">
    <cfRule type="cellIs" dxfId="142" priority="141" stopIfTrue="1" operator="equal">
      <formula>"ESCRIBA AQUÍ EL NOMBRE DEL CAPITULO"</formula>
    </cfRule>
  </conditionalFormatting>
  <conditionalFormatting sqref="G468:G476">
    <cfRule type="cellIs" dxfId="141" priority="27" operator="equal">
      <formula>"ESCRIBA AQUÍ EL NOMBRE DEL CAPITULO"</formula>
    </cfRule>
    <cfRule type="cellIs" dxfId="140" priority="26" operator="equal">
      <formula>"ESCRIBA AQUÍ EL NOMBRE DEL CAPITULO"</formula>
    </cfRule>
  </conditionalFormatting>
  <conditionalFormatting sqref="G469">
    <cfRule type="duplicateValues" dxfId="139" priority="124"/>
  </conditionalFormatting>
  <conditionalFormatting sqref="G470:G476">
    <cfRule type="duplicateValues" dxfId="138" priority="150"/>
    <cfRule type="cellIs" dxfId="137" priority="151" stopIfTrue="1" operator="equal">
      <formula>"ESCRIBA AQUÍ EL NOMBRE DEL CAPITULO"</formula>
    </cfRule>
  </conditionalFormatting>
  <conditionalFormatting sqref="G477">
    <cfRule type="duplicateValues" dxfId="136" priority="64"/>
  </conditionalFormatting>
  <conditionalFormatting sqref="G478">
    <cfRule type="duplicateValues" dxfId="135" priority="32"/>
  </conditionalFormatting>
  <conditionalFormatting sqref="G479">
    <cfRule type="duplicateValues" dxfId="134" priority="127"/>
  </conditionalFormatting>
  <conditionalFormatting sqref="G479:G481">
    <cfRule type="cellIs" dxfId="133" priority="52" operator="equal">
      <formula>"ESCRIBA AQUÍ EL NOMBRE DEL CAPITULO"</formula>
    </cfRule>
  </conditionalFormatting>
  <conditionalFormatting sqref="G480">
    <cfRule type="duplicateValues" dxfId="132" priority="54"/>
  </conditionalFormatting>
  <conditionalFormatting sqref="G481">
    <cfRule type="duplicateValues" dxfId="131" priority="53"/>
  </conditionalFormatting>
  <conditionalFormatting sqref="G482">
    <cfRule type="duplicateValues" dxfId="130" priority="58"/>
  </conditionalFormatting>
  <conditionalFormatting sqref="G483">
    <cfRule type="duplicateValues" dxfId="129" priority="60"/>
  </conditionalFormatting>
  <conditionalFormatting sqref="G484">
    <cfRule type="duplicateValues" dxfId="128" priority="59"/>
  </conditionalFormatting>
  <conditionalFormatting sqref="G485">
    <cfRule type="duplicateValues" dxfId="127" priority="131"/>
  </conditionalFormatting>
  <conditionalFormatting sqref="G485:G486 G520:G523 G525:G528 H563:J563 H628:J628">
    <cfRule type="cellIs" dxfId="126" priority="78" operator="equal">
      <formula>"ESCRIBA AQUÍ EL NOMBRE DEL CAPITULO"</formula>
    </cfRule>
  </conditionalFormatting>
  <conditionalFormatting sqref="G486">
    <cfRule type="duplicateValues" dxfId="125" priority="129"/>
  </conditionalFormatting>
  <conditionalFormatting sqref="G487">
    <cfRule type="duplicateValues" dxfId="124" priority="61"/>
  </conditionalFormatting>
  <conditionalFormatting sqref="G488:G489">
    <cfRule type="duplicateValues" dxfId="123" priority="51"/>
  </conditionalFormatting>
  <conditionalFormatting sqref="G488:G501">
    <cfRule type="cellIs" dxfId="122" priority="63" operator="equal">
      <formula>"ESCRIBA AQUÍ EL NOMBRE DEL CAPITULO"</formula>
    </cfRule>
  </conditionalFormatting>
  <conditionalFormatting sqref="G490">
    <cfRule type="cellIs" dxfId="121" priority="50" stopIfTrue="1" operator="equal">
      <formula>"ESCRIBA AQUÍ EL NOMBRE DEL CAPITULO"</formula>
    </cfRule>
  </conditionalFormatting>
  <conditionalFormatting sqref="G491:G492">
    <cfRule type="duplicateValues" dxfId="120" priority="119"/>
  </conditionalFormatting>
  <conditionalFormatting sqref="G502">
    <cfRule type="duplicateValues" dxfId="119" priority="123"/>
  </conditionalFormatting>
  <conditionalFormatting sqref="G503">
    <cfRule type="duplicateValues" dxfId="118" priority="57"/>
  </conditionalFormatting>
  <conditionalFormatting sqref="G504">
    <cfRule type="duplicateValues" dxfId="117" priority="130"/>
  </conditionalFormatting>
  <conditionalFormatting sqref="G505">
    <cfRule type="duplicateValues" dxfId="116" priority="122"/>
  </conditionalFormatting>
  <conditionalFormatting sqref="G506">
    <cfRule type="duplicateValues" dxfId="115" priority="65"/>
  </conditionalFormatting>
  <conditionalFormatting sqref="G507">
    <cfRule type="cellIs" dxfId="114" priority="121" stopIfTrue="1" operator="equal">
      <formula>"ESCRIBA AQUÍ EL NOMBRE DEL CAPITULO"</formula>
    </cfRule>
    <cfRule type="cellIs" dxfId="113" priority="120" operator="equal">
      <formula>"ESCRIBA AQUÍ EL NOMBRE DEL CAPITULO"</formula>
    </cfRule>
  </conditionalFormatting>
  <conditionalFormatting sqref="G508">
    <cfRule type="duplicateValues" dxfId="112" priority="139"/>
  </conditionalFormatting>
  <conditionalFormatting sqref="G509:G510">
    <cfRule type="duplicateValues" dxfId="111" priority="118"/>
  </conditionalFormatting>
  <conditionalFormatting sqref="G511">
    <cfRule type="duplicateValues" dxfId="110" priority="117"/>
  </conditionalFormatting>
  <conditionalFormatting sqref="G512">
    <cfRule type="duplicateValues" dxfId="109" priority="116"/>
  </conditionalFormatting>
  <conditionalFormatting sqref="G513">
    <cfRule type="duplicateValues" dxfId="108" priority="112"/>
    <cfRule type="duplicateValues" dxfId="107" priority="113"/>
  </conditionalFormatting>
  <conditionalFormatting sqref="G514">
    <cfRule type="duplicateValues" dxfId="106" priority="115"/>
  </conditionalFormatting>
  <conditionalFormatting sqref="G514:G515 G512 G518:G519">
    <cfRule type="duplicateValues" dxfId="105" priority="149"/>
  </conditionalFormatting>
  <conditionalFormatting sqref="G515">
    <cfRule type="duplicateValues" dxfId="104" priority="114"/>
  </conditionalFormatting>
  <conditionalFormatting sqref="G516">
    <cfRule type="duplicateValues" dxfId="103" priority="45"/>
  </conditionalFormatting>
  <conditionalFormatting sqref="G517">
    <cfRule type="duplicateValues" dxfId="102" priority="44"/>
  </conditionalFormatting>
  <conditionalFormatting sqref="G524">
    <cfRule type="duplicateValues" dxfId="101" priority="46"/>
  </conditionalFormatting>
  <conditionalFormatting sqref="G529:G533">
    <cfRule type="duplicateValues" dxfId="100" priority="148"/>
  </conditionalFormatting>
  <conditionalFormatting sqref="G534:G545">
    <cfRule type="duplicateValues" dxfId="99" priority="147"/>
  </conditionalFormatting>
  <conditionalFormatting sqref="G547:G554">
    <cfRule type="duplicateValues" dxfId="98" priority="146"/>
  </conditionalFormatting>
  <conditionalFormatting sqref="G555">
    <cfRule type="duplicateValues" dxfId="97" priority="38"/>
  </conditionalFormatting>
  <conditionalFormatting sqref="G556">
    <cfRule type="duplicateValues" dxfId="96" priority="37"/>
  </conditionalFormatting>
  <conditionalFormatting sqref="G557">
    <cfRule type="duplicateValues" dxfId="95" priority="36"/>
  </conditionalFormatting>
  <conditionalFormatting sqref="G558">
    <cfRule type="duplicateValues" dxfId="94" priority="35"/>
  </conditionalFormatting>
  <conditionalFormatting sqref="G559">
    <cfRule type="duplicateValues" dxfId="93" priority="34"/>
  </conditionalFormatting>
  <conditionalFormatting sqref="G560">
    <cfRule type="duplicateValues" dxfId="92" priority="62"/>
  </conditionalFormatting>
  <conditionalFormatting sqref="G561">
    <cfRule type="duplicateValues" dxfId="91" priority="111"/>
  </conditionalFormatting>
  <conditionalFormatting sqref="G562">
    <cfRule type="duplicateValues" dxfId="90" priority="33"/>
  </conditionalFormatting>
  <conditionalFormatting sqref="G563:G570">
    <cfRule type="cellIs" dxfId="89" priority="107" operator="equal">
      <formula>"ESCRIBA AQUÍ EL NOMBRE DEL CAPITULO"</formula>
    </cfRule>
  </conditionalFormatting>
  <conditionalFormatting sqref="G565">
    <cfRule type="duplicateValues" dxfId="88" priority="105"/>
  </conditionalFormatting>
  <conditionalFormatting sqref="G568">
    <cfRule type="duplicateValues" dxfId="87" priority="108"/>
  </conditionalFormatting>
  <conditionalFormatting sqref="G570:G571">
    <cfRule type="duplicateValues" dxfId="86" priority="106"/>
  </conditionalFormatting>
  <conditionalFormatting sqref="G572">
    <cfRule type="duplicateValues" dxfId="85" priority="97"/>
  </conditionalFormatting>
  <conditionalFormatting sqref="G573">
    <cfRule type="duplicateValues" dxfId="84" priority="103"/>
  </conditionalFormatting>
  <conditionalFormatting sqref="G574">
    <cfRule type="duplicateValues" dxfId="83" priority="102"/>
  </conditionalFormatting>
  <conditionalFormatting sqref="G574:G575 G577:G578">
    <cfRule type="cellIs" dxfId="82" priority="104" operator="equal">
      <formula>"ESCRIBA AQUÍ EL NOMBRE DEL CAPITULO"</formula>
    </cfRule>
  </conditionalFormatting>
  <conditionalFormatting sqref="G575">
    <cfRule type="duplicateValues" dxfId="81" priority="99"/>
  </conditionalFormatting>
  <conditionalFormatting sqref="G576">
    <cfRule type="cellIs" dxfId="80" priority="96" operator="equal">
      <formula>"ESCRIBA AQUÍ EL NOMBRE DEL CAPITULO"</formula>
    </cfRule>
    <cfRule type="duplicateValues" dxfId="79" priority="95"/>
  </conditionalFormatting>
  <conditionalFormatting sqref="G577">
    <cfRule type="duplicateValues" dxfId="78" priority="101"/>
  </conditionalFormatting>
  <conditionalFormatting sqref="G578">
    <cfRule type="duplicateValues" dxfId="77" priority="100"/>
  </conditionalFormatting>
  <conditionalFormatting sqref="G579:G583">
    <cfRule type="cellIs" dxfId="76" priority="1" operator="equal">
      <formula>"ESCRIBA AQUÍ EL NOMBRE DEL CAPITULO"</formula>
    </cfRule>
  </conditionalFormatting>
  <conditionalFormatting sqref="G584:G585">
    <cfRule type="duplicateValues" dxfId="75" priority="77"/>
  </conditionalFormatting>
  <conditionalFormatting sqref="G586">
    <cfRule type="duplicateValues" dxfId="74" priority="145"/>
  </conditionalFormatting>
  <conditionalFormatting sqref="G587">
    <cfRule type="duplicateValues" dxfId="73" priority="3"/>
  </conditionalFormatting>
  <conditionalFormatting sqref="G588">
    <cfRule type="duplicateValues" dxfId="72" priority="41"/>
  </conditionalFormatting>
  <conditionalFormatting sqref="G592">
    <cfRule type="duplicateValues" dxfId="71" priority="40"/>
  </conditionalFormatting>
  <conditionalFormatting sqref="G593:G596 G589:G591">
    <cfRule type="duplicateValues" dxfId="70" priority="42"/>
  </conditionalFormatting>
  <conditionalFormatting sqref="G599">
    <cfRule type="duplicateValues" dxfId="69" priority="17"/>
  </conditionalFormatting>
  <conditionalFormatting sqref="G600">
    <cfRule type="duplicateValues" dxfId="68" priority="16"/>
  </conditionalFormatting>
  <conditionalFormatting sqref="G601">
    <cfRule type="duplicateValues" dxfId="67" priority="15"/>
  </conditionalFormatting>
  <conditionalFormatting sqref="G602">
    <cfRule type="duplicateValues" dxfId="66" priority="14"/>
  </conditionalFormatting>
  <conditionalFormatting sqref="G603">
    <cfRule type="duplicateValues" dxfId="65" priority="19"/>
  </conditionalFormatting>
  <conditionalFormatting sqref="G603:G604 G597:G598 G613">
    <cfRule type="cellIs" dxfId="64" priority="20" operator="equal">
      <formula>"ESCRIBA AQUÍ EL NOMBRE DEL CAPITULO"</formula>
    </cfRule>
  </conditionalFormatting>
  <conditionalFormatting sqref="G604">
    <cfRule type="duplicateValues" dxfId="63" priority="18"/>
  </conditionalFormatting>
  <conditionalFormatting sqref="G605">
    <cfRule type="duplicateValues" dxfId="62" priority="13"/>
  </conditionalFormatting>
  <conditionalFormatting sqref="G606">
    <cfRule type="duplicateValues" dxfId="61" priority="12"/>
  </conditionalFormatting>
  <conditionalFormatting sqref="G607">
    <cfRule type="duplicateValues" dxfId="60" priority="11"/>
  </conditionalFormatting>
  <conditionalFormatting sqref="G608">
    <cfRule type="duplicateValues" dxfId="59" priority="10"/>
  </conditionalFormatting>
  <conditionalFormatting sqref="G609">
    <cfRule type="duplicateValues" dxfId="58" priority="9"/>
  </conditionalFormatting>
  <conditionalFormatting sqref="G610">
    <cfRule type="duplicateValues" dxfId="57" priority="8"/>
  </conditionalFormatting>
  <conditionalFormatting sqref="G611">
    <cfRule type="duplicateValues" dxfId="56" priority="7"/>
  </conditionalFormatting>
  <conditionalFormatting sqref="G612">
    <cfRule type="duplicateValues" dxfId="55" priority="6"/>
  </conditionalFormatting>
  <conditionalFormatting sqref="G613">
    <cfRule type="duplicateValues" dxfId="54" priority="21"/>
  </conditionalFormatting>
  <conditionalFormatting sqref="G614">
    <cfRule type="duplicateValues" dxfId="53" priority="92"/>
  </conditionalFormatting>
  <conditionalFormatting sqref="G615">
    <cfRule type="duplicateValues" dxfId="52" priority="91"/>
  </conditionalFormatting>
  <conditionalFormatting sqref="G616">
    <cfRule type="duplicateValues" dxfId="51" priority="86"/>
  </conditionalFormatting>
  <conditionalFormatting sqref="G617">
    <cfRule type="duplicateValues" dxfId="50" priority="85"/>
  </conditionalFormatting>
  <conditionalFormatting sqref="G621">
    <cfRule type="duplicateValues" dxfId="49" priority="84"/>
  </conditionalFormatting>
  <conditionalFormatting sqref="G622 G618:G620">
    <cfRule type="duplicateValues" dxfId="48" priority="87"/>
  </conditionalFormatting>
  <conditionalFormatting sqref="G623">
    <cfRule type="duplicateValues" dxfId="47" priority="89"/>
  </conditionalFormatting>
  <conditionalFormatting sqref="G624">
    <cfRule type="duplicateValues" dxfId="46" priority="88"/>
  </conditionalFormatting>
  <conditionalFormatting sqref="G625">
    <cfRule type="duplicateValues" dxfId="45" priority="90"/>
  </conditionalFormatting>
  <conditionalFormatting sqref="G626">
    <cfRule type="cellIs" dxfId="44" priority="82" operator="equal">
      <formula>"ESCRIBA AQUÍ EL NOMBRE DEL CAPITULO"</formula>
    </cfRule>
  </conditionalFormatting>
  <conditionalFormatting sqref="G627">
    <cfRule type="duplicateValues" dxfId="43" priority="28"/>
  </conditionalFormatting>
  <conditionalFormatting sqref="G628">
    <cfRule type="cellIs" dxfId="42" priority="83" operator="equal">
      <formula>"ESCRIBA AQUÍ EL NOMBRE DEL CAPITULO"</formula>
    </cfRule>
  </conditionalFormatting>
  <conditionalFormatting sqref="G629:G631">
    <cfRule type="cellIs" dxfId="41" priority="81" operator="equal">
      <formula>"ESCRIBA AQUÍ EL NOMBRE DEL CAPITULO"</formula>
    </cfRule>
  </conditionalFormatting>
  <conditionalFormatting sqref="G632">
    <cfRule type="duplicateValues" dxfId="40" priority="143"/>
  </conditionalFormatting>
  <conditionalFormatting sqref="G633:G634 G636:G638">
    <cfRule type="cellIs" dxfId="39" priority="79" operator="equal">
      <formula>"ESCRIBA AQUÍ EL NOMBRE DEL CAPITULO"</formula>
    </cfRule>
  </conditionalFormatting>
  <conditionalFormatting sqref="G635">
    <cfRule type="duplicateValues" dxfId="38" priority="29"/>
  </conditionalFormatting>
  <conditionalFormatting sqref="G678:G681">
    <cfRule type="cellIs" dxfId="37" priority="201" operator="equal">
      <formula>"ESCRIBA AQUÍ EL NOMBRE DEL CAPITULO"</formula>
    </cfRule>
  </conditionalFormatting>
  <conditionalFormatting sqref="G827">
    <cfRule type="duplicateValues" dxfId="36" priority="177"/>
  </conditionalFormatting>
  <conditionalFormatting sqref="G835">
    <cfRule type="duplicateValues" dxfId="35" priority="173"/>
  </conditionalFormatting>
  <conditionalFormatting sqref="G836 G858:G903 G918:G921 G926:G927 G929:G933">
    <cfRule type="cellIs" dxfId="34" priority="175" operator="equal">
      <formula>"ESCRIBA AQUÍ EL NOMBRE DEL CAPITULO"</formula>
    </cfRule>
  </conditionalFormatting>
  <conditionalFormatting sqref="G837">
    <cfRule type="duplicateValues" dxfId="33" priority="168"/>
  </conditionalFormatting>
  <conditionalFormatting sqref="G838:G851">
    <cfRule type="cellIs" dxfId="32" priority="172" operator="equal">
      <formula>"ESCRIBA AQUÍ EL NOMBRE DEL CAPITULO"</formula>
    </cfRule>
  </conditionalFormatting>
  <conditionalFormatting sqref="G904:G905">
    <cfRule type="duplicateValues" dxfId="31" priority="166"/>
  </conditionalFormatting>
  <conditionalFormatting sqref="G906:G911">
    <cfRule type="cellIs" dxfId="30" priority="174" operator="equal">
      <formula>"ESCRIBA AQUÍ EL NOMBRE DEL CAPITULO"</formula>
    </cfRule>
  </conditionalFormatting>
  <conditionalFormatting sqref="G912">
    <cfRule type="duplicateValues" dxfId="29" priority="167"/>
  </conditionalFormatting>
  <conditionalFormatting sqref="G913">
    <cfRule type="cellIs" dxfId="28" priority="171" operator="equal">
      <formula>"ESCRIBA AQUÍ EL NOMBRE DEL CAPITULO"</formula>
    </cfRule>
  </conditionalFormatting>
  <conditionalFormatting sqref="G914">
    <cfRule type="duplicateValues" dxfId="27" priority="170"/>
  </conditionalFormatting>
  <conditionalFormatting sqref="G915">
    <cfRule type="duplicateValues" dxfId="26" priority="169"/>
  </conditionalFormatting>
  <conditionalFormatting sqref="G916">
    <cfRule type="duplicateValues" dxfId="25" priority="165"/>
  </conditionalFormatting>
  <conditionalFormatting sqref="G917">
    <cfRule type="duplicateValues" dxfId="24" priority="164"/>
  </conditionalFormatting>
  <conditionalFormatting sqref="G924">
    <cfRule type="duplicateValues" dxfId="23" priority="163"/>
  </conditionalFormatting>
  <conditionalFormatting sqref="G928">
    <cfRule type="duplicateValues" dxfId="22" priority="162"/>
  </conditionalFormatting>
  <conditionalFormatting sqref="G937">
    <cfRule type="duplicateValues" dxfId="21" priority="93"/>
  </conditionalFormatting>
  <conditionalFormatting sqref="G938">
    <cfRule type="cellIs" dxfId="20" priority="94" operator="equal">
      <formula>"ESCRIBA AQUÍ EL NOMBRE DEL CAPITULO"</formula>
    </cfRule>
  </conditionalFormatting>
  <conditionalFormatting sqref="G939">
    <cfRule type="duplicateValues" dxfId="19" priority="73"/>
  </conditionalFormatting>
  <conditionalFormatting sqref="G940">
    <cfRule type="duplicateValues" dxfId="18" priority="5"/>
  </conditionalFormatting>
  <conditionalFormatting sqref="G941">
    <cfRule type="duplicateValues" dxfId="17" priority="144"/>
  </conditionalFormatting>
  <conditionalFormatting sqref="G957:G958">
    <cfRule type="duplicateValues" dxfId="16" priority="187"/>
  </conditionalFormatting>
  <conditionalFormatting sqref="G959">
    <cfRule type="duplicateValues" dxfId="15" priority="183"/>
  </conditionalFormatting>
  <conditionalFormatting sqref="G959:G964">
    <cfRule type="cellIs" dxfId="14" priority="178" operator="equal">
      <formula>"ESCRIBA AQUÍ EL NOMBRE DEL CAPITULO"</formula>
    </cfRule>
  </conditionalFormatting>
  <conditionalFormatting sqref="G960">
    <cfRule type="duplicateValues" dxfId="13" priority="180"/>
  </conditionalFormatting>
  <conditionalFormatting sqref="G961:G963">
    <cfRule type="duplicateValues" dxfId="12" priority="186"/>
  </conditionalFormatting>
  <conditionalFormatting sqref="G964">
    <cfRule type="duplicateValues" dxfId="11" priority="208"/>
  </conditionalFormatting>
  <conditionalFormatting sqref="G967 G972">
    <cfRule type="duplicateValues" dxfId="10" priority="195"/>
  </conditionalFormatting>
  <conditionalFormatting sqref="G968">
    <cfRule type="duplicateValues" dxfId="9" priority="191"/>
  </conditionalFormatting>
  <conditionalFormatting sqref="G968:G971">
    <cfRule type="cellIs" dxfId="8" priority="190" operator="equal">
      <formula>"ESCRIBA AQUÍ EL NOMBRE DEL CAPITULO"</formula>
    </cfRule>
  </conditionalFormatting>
  <conditionalFormatting sqref="G969:G971">
    <cfRule type="duplicateValues" dxfId="7" priority="193"/>
  </conditionalFormatting>
  <conditionalFormatting sqref="G417:J417 G508:J508 H528:J528 G546:J546 G614:J614 H626:J626">
    <cfRule type="cellIs" dxfId="6" priority="74" operator="equal">
      <formula>"ESCRIBA AQUÍ EL NOMBRE DEL CAPITULO"</formula>
    </cfRule>
  </conditionalFormatting>
  <conditionalFormatting sqref="G452:J452">
    <cfRule type="cellIs" dxfId="5" priority="80" operator="equal">
      <formula>"ESCRIBA AQUÍ EL NOMBRE DEL CAPITULO"</formula>
    </cfRule>
  </conditionalFormatting>
  <conditionalFormatting sqref="G587:J587">
    <cfRule type="cellIs" dxfId="4" priority="4" operator="equal">
      <formula>"ESCRIBA AQUÍ EL NOMBRE DEL CAPITULO"</formula>
    </cfRule>
  </conditionalFormatting>
  <conditionalFormatting sqref="G115:K115 G829 G831:G834">
    <cfRule type="cellIs" dxfId="3" priority="176" operator="equal">
      <formula>"ESCRIBA AQUÍ EL NOMBRE DEL CAPITULO"</formula>
    </cfRule>
  </conditionalFormatting>
  <conditionalFormatting sqref="G144:K144">
    <cfRule type="cellIs" dxfId="2" priority="198" operator="equal">
      <formula>"ESCRIBA AQUÍ EL NOMBRE DEL CAPITULO"</formula>
    </cfRule>
  </conditionalFormatting>
  <conditionalFormatting sqref="G957:K957 G958:I958">
    <cfRule type="cellIs" dxfId="1" priority="184" operator="equal">
      <formula>"ESCRIBA AQUÍ EL NOMBRE DEL CAPITULO"</formula>
    </cfRule>
  </conditionalFormatting>
  <conditionalFormatting sqref="G967:K967 G972:I972 K972">
    <cfRule type="cellIs" dxfId="0" priority="194" operator="equal">
      <formula>"ESCRIBA AQUÍ EL NOMBRE DEL CAPITULO"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 (Proponente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MARTHA LIGIA VELEZ</dc:creator>
  <cp:lastModifiedBy>Jose Julián Betancourth Delgado</cp:lastModifiedBy>
  <dcterms:created xsi:type="dcterms:W3CDTF">2026-05-29T14:50:05Z</dcterms:created>
  <dcterms:modified xsi:type="dcterms:W3CDTF">2026-10-19T23:26:58Z</dcterms:modified>
</cp:coreProperties>
</file>