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lvanacastrobarrera/Documents/EDITABLES PAQUETES SENA/Analisis y anexos - Extintores/"/>
    </mc:Choice>
  </mc:AlternateContent>
  <xr:revisionPtr revIDLastSave="0" documentId="13_ncr:1_{D7C81BAF-979C-D342-91E6-9FA802AC8780}" xr6:coauthVersionLast="47" xr6:coauthVersionMax="47" xr10:uidLastSave="{00000000-0000-0000-0000-000000000000}"/>
  <bookViews>
    <workbookView xWindow="0" yWindow="660" windowWidth="29040" windowHeight="15720" activeTab="3" xr2:uid="{9C44A907-ED66-4DD2-86A2-5E1264AF32FA}"/>
  </bookViews>
  <sheets>
    <sheet name="CINTA ANTIDESLIZANTE REFLECTIVA" sheetId="1" r:id="rId1"/>
    <sheet name="SEÑALIZACION EMERGENCIA" sheetId="2" r:id="rId2"/>
    <sheet name="EQUIPOS DE EMERGENCIA" sheetId="4" r:id="rId3"/>
    <sheet name="CONTENIDO BOTIQUIN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7" i="1" l="1"/>
  <c r="G26" i="1"/>
  <c r="G57" i="1"/>
  <c r="G55" i="1"/>
  <c r="G53" i="1"/>
  <c r="G52" i="1"/>
  <c r="G45" i="1"/>
  <c r="G39" i="1"/>
  <c r="G40" i="1"/>
  <c r="G41" i="1"/>
  <c r="G42" i="1"/>
  <c r="G43" i="1"/>
  <c r="G44" i="1"/>
  <c r="G46" i="1"/>
  <c r="G47" i="1"/>
  <c r="G48" i="1"/>
  <c r="G49" i="1"/>
  <c r="G50" i="1"/>
  <c r="G51" i="1"/>
  <c r="G38" i="1"/>
  <c r="G24" i="1"/>
  <c r="G22" i="1"/>
  <c r="G19" i="1"/>
  <c r="G20" i="1"/>
  <c r="G17" i="1"/>
  <c r="G14" i="1"/>
  <c r="G15" i="1"/>
  <c r="G13" i="1"/>
  <c r="G12" i="1"/>
  <c r="G6" i="1"/>
  <c r="G8" i="1"/>
  <c r="G9" i="1"/>
  <c r="G10" i="1"/>
  <c r="G5" i="1"/>
  <c r="G58" i="1" l="1"/>
  <c r="G28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9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</futureMetadata>
  <valueMetadata count="1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</valueMetadata>
</metadata>
</file>

<file path=xl/sharedStrings.xml><?xml version="1.0" encoding="utf-8"?>
<sst xmlns="http://schemas.openxmlformats.org/spreadsheetml/2006/main" count="184" uniqueCount="138">
  <si>
    <t>AREA</t>
  </si>
  <si>
    <t>DESCRIPCION DE INTALACION CINTA EN LAS ESCALERA DEL CIDM</t>
  </si>
  <si>
    <t>CANTIDAD EN METROS</t>
  </si>
  <si>
    <t>NUMERO DE ESCALONES</t>
  </si>
  <si>
    <t>MEDIDA DE CINTA A INSTALAR EN METROS</t>
  </si>
  <si>
    <t>EDIFICIO ADMINISTRATIVO</t>
  </si>
  <si>
    <t>Escaleras del edificio administrativo (mesanine, piso 2 y piso 3)</t>
  </si>
  <si>
    <t>Escaleras de piso 1 junto al ambiente de CISCO</t>
  </si>
  <si>
    <t>EDIFICIO DE CONFECCIONES</t>
  </si>
  <si>
    <t>Escalera completa del edificio de confecciones</t>
  </si>
  <si>
    <t>CALZADO Y MARRIQUINERIA</t>
  </si>
  <si>
    <t>Escalones junto al ambiente de calzado que conducen a la cafereria</t>
  </si>
  <si>
    <t>ESCALERAS FRENTE A LOS BAÑOS DE LA CAFETERIA</t>
  </si>
  <si>
    <t>Escalones frente a los baños, que conducen a la cafeteria</t>
  </si>
  <si>
    <t>PASILLO DE CARPINTERIA</t>
  </si>
  <si>
    <t>Escaleras al final del pasillo de carpinteria, que conducen a la cancha</t>
  </si>
  <si>
    <t>CONTINNER</t>
  </si>
  <si>
    <t>Escaleras del continner</t>
  </si>
  <si>
    <t>TELEINFORMATICA I</t>
  </si>
  <si>
    <t>Escaleras del ambiente de teleinformatica I</t>
  </si>
  <si>
    <t>PORTERIA 1</t>
  </si>
  <si>
    <t>Escaleras de la porteria 1</t>
  </si>
  <si>
    <t>AMBIENTE DE GASES JUNTO A ALMACEN</t>
  </si>
  <si>
    <t>Interna del 1 al 2 piso</t>
  </si>
  <si>
    <t>Externa, ingreso al ambente</t>
  </si>
  <si>
    <t>TOTAL</t>
  </si>
  <si>
    <t>INSTALACION DE CINTAS EN PASILLOS Y AREAS COMUNES</t>
  </si>
  <si>
    <t>NUMERO DE CINTAS</t>
  </si>
  <si>
    <t>MEDIDAS EN METROS</t>
  </si>
  <si>
    <t>EDIFICIO DE COFECIONES, PISO 3</t>
  </si>
  <si>
    <t>Pasillo del ascensor</t>
  </si>
  <si>
    <t>En el valdocin de la entrada al piso 3</t>
  </si>
  <si>
    <t>En la entrada del ambiente de CONVENCIONAL 3</t>
  </si>
  <si>
    <t>EDIFICIO DE CONFECCIONES, PISO 1</t>
  </si>
  <si>
    <t>Pasaje que conduce al ascensor del efificio de confecciones, desde el pasillo principal</t>
  </si>
  <si>
    <t>CALZADO Y MARROQUINERIA</t>
  </si>
  <si>
    <t>En la entrada del ambiente de calzado y marroquineria</t>
  </si>
  <si>
    <t>Pasillo frente al ambiente de calzado y marrioquineria</t>
  </si>
  <si>
    <t>BAÑOS DE LOS APRENDICES</t>
  </si>
  <si>
    <t>Baño hombres</t>
  </si>
  <si>
    <t>Bño mujeres</t>
  </si>
  <si>
    <t>Baño discapacitados</t>
  </si>
  <si>
    <t>PASILLO DE JOYERIA</t>
  </si>
  <si>
    <t>Despues del ambiente e joyeria, frente al mesaninne de joyeria, hay una pequeña rampa de 30cm</t>
  </si>
  <si>
    <t>Escalon que esta al costado de la cafeteria, frete a la puerta de la oficina de la carpinteria e impresoras.</t>
  </si>
  <si>
    <t>Final del pasillo de carpinteria</t>
  </si>
  <si>
    <t>PORTERIA 2</t>
  </si>
  <si>
    <t>Garita de porteria 2 - cada 0,40cm</t>
  </si>
  <si>
    <t>RECEPCION</t>
  </si>
  <si>
    <t>Entrada de recepcion</t>
  </si>
  <si>
    <t>SEÑALIZACION</t>
  </si>
  <si>
    <t>DESCRIPCION</t>
  </si>
  <si>
    <t>CANTIDAD</t>
  </si>
  <si>
    <t>DIMENCIONES</t>
  </si>
  <si>
    <t>ESPECIFICACIONES</t>
  </si>
  <si>
    <t>IMAGEN DE REFERENCIA</t>
  </si>
  <si>
    <t>PUNTO DE ENCUENTRO PORTERIA 1</t>
  </si>
  <si>
    <t>0,60cm DE ALTO POR 0,50cm DE ANCHO</t>
  </si>
  <si>
    <t>lamina metálica vinilo adhesivo
Fotoluminiscentes, visibles en condiciones de baja luz o humo, resistente a la intemperie</t>
  </si>
  <si>
    <t>PUNTO DE ENCUENTRO CANCHA</t>
  </si>
  <si>
    <t>RUTA DE VACUACION A LA DERECHA</t>
  </si>
  <si>
    <t>0,30cm * 0,30cm</t>
  </si>
  <si>
    <t>PVC (0,7 mm), Fotoluminiscentes, visibles en condiciones de baja luz o humo, en idioma español e ingles</t>
  </si>
  <si>
    <t>RURA DE EVACUACION A LA IZQUIERDA</t>
  </si>
  <si>
    <t>RUTA DE EVACUACION ESCALERAS A LA DERECHA</t>
  </si>
  <si>
    <t>RUTA DE EVACUACION ESCALERAS A LA IZQUIERDA</t>
  </si>
  <si>
    <t>SALIDA DE EMERGENCIA</t>
  </si>
  <si>
    <t>0,40cm de ancho * 0,60cm de largo</t>
  </si>
  <si>
    <t>NO USE EN CASO DE EMRGENCIA - ASCENSOR</t>
  </si>
  <si>
    <t>0,30cm de alto * 0,20cm de ancho</t>
  </si>
  <si>
    <t>PVC (0,7 mm), en idioma español e ingles</t>
  </si>
  <si>
    <t>CINTA REFLECTIVA ANTIDESLIZANTE</t>
  </si>
  <si>
    <t>metros</t>
  </si>
  <si>
    <t>Cinta Antideslizante Fluorescente de 5 m x 50 Mm Ferrawyy</t>
  </si>
  <si>
    <t>SEÑAL DE RIESGO ELECTRICO</t>
  </si>
  <si>
    <t>0,10cm*0,7cm</t>
  </si>
  <si>
    <t>adhesivo</t>
  </si>
  <si>
    <t>0,25cm*0,19</t>
  </si>
  <si>
    <t>SEÑAL DE PELIGRO GAS INFLAMABLE</t>
  </si>
  <si>
    <t>SEÑAL RIESGO DE QUEMADURAS</t>
  </si>
  <si>
    <t>RIESGO DE CORTE</t>
  </si>
  <si>
    <t>RIESGO DE ATRAPAMIENTO</t>
  </si>
  <si>
    <t>SEÑAL DE USO DE EPP</t>
  </si>
  <si>
    <t>ROLLO DE CINTA DE PELIGRO</t>
  </si>
  <si>
    <t>10cms ancho x 250cms  de largo por rollo</t>
  </si>
  <si>
    <t>cinta de demarcación “peligro” impresa a dos tintas (lineas negras y texto de precaución,  elaboradas en poliestireno de calibre 2.50 de color amarillo,</t>
  </si>
  <si>
    <t>ROLLO DE CINTA DE PELIGRO ADHESIVA</t>
  </si>
  <si>
    <t xml:space="preserve"> 50 mm x 33 m por Rollo - 1 Rollo</t>
  </si>
  <si>
    <t>Cinta a Rayas para señalización de Suelos y Seguridad - Negro y Amarillo</t>
  </si>
  <si>
    <t>CAMILLA DE EMERGENCIA</t>
  </si>
  <si>
    <t>Medidas 183 x 46 x 4 cm.</t>
  </si>
  <si>
    <t xml:space="preserve"> flotante en polietileno de alta densidad.
100% reciclable y amiga con el Medio Ambiente.
Asas ergonómicas.
Arnés tipo araña reflectivo de sujeción en cinco (5) puntos.
Soporta hasta 142 Kg de peso.</t>
  </si>
  <si>
    <t>EQUIPOS DE EMERGENCIA</t>
  </si>
  <si>
    <t>ELECTRODOS DEA - DEFIBTECH</t>
  </si>
  <si>
    <t>PAR</t>
  </si>
  <si>
    <t>Par de parches de desfibrilación para adultos para su uso con el DEA Lifeline y el Lifeline AUTO. Estos electrodos son para uso exclusivo de adultos</t>
  </si>
  <si>
    <t>Cinta Doble Faz Extra Fuerte Vhb 4910 19mmx5m</t>
  </si>
  <si>
    <t>ROLLO</t>
  </si>
  <si>
    <t>Cinta extrafuerte de doble cara adhesiva con cuerpo en espuma acrílica transparente de 1mm de espesor, ideal para uniones permanentes sobre cualquier tipo de materiales.</t>
  </si>
  <si>
    <t>CONTENIDO BOTIQUIN</t>
  </si>
  <si>
    <t xml:space="preserve">ELEMENTO </t>
  </si>
  <si>
    <t>UNIDAD</t>
  </si>
  <si>
    <t>Alcohol antiséptico plástico</t>
  </si>
  <si>
    <t>Unidad</t>
  </si>
  <si>
    <t>Algodón</t>
  </si>
  <si>
    <t>120ml</t>
  </si>
  <si>
    <t>Aplicadores</t>
  </si>
  <si>
    <t>Bajalenguas</t>
  </si>
  <si>
    <t>bolsa* 20und</t>
  </si>
  <si>
    <t>Bolsa residuos</t>
  </si>
  <si>
    <t>roja</t>
  </si>
  <si>
    <t xml:space="preserve">Compresas </t>
  </si>
  <si>
    <t xml:space="preserve">Collar cervical </t>
  </si>
  <si>
    <t>Curitas</t>
  </si>
  <si>
    <t>CAJA</t>
  </si>
  <si>
    <t>Esparadrapo de tela rollo de 4 o 5"</t>
  </si>
  <si>
    <t>Paquete x 100</t>
  </si>
  <si>
    <t>Esparadrapo Micropore</t>
  </si>
  <si>
    <t>Gasas estériles</t>
  </si>
  <si>
    <t>Gel antibacterial</t>
  </si>
  <si>
    <t>Paquete x 20</t>
  </si>
  <si>
    <t>Guantes nitrilo o látex</t>
  </si>
  <si>
    <t>Inmovilizador cervical graduable</t>
  </si>
  <si>
    <t>Caja x 100</t>
  </si>
  <si>
    <t>Inmovilizador miembros superiores e inferiores</t>
  </si>
  <si>
    <t>Jeringas</t>
  </si>
  <si>
    <t>Linterna básica con pilas de  repuesto</t>
  </si>
  <si>
    <t>Lista  teléfonos de emergencia</t>
  </si>
  <si>
    <t>Libreta y esfero</t>
  </si>
  <si>
    <t>Manual Primeros auxilios</t>
  </si>
  <si>
    <t xml:space="preserve">Mascara de reanimación RCP </t>
  </si>
  <si>
    <t>Pito o Silbato</t>
  </si>
  <si>
    <t>Radio pequeño con pilas de repuesto</t>
  </si>
  <si>
    <t xml:space="preserve">Solución salina </t>
  </si>
  <si>
    <t>Tapabocas</t>
  </si>
  <si>
    <t>Unidad de 500cc</t>
  </si>
  <si>
    <t>Maquina de afeitar desechable</t>
  </si>
  <si>
    <t>Clorexidina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</si>
</sst>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0" fontId="0" fillId="2" borderId="14" xfId="0" applyFill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20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2" fontId="0" fillId="3" borderId="1" xfId="0" applyNumberForma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/>
    </xf>
    <xf numFmtId="0" fontId="4" fillId="0" borderId="2" xfId="1" applyFont="1" applyBorder="1" applyAlignment="1">
      <alignment horizontal="left" vertical="center" wrapText="1"/>
    </xf>
    <xf numFmtId="0" fontId="2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 wrapText="1"/>
    </xf>
    <xf numFmtId="1" fontId="0" fillId="3" borderId="3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</cellXfs>
  <cellStyles count="2">
    <cellStyle name="Normal" xfId="0" builtinId="0"/>
    <cellStyle name="Normal 4" xfId="1" xr:uid="{18823D54-AD3D-4081-B9B1-05A83283CF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9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A3B80-2CF3-434D-B9F6-2F4D4702A898}">
  <dimension ref="B1:G58"/>
  <sheetViews>
    <sheetView topLeftCell="A32" zoomScaleNormal="100" workbookViewId="0">
      <selection activeCell="B2" sqref="B2:B3"/>
    </sheetView>
  </sheetViews>
  <sheetFormatPr baseColWidth="10" defaultColWidth="11.5" defaultRowHeight="15" x14ac:dyDescent="0.2"/>
  <cols>
    <col min="1" max="1" width="11.5" style="5"/>
    <col min="2" max="2" width="48.83203125" style="5" customWidth="1"/>
    <col min="3" max="5" width="16.33203125" style="5" customWidth="1"/>
    <col min="6" max="6" width="16.6640625" style="5" customWidth="1"/>
    <col min="7" max="7" width="15" style="5" customWidth="1"/>
    <col min="8" max="11" width="11.5" style="5"/>
    <col min="12" max="12" width="12.5" style="5" bestFit="1" customWidth="1"/>
    <col min="13" max="16384" width="11.5" style="5"/>
  </cols>
  <sheetData>
    <row r="1" spans="2:7" ht="16" thickBot="1" x14ac:dyDescent="0.25"/>
    <row r="2" spans="2:7" ht="30" customHeight="1" x14ac:dyDescent="0.2">
      <c r="B2" s="44" t="s">
        <v>0</v>
      </c>
      <c r="C2" s="41" t="s">
        <v>1</v>
      </c>
      <c r="D2" s="41"/>
      <c r="E2" s="41"/>
      <c r="F2" s="41"/>
      <c r="G2" s="42" t="s">
        <v>2</v>
      </c>
    </row>
    <row r="3" spans="2:7" ht="46.5" customHeight="1" x14ac:dyDescent="0.2">
      <c r="B3" s="45"/>
      <c r="C3" s="6" t="s">
        <v>3</v>
      </c>
      <c r="D3" s="46" t="s">
        <v>4</v>
      </c>
      <c r="E3" s="47"/>
      <c r="F3" s="48"/>
      <c r="G3" s="43"/>
    </row>
    <row r="4" spans="2:7" ht="21" customHeight="1" x14ac:dyDescent="0.2">
      <c r="B4" s="15" t="s">
        <v>5</v>
      </c>
      <c r="C4" s="7"/>
      <c r="D4" s="7"/>
      <c r="E4" s="7"/>
      <c r="F4" s="7"/>
      <c r="G4" s="16"/>
    </row>
    <row r="5" spans="2:7" ht="16" x14ac:dyDescent="0.2">
      <c r="B5" s="17" t="s">
        <v>6</v>
      </c>
      <c r="C5" s="4">
        <v>34</v>
      </c>
      <c r="D5" s="49">
        <v>0.85</v>
      </c>
      <c r="E5" s="50"/>
      <c r="F5" s="51"/>
      <c r="G5" s="18">
        <f>+C5*D5</f>
        <v>28.9</v>
      </c>
    </row>
    <row r="6" spans="2:7" ht="16" x14ac:dyDescent="0.2">
      <c r="B6" s="17" t="s">
        <v>7</v>
      </c>
      <c r="C6" s="4">
        <v>8</v>
      </c>
      <c r="D6" s="49">
        <v>1.8</v>
      </c>
      <c r="E6" s="50"/>
      <c r="F6" s="51"/>
      <c r="G6" s="18">
        <f>+C6*D6</f>
        <v>14.4</v>
      </c>
    </row>
    <row r="7" spans="2:7" ht="16" x14ac:dyDescent="0.2">
      <c r="B7" s="15" t="s">
        <v>8</v>
      </c>
      <c r="C7" s="9"/>
      <c r="D7" s="9"/>
      <c r="E7" s="9"/>
      <c r="F7" s="9"/>
      <c r="G7" s="19"/>
    </row>
    <row r="8" spans="2:7" ht="16" x14ac:dyDescent="0.2">
      <c r="B8" s="17" t="s">
        <v>9</v>
      </c>
      <c r="C8" s="4">
        <v>52</v>
      </c>
      <c r="D8" s="49">
        <v>1.8</v>
      </c>
      <c r="E8" s="50"/>
      <c r="F8" s="51"/>
      <c r="G8" s="18">
        <f>+C8*D8</f>
        <v>93.600000000000009</v>
      </c>
    </row>
    <row r="9" spans="2:7" ht="16" x14ac:dyDescent="0.2">
      <c r="B9" s="15" t="s">
        <v>10</v>
      </c>
      <c r="C9" s="10"/>
      <c r="D9" s="10"/>
      <c r="E9" s="10"/>
      <c r="F9" s="10"/>
      <c r="G9" s="20">
        <f t="shared" ref="G9" si="0">+C9*F9</f>
        <v>0</v>
      </c>
    </row>
    <row r="10" spans="2:7" ht="32" x14ac:dyDescent="0.2">
      <c r="B10" s="17" t="s">
        <v>11</v>
      </c>
      <c r="C10" s="4">
        <v>8</v>
      </c>
      <c r="D10" s="49">
        <v>1.6</v>
      </c>
      <c r="E10" s="50"/>
      <c r="F10" s="51"/>
      <c r="G10" s="18">
        <f>+C10*D10</f>
        <v>12.8</v>
      </c>
    </row>
    <row r="11" spans="2:7" ht="16" x14ac:dyDescent="0.2">
      <c r="B11" s="15" t="s">
        <v>12</v>
      </c>
      <c r="C11" s="10"/>
      <c r="D11" s="10"/>
      <c r="E11" s="10"/>
      <c r="F11" s="10"/>
      <c r="G11" s="20"/>
    </row>
    <row r="12" spans="2:7" ht="30" customHeight="1" x14ac:dyDescent="0.2">
      <c r="B12" s="52" t="s">
        <v>13</v>
      </c>
      <c r="C12" s="13">
        <v>1</v>
      </c>
      <c r="D12" s="11">
        <v>1.3</v>
      </c>
      <c r="E12" s="11">
        <v>0.8</v>
      </c>
      <c r="F12" s="11"/>
      <c r="G12" s="21">
        <f>+C12*(D12+E12)</f>
        <v>2.1</v>
      </c>
    </row>
    <row r="13" spans="2:7" x14ac:dyDescent="0.2">
      <c r="B13" s="53"/>
      <c r="C13" s="13">
        <v>1</v>
      </c>
      <c r="D13" s="11">
        <v>1.3</v>
      </c>
      <c r="E13" s="11">
        <v>0.8</v>
      </c>
      <c r="F13" s="11">
        <v>0.3</v>
      </c>
      <c r="G13" s="21">
        <f>SUM(D13:F13)*C13</f>
        <v>2.4</v>
      </c>
    </row>
    <row r="14" spans="2:7" x14ac:dyDescent="0.2">
      <c r="B14" s="53"/>
      <c r="C14" s="13">
        <v>1</v>
      </c>
      <c r="D14" s="11">
        <v>1.3</v>
      </c>
      <c r="E14" s="11">
        <v>0.8</v>
      </c>
      <c r="F14" s="11">
        <v>0.6</v>
      </c>
      <c r="G14" s="21">
        <f t="shared" ref="G14:G15" si="1">SUM(D14:F14)*C14</f>
        <v>2.7</v>
      </c>
    </row>
    <row r="15" spans="2:7" x14ac:dyDescent="0.2">
      <c r="B15" s="54"/>
      <c r="C15" s="13">
        <v>1</v>
      </c>
      <c r="D15" s="11">
        <v>1.3</v>
      </c>
      <c r="E15" s="11">
        <v>0.8</v>
      </c>
      <c r="F15" s="11">
        <v>1.1000000000000001</v>
      </c>
      <c r="G15" s="21">
        <f t="shared" si="1"/>
        <v>3.2</v>
      </c>
    </row>
    <row r="16" spans="2:7" ht="16" x14ac:dyDescent="0.2">
      <c r="B16" s="15" t="s">
        <v>14</v>
      </c>
      <c r="C16" s="10"/>
      <c r="D16" s="10"/>
      <c r="E16" s="10"/>
      <c r="F16" s="10"/>
      <c r="G16" s="20"/>
    </row>
    <row r="17" spans="2:7" ht="32" x14ac:dyDescent="0.2">
      <c r="B17" s="17" t="s">
        <v>15</v>
      </c>
      <c r="C17" s="13">
        <v>4</v>
      </c>
      <c r="D17" s="11">
        <v>2</v>
      </c>
      <c r="E17" s="11"/>
      <c r="F17" s="11"/>
      <c r="G17" s="21">
        <f>+C17*D17</f>
        <v>8</v>
      </c>
    </row>
    <row r="18" spans="2:7" ht="16" x14ac:dyDescent="0.2">
      <c r="B18" s="15" t="s">
        <v>16</v>
      </c>
      <c r="C18" s="10"/>
      <c r="D18" s="10"/>
      <c r="E18" s="10"/>
      <c r="F18" s="10"/>
      <c r="G18" s="20"/>
    </row>
    <row r="19" spans="2:7" x14ac:dyDescent="0.2">
      <c r="B19" s="55" t="s">
        <v>17</v>
      </c>
      <c r="C19" s="14">
        <v>16</v>
      </c>
      <c r="D19" s="12">
        <v>0.8</v>
      </c>
      <c r="E19" s="12"/>
      <c r="F19" s="12"/>
      <c r="G19" s="21">
        <f t="shared" ref="G19:G20" si="2">+C19*D19</f>
        <v>12.8</v>
      </c>
    </row>
    <row r="20" spans="2:7" x14ac:dyDescent="0.2">
      <c r="B20" s="55"/>
      <c r="C20" s="13">
        <v>4</v>
      </c>
      <c r="D20" s="11">
        <v>1</v>
      </c>
      <c r="E20" s="11"/>
      <c r="F20" s="11"/>
      <c r="G20" s="21">
        <f t="shared" si="2"/>
        <v>4</v>
      </c>
    </row>
    <row r="21" spans="2:7" ht="16" x14ac:dyDescent="0.2">
      <c r="B21" s="15" t="s">
        <v>18</v>
      </c>
      <c r="C21" s="10"/>
      <c r="D21" s="10"/>
      <c r="E21" s="10"/>
      <c r="F21" s="10"/>
      <c r="G21" s="20"/>
    </row>
    <row r="22" spans="2:7" ht="16" x14ac:dyDescent="0.2">
      <c r="B22" s="25" t="s">
        <v>19</v>
      </c>
      <c r="C22" s="22">
        <v>25</v>
      </c>
      <c r="D22" s="23">
        <v>0.9</v>
      </c>
      <c r="E22" s="23"/>
      <c r="F22" s="23"/>
      <c r="G22" s="24">
        <f>+C22*D22</f>
        <v>22.5</v>
      </c>
    </row>
    <row r="23" spans="2:7" ht="16" x14ac:dyDescent="0.2">
      <c r="B23" s="15" t="s">
        <v>20</v>
      </c>
      <c r="C23" s="10"/>
      <c r="D23" s="10"/>
      <c r="E23" s="10"/>
      <c r="F23" s="10"/>
      <c r="G23" s="20"/>
    </row>
    <row r="24" spans="2:7" ht="16" x14ac:dyDescent="0.2">
      <c r="B24" s="25" t="s">
        <v>21</v>
      </c>
      <c r="C24" s="22">
        <v>9</v>
      </c>
      <c r="D24" s="23">
        <v>2.1</v>
      </c>
      <c r="E24" s="23"/>
      <c r="F24" s="23"/>
      <c r="G24" s="24">
        <f>+C24*D24</f>
        <v>18.900000000000002</v>
      </c>
    </row>
    <row r="25" spans="2:7" ht="16" x14ac:dyDescent="0.2">
      <c r="B25" s="15" t="s">
        <v>22</v>
      </c>
      <c r="C25" s="10"/>
      <c r="D25" s="10"/>
      <c r="E25" s="10"/>
      <c r="F25" s="10"/>
      <c r="G25" s="20"/>
    </row>
    <row r="26" spans="2:7" ht="16" x14ac:dyDescent="0.2">
      <c r="B26" s="8" t="s">
        <v>23</v>
      </c>
      <c r="C26" s="13">
        <v>16</v>
      </c>
      <c r="D26" s="11">
        <v>1.2</v>
      </c>
      <c r="E26" s="11"/>
      <c r="F26" s="11"/>
      <c r="G26" s="11">
        <f>+C26*D26</f>
        <v>19.2</v>
      </c>
    </row>
    <row r="27" spans="2:7" ht="16" x14ac:dyDescent="0.2">
      <c r="B27" s="8" t="s">
        <v>24</v>
      </c>
      <c r="C27" s="13">
        <v>8</v>
      </c>
      <c r="D27" s="11">
        <v>0.8</v>
      </c>
      <c r="E27" s="11"/>
      <c r="F27" s="11"/>
      <c r="G27" s="11">
        <f>+C27*D27</f>
        <v>6.4</v>
      </c>
    </row>
    <row r="28" spans="2:7" ht="17" thickBot="1" x14ac:dyDescent="0.25">
      <c r="F28" s="35" t="s">
        <v>25</v>
      </c>
      <c r="G28" s="36">
        <f>SUM(G5:G24)</f>
        <v>226.3</v>
      </c>
    </row>
    <row r="29" spans="2:7" s="33" customFormat="1" x14ac:dyDescent="0.2">
      <c r="F29" s="34"/>
    </row>
    <row r="30" spans="2:7" s="33" customFormat="1" x14ac:dyDescent="0.2">
      <c r="F30" s="34"/>
    </row>
    <row r="31" spans="2:7" s="33" customFormat="1" x14ac:dyDescent="0.2">
      <c r="F31" s="34"/>
    </row>
    <row r="32" spans="2:7" s="33" customFormat="1" x14ac:dyDescent="0.2">
      <c r="F32" s="34"/>
    </row>
    <row r="33" spans="2:7" s="33" customFormat="1" x14ac:dyDescent="0.2">
      <c r="F33" s="34"/>
    </row>
    <row r="34" spans="2:7" ht="16" thickBot="1" x14ac:dyDescent="0.25"/>
    <row r="35" spans="2:7" x14ac:dyDescent="0.2">
      <c r="B35" s="56" t="s">
        <v>26</v>
      </c>
      <c r="C35" s="57"/>
      <c r="D35" s="57"/>
      <c r="E35" s="57"/>
      <c r="F35" s="57"/>
      <c r="G35" s="58"/>
    </row>
    <row r="36" spans="2:7" ht="30.75" customHeight="1" x14ac:dyDescent="0.2">
      <c r="B36" s="27" t="s">
        <v>0</v>
      </c>
      <c r="C36" s="59" t="s">
        <v>27</v>
      </c>
      <c r="D36" s="60"/>
      <c r="E36" s="59" t="s">
        <v>28</v>
      </c>
      <c r="F36" s="60"/>
      <c r="G36" s="27" t="s">
        <v>2</v>
      </c>
    </row>
    <row r="37" spans="2:7" ht="16" x14ac:dyDescent="0.2">
      <c r="B37" s="26" t="s">
        <v>29</v>
      </c>
      <c r="C37" s="26"/>
      <c r="D37" s="26"/>
      <c r="E37" s="26"/>
      <c r="F37" s="26"/>
      <c r="G37" s="26"/>
    </row>
    <row r="38" spans="2:7" ht="30.75" customHeight="1" x14ac:dyDescent="0.2">
      <c r="B38" s="28" t="s">
        <v>30</v>
      </c>
      <c r="C38" s="61">
        <v>8</v>
      </c>
      <c r="D38" s="62"/>
      <c r="E38" s="63">
        <v>0.8</v>
      </c>
      <c r="F38" s="64"/>
      <c r="G38" s="29">
        <f>+C38*E38</f>
        <v>6.4</v>
      </c>
    </row>
    <row r="39" spans="2:7" ht="30.75" customHeight="1" x14ac:dyDescent="0.2">
      <c r="B39" s="28" t="s">
        <v>31</v>
      </c>
      <c r="C39" s="61">
        <v>2</v>
      </c>
      <c r="D39" s="62"/>
      <c r="E39" s="63">
        <v>1.3</v>
      </c>
      <c r="F39" s="64"/>
      <c r="G39" s="29">
        <f t="shared" ref="G39:G55" si="3">+C39*E39</f>
        <v>2.6</v>
      </c>
    </row>
    <row r="40" spans="2:7" ht="30.75" customHeight="1" x14ac:dyDescent="0.2">
      <c r="B40" s="28" t="s">
        <v>32</v>
      </c>
      <c r="C40" s="61">
        <v>2</v>
      </c>
      <c r="D40" s="62"/>
      <c r="E40" s="63">
        <v>1.3</v>
      </c>
      <c r="F40" s="64"/>
      <c r="G40" s="29">
        <f t="shared" si="3"/>
        <v>2.6</v>
      </c>
    </row>
    <row r="41" spans="2:7" ht="16" x14ac:dyDescent="0.2">
      <c r="B41" s="26" t="s">
        <v>33</v>
      </c>
      <c r="C41" s="26"/>
      <c r="D41" s="26"/>
      <c r="E41" s="26"/>
      <c r="F41" s="26"/>
      <c r="G41" s="26">
        <f t="shared" si="3"/>
        <v>0</v>
      </c>
    </row>
    <row r="42" spans="2:7" ht="30.75" customHeight="1" x14ac:dyDescent="0.2">
      <c r="B42" s="28" t="s">
        <v>34</v>
      </c>
      <c r="C42" s="61">
        <v>6</v>
      </c>
      <c r="D42" s="62"/>
      <c r="E42" s="63">
        <v>0.8</v>
      </c>
      <c r="F42" s="64"/>
      <c r="G42" s="29">
        <f t="shared" si="3"/>
        <v>4.8000000000000007</v>
      </c>
    </row>
    <row r="43" spans="2:7" ht="16" x14ac:dyDescent="0.2">
      <c r="B43" s="26" t="s">
        <v>35</v>
      </c>
      <c r="C43" s="26"/>
      <c r="D43" s="26"/>
      <c r="E43" s="26"/>
      <c r="F43" s="26"/>
      <c r="G43" s="26">
        <f t="shared" si="3"/>
        <v>0</v>
      </c>
    </row>
    <row r="44" spans="2:7" ht="30.75" customHeight="1" x14ac:dyDescent="0.2">
      <c r="B44" s="28" t="s">
        <v>36</v>
      </c>
      <c r="C44" s="61">
        <v>2</v>
      </c>
      <c r="D44" s="62"/>
      <c r="E44" s="63">
        <v>1.6</v>
      </c>
      <c r="F44" s="64"/>
      <c r="G44" s="29">
        <f t="shared" si="3"/>
        <v>3.2</v>
      </c>
    </row>
    <row r="45" spans="2:7" ht="30.75" customHeight="1" x14ac:dyDescent="0.2">
      <c r="B45" s="28" t="s">
        <v>37</v>
      </c>
      <c r="C45" s="61">
        <v>9</v>
      </c>
      <c r="D45" s="62">
        <v>9</v>
      </c>
      <c r="E45" s="63">
        <v>1</v>
      </c>
      <c r="F45" s="64"/>
      <c r="G45" s="29">
        <f t="shared" si="3"/>
        <v>9</v>
      </c>
    </row>
    <row r="46" spans="2:7" ht="16" x14ac:dyDescent="0.2">
      <c r="B46" s="26" t="s">
        <v>38</v>
      </c>
      <c r="C46" s="26"/>
      <c r="D46" s="26"/>
      <c r="E46" s="26"/>
      <c r="F46" s="26"/>
      <c r="G46" s="26">
        <f t="shared" si="3"/>
        <v>0</v>
      </c>
    </row>
    <row r="47" spans="2:7" ht="30.75" customHeight="1" x14ac:dyDescent="0.2">
      <c r="B47" s="28" t="s">
        <v>39</v>
      </c>
      <c r="C47" s="61">
        <v>2</v>
      </c>
      <c r="D47" s="62"/>
      <c r="E47" s="63">
        <v>0.6</v>
      </c>
      <c r="F47" s="64"/>
      <c r="G47" s="29">
        <f t="shared" si="3"/>
        <v>1.2</v>
      </c>
    </row>
    <row r="48" spans="2:7" ht="30.75" customHeight="1" x14ac:dyDescent="0.2">
      <c r="B48" s="28" t="s">
        <v>40</v>
      </c>
      <c r="C48" s="61">
        <v>2</v>
      </c>
      <c r="D48" s="62"/>
      <c r="E48" s="63">
        <v>0.6</v>
      </c>
      <c r="F48" s="64"/>
      <c r="G48" s="29">
        <f t="shared" si="3"/>
        <v>1.2</v>
      </c>
    </row>
    <row r="49" spans="2:7" ht="30.75" customHeight="1" x14ac:dyDescent="0.2">
      <c r="B49" s="28" t="s">
        <v>41</v>
      </c>
      <c r="C49" s="61">
        <v>2</v>
      </c>
      <c r="D49" s="62"/>
      <c r="E49" s="63">
        <v>0.6</v>
      </c>
      <c r="F49" s="64"/>
      <c r="G49" s="29">
        <f t="shared" si="3"/>
        <v>1.2</v>
      </c>
    </row>
    <row r="50" spans="2:7" ht="16" x14ac:dyDescent="0.2">
      <c r="B50" s="26" t="s">
        <v>42</v>
      </c>
      <c r="C50" s="26"/>
      <c r="D50" s="26"/>
      <c r="E50" s="26"/>
      <c r="F50" s="26"/>
      <c r="G50" s="26">
        <f t="shared" si="3"/>
        <v>0</v>
      </c>
    </row>
    <row r="51" spans="2:7" ht="30.75" customHeight="1" x14ac:dyDescent="0.2">
      <c r="B51" s="28" t="s">
        <v>43</v>
      </c>
      <c r="C51" s="61">
        <v>2</v>
      </c>
      <c r="D51" s="62"/>
      <c r="E51" s="63">
        <v>3</v>
      </c>
      <c r="F51" s="64"/>
      <c r="G51" s="29">
        <f t="shared" si="3"/>
        <v>6</v>
      </c>
    </row>
    <row r="52" spans="2:7" ht="30.75" customHeight="1" x14ac:dyDescent="0.2">
      <c r="B52" s="28" t="s">
        <v>44</v>
      </c>
      <c r="C52" s="61">
        <v>2</v>
      </c>
      <c r="D52" s="62"/>
      <c r="E52" s="63">
        <v>1.5</v>
      </c>
      <c r="F52" s="64"/>
      <c r="G52" s="29">
        <f t="shared" si="3"/>
        <v>3</v>
      </c>
    </row>
    <row r="53" spans="2:7" ht="30.75" customHeight="1" x14ac:dyDescent="0.2">
      <c r="B53" s="28" t="s">
        <v>45</v>
      </c>
      <c r="C53" s="61">
        <v>2</v>
      </c>
      <c r="D53" s="62"/>
      <c r="E53" s="63">
        <v>1.6</v>
      </c>
      <c r="F53" s="64"/>
      <c r="G53" s="29">
        <f t="shared" si="3"/>
        <v>3.2</v>
      </c>
    </row>
    <row r="54" spans="2:7" ht="16" x14ac:dyDescent="0.2">
      <c r="B54" s="26" t="s">
        <v>46</v>
      </c>
      <c r="C54" s="26"/>
      <c r="D54" s="26"/>
      <c r="E54" s="26"/>
      <c r="F54" s="26"/>
      <c r="G54" s="26"/>
    </row>
    <row r="55" spans="2:7" ht="30.75" customHeight="1" x14ac:dyDescent="0.2">
      <c r="B55" s="28" t="s">
        <v>47</v>
      </c>
      <c r="C55" s="61">
        <v>3</v>
      </c>
      <c r="D55" s="62"/>
      <c r="E55" s="63">
        <v>0.8</v>
      </c>
      <c r="F55" s="64"/>
      <c r="G55" s="29">
        <f t="shared" si="3"/>
        <v>2.4000000000000004</v>
      </c>
    </row>
    <row r="56" spans="2:7" ht="16" x14ac:dyDescent="0.2">
      <c r="B56" s="26" t="s">
        <v>48</v>
      </c>
      <c r="C56" s="26"/>
      <c r="D56" s="26"/>
      <c r="E56" s="26"/>
      <c r="F56" s="26"/>
      <c r="G56" s="26"/>
    </row>
    <row r="57" spans="2:7" ht="30.75" customHeight="1" x14ac:dyDescent="0.2">
      <c r="B57" s="28" t="s">
        <v>49</v>
      </c>
      <c r="C57" s="61">
        <v>2</v>
      </c>
      <c r="D57" s="62"/>
      <c r="E57" s="63">
        <v>1.5</v>
      </c>
      <c r="F57" s="64"/>
      <c r="G57" s="29">
        <f>+C57*E57</f>
        <v>3</v>
      </c>
    </row>
    <row r="58" spans="2:7" ht="16" x14ac:dyDescent="0.2">
      <c r="F58" s="31" t="s">
        <v>25</v>
      </c>
      <c r="G58" s="32">
        <f>SUM(G38:G57)</f>
        <v>49.8</v>
      </c>
    </row>
  </sheetData>
  <mergeCells count="41">
    <mergeCell ref="C57:D57"/>
    <mergeCell ref="E57:F57"/>
    <mergeCell ref="C52:D52"/>
    <mergeCell ref="E52:F52"/>
    <mergeCell ref="C53:D53"/>
    <mergeCell ref="E53:F53"/>
    <mergeCell ref="C55:D55"/>
    <mergeCell ref="E55:F55"/>
    <mergeCell ref="C49:D49"/>
    <mergeCell ref="E49:F49"/>
    <mergeCell ref="C51:D51"/>
    <mergeCell ref="E51:F51"/>
    <mergeCell ref="C45:D45"/>
    <mergeCell ref="E45:F45"/>
    <mergeCell ref="C47:D47"/>
    <mergeCell ref="E47:F47"/>
    <mergeCell ref="C48:D48"/>
    <mergeCell ref="E48:F48"/>
    <mergeCell ref="C42:D42"/>
    <mergeCell ref="E42:F42"/>
    <mergeCell ref="C44:D44"/>
    <mergeCell ref="E44:F44"/>
    <mergeCell ref="C39:D39"/>
    <mergeCell ref="E39:F39"/>
    <mergeCell ref="C40:D40"/>
    <mergeCell ref="E40:F40"/>
    <mergeCell ref="B35:G35"/>
    <mergeCell ref="C36:D36"/>
    <mergeCell ref="E36:F36"/>
    <mergeCell ref="C38:D38"/>
    <mergeCell ref="E38:F38"/>
    <mergeCell ref="D6:F6"/>
    <mergeCell ref="D8:F8"/>
    <mergeCell ref="D10:F10"/>
    <mergeCell ref="B12:B15"/>
    <mergeCell ref="B19:B20"/>
    <mergeCell ref="C2:F2"/>
    <mergeCell ref="G2:G3"/>
    <mergeCell ref="B2:B3"/>
    <mergeCell ref="D3:F3"/>
    <mergeCell ref="D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E95F9-9F33-41C2-919C-CA0CDB71D5F2}">
  <dimension ref="B3:F23"/>
  <sheetViews>
    <sheetView topLeftCell="A19" workbookViewId="0">
      <selection activeCell="B4" sqref="B4"/>
    </sheetView>
  </sheetViews>
  <sheetFormatPr baseColWidth="10" defaultColWidth="11.5" defaultRowHeight="15" x14ac:dyDescent="0.2"/>
  <cols>
    <col min="1" max="1" width="11.5" style="1"/>
    <col min="2" max="2" width="33.33203125" style="1" customWidth="1"/>
    <col min="3" max="3" width="11.5" style="5"/>
    <col min="4" max="4" width="23" style="5" customWidth="1"/>
    <col min="5" max="5" width="32.6640625" style="5" customWidth="1"/>
    <col min="6" max="6" width="37.5" style="5" customWidth="1"/>
    <col min="7" max="16384" width="11.5" style="1"/>
  </cols>
  <sheetData>
    <row r="3" spans="2:6" ht="19" x14ac:dyDescent="0.25">
      <c r="B3" s="65" t="s">
        <v>50</v>
      </c>
      <c r="C3" s="66"/>
      <c r="D3" s="66"/>
      <c r="E3" s="66"/>
      <c r="F3" s="66"/>
    </row>
    <row r="4" spans="2:6" s="30" customFormat="1" ht="16" x14ac:dyDescent="0.2">
      <c r="B4" s="6" t="s">
        <v>51</v>
      </c>
      <c r="C4" s="6" t="s">
        <v>52</v>
      </c>
      <c r="D4" s="6" t="s">
        <v>53</v>
      </c>
      <c r="E4" s="6" t="s">
        <v>54</v>
      </c>
      <c r="F4" s="6" t="s">
        <v>55</v>
      </c>
    </row>
    <row r="5" spans="2:6" s="2" customFormat="1" ht="137" customHeight="1" x14ac:dyDescent="0.2">
      <c r="B5" s="3" t="s">
        <v>56</v>
      </c>
      <c r="C5" s="4">
        <v>1</v>
      </c>
      <c r="D5" s="8" t="s">
        <v>57</v>
      </c>
      <c r="E5" s="8" t="s">
        <v>58</v>
      </c>
      <c r="F5" s="4" t="e" vm="1">
        <v>#VALUE!</v>
      </c>
    </row>
    <row r="6" spans="2:6" s="2" customFormat="1" ht="137" customHeight="1" x14ac:dyDescent="0.2">
      <c r="B6" s="3" t="s">
        <v>59</v>
      </c>
      <c r="C6" s="4">
        <v>1</v>
      </c>
      <c r="D6" s="8" t="s">
        <v>57</v>
      </c>
      <c r="E6" s="8" t="s">
        <v>58</v>
      </c>
      <c r="F6" s="4" t="e" vm="1">
        <v>#VALUE!</v>
      </c>
    </row>
    <row r="7" spans="2:6" s="2" customFormat="1" ht="137" customHeight="1" x14ac:dyDescent="0.2">
      <c r="B7" s="3" t="s">
        <v>60</v>
      </c>
      <c r="C7" s="4">
        <v>45</v>
      </c>
      <c r="D7" s="8" t="s">
        <v>61</v>
      </c>
      <c r="E7" s="8" t="s">
        <v>62</v>
      </c>
      <c r="F7" s="4" t="e" vm="2">
        <v>#VALUE!</v>
      </c>
    </row>
    <row r="8" spans="2:6" s="2" customFormat="1" ht="137" customHeight="1" x14ac:dyDescent="0.2">
      <c r="B8" s="3" t="s">
        <v>63</v>
      </c>
      <c r="C8" s="4">
        <v>35</v>
      </c>
      <c r="D8" s="8" t="s">
        <v>61</v>
      </c>
      <c r="E8" s="8" t="s">
        <v>62</v>
      </c>
      <c r="F8" s="4" t="e" vm="3">
        <v>#VALUE!</v>
      </c>
    </row>
    <row r="9" spans="2:6" s="2" customFormat="1" ht="137" customHeight="1" x14ac:dyDescent="0.2">
      <c r="B9" s="3" t="s">
        <v>64</v>
      </c>
      <c r="C9" s="4">
        <v>4</v>
      </c>
      <c r="D9" s="8" t="s">
        <v>61</v>
      </c>
      <c r="E9" s="8" t="s">
        <v>62</v>
      </c>
      <c r="F9" s="4" t="e" vm="4">
        <v>#VALUE!</v>
      </c>
    </row>
    <row r="10" spans="2:6" s="2" customFormat="1" ht="137" customHeight="1" x14ac:dyDescent="0.2">
      <c r="B10" s="3" t="s">
        <v>65</v>
      </c>
      <c r="C10" s="4">
        <v>10</v>
      </c>
      <c r="D10" s="8" t="s">
        <v>61</v>
      </c>
      <c r="E10" s="8" t="s">
        <v>62</v>
      </c>
      <c r="F10" s="4" t="e" vm="5">
        <v>#VALUE!</v>
      </c>
    </row>
    <row r="11" spans="2:6" s="2" customFormat="1" ht="137" customHeight="1" x14ac:dyDescent="0.2">
      <c r="B11" s="3" t="s">
        <v>66</v>
      </c>
      <c r="C11" s="4">
        <v>6</v>
      </c>
      <c r="D11" s="8" t="s">
        <v>67</v>
      </c>
      <c r="E11" s="8" t="s">
        <v>62</v>
      </c>
      <c r="F11" s="4" t="e" vm="6">
        <v>#VALUE!</v>
      </c>
    </row>
    <row r="12" spans="2:6" s="2" customFormat="1" ht="137" customHeight="1" x14ac:dyDescent="0.2">
      <c r="B12" s="3" t="s">
        <v>68</v>
      </c>
      <c r="C12" s="4">
        <v>8</v>
      </c>
      <c r="D12" s="8" t="s">
        <v>69</v>
      </c>
      <c r="E12" s="8" t="s">
        <v>70</v>
      </c>
      <c r="F12" s="4" t="e" vm="7">
        <v>#VALUE!</v>
      </c>
    </row>
    <row r="13" spans="2:6" s="2" customFormat="1" ht="137" customHeight="1" x14ac:dyDescent="0.2">
      <c r="B13" s="3" t="s">
        <v>71</v>
      </c>
      <c r="C13" s="4">
        <v>300</v>
      </c>
      <c r="D13" s="8" t="s">
        <v>72</v>
      </c>
      <c r="E13" s="8" t="s">
        <v>73</v>
      </c>
      <c r="F13" s="4" t="e" vm="8">
        <v>#VALUE!</v>
      </c>
    </row>
    <row r="14" spans="2:6" s="2" customFormat="1" ht="137" customHeight="1" x14ac:dyDescent="0.2">
      <c r="B14" s="3" t="s">
        <v>74</v>
      </c>
      <c r="C14" s="4">
        <v>50</v>
      </c>
      <c r="D14" s="8" t="s">
        <v>75</v>
      </c>
      <c r="E14" s="8" t="s">
        <v>76</v>
      </c>
      <c r="F14" s="4" t="e" vm="9">
        <v>#VALUE!</v>
      </c>
    </row>
    <row r="15" spans="2:6" s="2" customFormat="1" ht="137" customHeight="1" x14ac:dyDescent="0.2">
      <c r="B15" s="3" t="s">
        <v>74</v>
      </c>
      <c r="C15" s="4">
        <v>50</v>
      </c>
      <c r="D15" s="8" t="s">
        <v>77</v>
      </c>
      <c r="E15" s="8" t="s">
        <v>76</v>
      </c>
      <c r="F15" s="4" t="e" vm="9">
        <v>#VALUE!</v>
      </c>
    </row>
    <row r="16" spans="2:6" s="2" customFormat="1" ht="137" customHeight="1" x14ac:dyDescent="0.2">
      <c r="B16" s="3" t="s">
        <v>78</v>
      </c>
      <c r="C16" s="4">
        <v>2</v>
      </c>
      <c r="D16" s="8" t="s">
        <v>69</v>
      </c>
      <c r="E16" s="8" t="s">
        <v>70</v>
      </c>
      <c r="F16" s="4" t="e" vm="10">
        <v>#VALUE!</v>
      </c>
    </row>
    <row r="17" spans="2:6" s="2" customFormat="1" ht="137" customHeight="1" x14ac:dyDescent="0.2">
      <c r="B17" s="3" t="s">
        <v>79</v>
      </c>
      <c r="C17" s="4">
        <v>5</v>
      </c>
      <c r="D17" s="8" t="s">
        <v>69</v>
      </c>
      <c r="E17" s="8" t="s">
        <v>70</v>
      </c>
      <c r="F17" s="4" t="e" vm="11">
        <v>#VALUE!</v>
      </c>
    </row>
    <row r="18" spans="2:6" s="2" customFormat="1" ht="137" customHeight="1" x14ac:dyDescent="0.2">
      <c r="B18" s="3" t="s">
        <v>80</v>
      </c>
      <c r="C18" s="4">
        <v>5</v>
      </c>
      <c r="D18" s="8" t="s">
        <v>69</v>
      </c>
      <c r="E18" s="8" t="s">
        <v>70</v>
      </c>
      <c r="F18" s="4" t="e" vm="12">
        <v>#VALUE!</v>
      </c>
    </row>
    <row r="19" spans="2:6" s="2" customFormat="1" ht="137" customHeight="1" x14ac:dyDescent="0.2">
      <c r="B19" s="3" t="s">
        <v>81</v>
      </c>
      <c r="C19" s="4">
        <v>5</v>
      </c>
      <c r="D19" s="8" t="s">
        <v>69</v>
      </c>
      <c r="E19" s="8" t="s">
        <v>70</v>
      </c>
      <c r="F19" s="4" t="e" vm="13">
        <v>#VALUE!</v>
      </c>
    </row>
    <row r="20" spans="2:6" s="2" customFormat="1" ht="137" customHeight="1" x14ac:dyDescent="0.2">
      <c r="B20" s="3" t="s">
        <v>82</v>
      </c>
      <c r="C20" s="4">
        <v>10</v>
      </c>
      <c r="D20" s="8" t="s">
        <v>67</v>
      </c>
      <c r="E20" s="8" t="s">
        <v>70</v>
      </c>
      <c r="F20" s="4" t="e" vm="14">
        <v>#VALUE!</v>
      </c>
    </row>
    <row r="21" spans="2:6" s="2" customFormat="1" ht="137" customHeight="1" x14ac:dyDescent="0.2">
      <c r="B21" s="3" t="s">
        <v>83</v>
      </c>
      <c r="C21" s="4">
        <v>3</v>
      </c>
      <c r="D21" s="8" t="s">
        <v>84</v>
      </c>
      <c r="E21" s="8" t="s">
        <v>85</v>
      </c>
      <c r="F21" s="4" t="e" vm="15">
        <v>#VALUE!</v>
      </c>
    </row>
    <row r="22" spans="2:6" s="2" customFormat="1" ht="137" customHeight="1" x14ac:dyDescent="0.2">
      <c r="B22" s="3" t="s">
        <v>86</v>
      </c>
      <c r="C22" s="4">
        <v>5</v>
      </c>
      <c r="D22" s="8" t="s">
        <v>87</v>
      </c>
      <c r="E22" s="8" t="s">
        <v>88</v>
      </c>
      <c r="F22" s="4" t="e" vm="16">
        <v>#VALUE!</v>
      </c>
    </row>
    <row r="23" spans="2:6" s="2" customFormat="1" ht="137" customHeight="1" x14ac:dyDescent="0.2">
      <c r="B23" s="3" t="s">
        <v>89</v>
      </c>
      <c r="C23" s="4">
        <v>3</v>
      </c>
      <c r="D23" s="8" t="s">
        <v>90</v>
      </c>
      <c r="E23" s="4" t="s">
        <v>91</v>
      </c>
      <c r="F23" s="4" t="e" vm="17">
        <v>#VALUE!</v>
      </c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0D349-31AC-42BA-A703-8D0D722FD72C}">
  <dimension ref="A2:E5"/>
  <sheetViews>
    <sheetView workbookViewId="0">
      <selection activeCell="A6" sqref="A6:XFD6"/>
    </sheetView>
  </sheetViews>
  <sheetFormatPr baseColWidth="10" defaultColWidth="11.5" defaultRowHeight="15" x14ac:dyDescent="0.2"/>
  <cols>
    <col min="1" max="3" width="23.5" customWidth="1"/>
    <col min="4" max="4" width="26.6640625" customWidth="1"/>
    <col min="5" max="5" width="23.5" customWidth="1"/>
  </cols>
  <sheetData>
    <row r="2" spans="1:5" ht="19" x14ac:dyDescent="0.25">
      <c r="A2" s="65" t="s">
        <v>92</v>
      </c>
      <c r="B2" s="66"/>
      <c r="C2" s="66"/>
      <c r="D2" s="66"/>
      <c r="E2" s="66"/>
    </row>
    <row r="3" spans="1:5" ht="137" customHeight="1" x14ac:dyDescent="0.2">
      <c r="A3" s="3" t="s">
        <v>89</v>
      </c>
      <c r="B3" s="4">
        <v>3</v>
      </c>
      <c r="C3" s="8" t="s">
        <v>90</v>
      </c>
      <c r="D3" s="4" t="s">
        <v>91</v>
      </c>
      <c r="E3" s="4" t="e" vm="17">
        <v>#VALUE!</v>
      </c>
    </row>
    <row r="4" spans="1:5" ht="137" customHeight="1" x14ac:dyDescent="0.2">
      <c r="A4" s="3" t="s">
        <v>93</v>
      </c>
      <c r="B4" s="4">
        <v>1</v>
      </c>
      <c r="C4" s="8" t="s">
        <v>94</v>
      </c>
      <c r="D4" s="4" t="s">
        <v>95</v>
      </c>
      <c r="E4" s="4" t="e" vm="18">
        <v>#VALUE!</v>
      </c>
    </row>
    <row r="5" spans="1:5" ht="137" customHeight="1" x14ac:dyDescent="0.2">
      <c r="A5" s="3" t="s">
        <v>96</v>
      </c>
      <c r="B5" s="4">
        <v>3</v>
      </c>
      <c r="C5" s="8" t="s">
        <v>97</v>
      </c>
      <c r="D5" s="4" t="s">
        <v>98</v>
      </c>
      <c r="E5" s="4" t="e" vm="19">
        <v>#VALUE!</v>
      </c>
    </row>
  </sheetData>
  <mergeCells count="1"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9FE7-4355-49AD-AA69-4937A0D84A24}">
  <dimension ref="A2:F31"/>
  <sheetViews>
    <sheetView tabSelected="1" topLeftCell="A9" workbookViewId="0">
      <selection activeCell="K29" sqref="K29"/>
    </sheetView>
  </sheetViews>
  <sheetFormatPr baseColWidth="10" defaultColWidth="11.5" defaultRowHeight="15" x14ac:dyDescent="0.2"/>
  <cols>
    <col min="1" max="1" width="47.5" customWidth="1"/>
  </cols>
  <sheetData>
    <row r="2" spans="1:6" s="40" customFormat="1" ht="19" x14ac:dyDescent="0.25">
      <c r="A2" s="65" t="s">
        <v>99</v>
      </c>
      <c r="B2" s="66"/>
      <c r="C2" s="66"/>
      <c r="D2" s="66"/>
      <c r="E2" s="66"/>
      <c r="F2" s="70"/>
    </row>
    <row r="3" spans="1:6" x14ac:dyDescent="0.2">
      <c r="A3" s="75" t="s">
        <v>100</v>
      </c>
      <c r="B3" s="71" t="s">
        <v>101</v>
      </c>
      <c r="C3" s="72"/>
      <c r="D3" s="75" t="s">
        <v>52</v>
      </c>
      <c r="E3" s="71"/>
      <c r="F3" s="72"/>
    </row>
    <row r="4" spans="1:6" x14ac:dyDescent="0.2">
      <c r="A4" s="76"/>
      <c r="B4" s="73"/>
      <c r="C4" s="74"/>
      <c r="D4" s="76"/>
      <c r="E4" s="73"/>
      <c r="F4" s="74"/>
    </row>
    <row r="5" spans="1:6" x14ac:dyDescent="0.2">
      <c r="A5" s="37" t="s">
        <v>102</v>
      </c>
      <c r="B5" s="67" t="s">
        <v>103</v>
      </c>
      <c r="C5" s="68"/>
      <c r="D5" s="69">
        <v>20</v>
      </c>
      <c r="E5" s="69"/>
      <c r="F5" s="69"/>
    </row>
    <row r="6" spans="1:6" x14ac:dyDescent="0.2">
      <c r="A6" s="37" t="s">
        <v>104</v>
      </c>
      <c r="B6" s="67" t="s">
        <v>105</v>
      </c>
      <c r="C6" s="68"/>
      <c r="D6" s="69">
        <v>20</v>
      </c>
      <c r="E6" s="69"/>
      <c r="F6" s="69"/>
    </row>
    <row r="7" spans="1:6" x14ac:dyDescent="0.2">
      <c r="A7" s="37" t="s">
        <v>106</v>
      </c>
      <c r="B7" s="67" t="s">
        <v>103</v>
      </c>
      <c r="C7" s="68"/>
      <c r="D7" s="69">
        <v>20</v>
      </c>
      <c r="E7" s="69"/>
      <c r="F7" s="69"/>
    </row>
    <row r="8" spans="1:6" x14ac:dyDescent="0.2">
      <c r="A8" s="37" t="s">
        <v>107</v>
      </c>
      <c r="B8" s="67" t="s">
        <v>108</v>
      </c>
      <c r="C8" s="68"/>
      <c r="D8" s="69">
        <v>20</v>
      </c>
      <c r="E8" s="69"/>
      <c r="F8" s="69"/>
    </row>
    <row r="9" spans="1:6" x14ac:dyDescent="0.2">
      <c r="A9" s="37" t="s">
        <v>109</v>
      </c>
      <c r="B9" s="67" t="s">
        <v>110</v>
      </c>
      <c r="C9" s="68"/>
      <c r="D9" s="69">
        <v>20</v>
      </c>
      <c r="E9" s="69"/>
      <c r="F9" s="69"/>
    </row>
    <row r="10" spans="1:6" x14ac:dyDescent="0.2">
      <c r="A10" s="38" t="s">
        <v>111</v>
      </c>
      <c r="B10" s="67" t="s">
        <v>103</v>
      </c>
      <c r="C10" s="68"/>
      <c r="D10" s="69">
        <v>20</v>
      </c>
      <c r="E10" s="69"/>
      <c r="F10" s="69"/>
    </row>
    <row r="11" spans="1:6" x14ac:dyDescent="0.2">
      <c r="A11" s="37" t="s">
        <v>112</v>
      </c>
      <c r="B11" s="67" t="s">
        <v>103</v>
      </c>
      <c r="C11" s="68"/>
      <c r="D11" s="69">
        <v>0</v>
      </c>
      <c r="E11" s="69"/>
      <c r="F11" s="69"/>
    </row>
    <row r="12" spans="1:6" x14ac:dyDescent="0.2">
      <c r="A12" s="39" t="s">
        <v>113</v>
      </c>
      <c r="B12" s="67" t="s">
        <v>114</v>
      </c>
      <c r="C12" s="68"/>
      <c r="D12" s="69">
        <v>20</v>
      </c>
      <c r="E12" s="69"/>
      <c r="F12" s="69"/>
    </row>
    <row r="13" spans="1:6" x14ac:dyDescent="0.2">
      <c r="A13" s="39" t="s">
        <v>115</v>
      </c>
      <c r="B13" s="67" t="s">
        <v>116</v>
      </c>
      <c r="C13" s="68"/>
      <c r="D13" s="69">
        <v>20</v>
      </c>
      <c r="E13" s="69"/>
      <c r="F13" s="69"/>
    </row>
    <row r="14" spans="1:6" ht="15" customHeight="1" x14ac:dyDescent="0.2">
      <c r="A14" s="39" t="s">
        <v>117</v>
      </c>
      <c r="B14" s="67" t="s">
        <v>103</v>
      </c>
      <c r="C14" s="68"/>
      <c r="D14" s="69">
        <v>20</v>
      </c>
      <c r="E14" s="69"/>
      <c r="F14" s="69"/>
    </row>
    <row r="15" spans="1:6" x14ac:dyDescent="0.2">
      <c r="A15" s="39" t="s">
        <v>118</v>
      </c>
      <c r="B15" s="67" t="s">
        <v>103</v>
      </c>
      <c r="C15" s="68"/>
      <c r="D15" s="69">
        <v>20</v>
      </c>
      <c r="E15" s="69"/>
      <c r="F15" s="69"/>
    </row>
    <row r="16" spans="1:6" x14ac:dyDescent="0.2">
      <c r="A16" s="37" t="s">
        <v>119</v>
      </c>
      <c r="B16" s="67" t="s">
        <v>120</v>
      </c>
      <c r="C16" s="68"/>
      <c r="D16" s="69">
        <v>20</v>
      </c>
      <c r="E16" s="69"/>
      <c r="F16" s="69"/>
    </row>
    <row r="17" spans="1:6" ht="15" customHeight="1" x14ac:dyDescent="0.2">
      <c r="A17" s="39" t="s">
        <v>121</v>
      </c>
      <c r="B17" s="67" t="s">
        <v>103</v>
      </c>
      <c r="C17" s="68"/>
      <c r="D17" s="69">
        <v>20</v>
      </c>
      <c r="E17" s="69"/>
      <c r="F17" s="69"/>
    </row>
    <row r="18" spans="1:6" x14ac:dyDescent="0.2">
      <c r="A18" s="37" t="s">
        <v>122</v>
      </c>
      <c r="B18" s="67" t="s">
        <v>123</v>
      </c>
      <c r="C18" s="68"/>
      <c r="D18" s="69">
        <v>1</v>
      </c>
      <c r="E18" s="69"/>
      <c r="F18" s="69"/>
    </row>
    <row r="19" spans="1:6" x14ac:dyDescent="0.2">
      <c r="A19" s="37" t="s">
        <v>124</v>
      </c>
      <c r="B19" s="67" t="s">
        <v>103</v>
      </c>
      <c r="C19" s="68"/>
      <c r="D19" s="69">
        <v>0</v>
      </c>
      <c r="E19" s="69"/>
      <c r="F19" s="69"/>
    </row>
    <row r="20" spans="1:6" x14ac:dyDescent="0.2">
      <c r="A20" s="37" t="s">
        <v>125</v>
      </c>
      <c r="B20" s="67" t="s">
        <v>103</v>
      </c>
      <c r="C20" s="68"/>
      <c r="D20" s="69">
        <v>20</v>
      </c>
      <c r="E20" s="69"/>
      <c r="F20" s="69"/>
    </row>
    <row r="21" spans="1:6" x14ac:dyDescent="0.2">
      <c r="A21" s="37" t="s">
        <v>126</v>
      </c>
      <c r="B21" s="67" t="s">
        <v>103</v>
      </c>
      <c r="C21" s="68"/>
      <c r="D21" s="69">
        <v>20</v>
      </c>
      <c r="E21" s="69"/>
      <c r="F21" s="69"/>
    </row>
    <row r="22" spans="1:6" x14ac:dyDescent="0.2">
      <c r="A22" s="37" t="s">
        <v>127</v>
      </c>
      <c r="B22" s="67" t="s">
        <v>103</v>
      </c>
      <c r="C22" s="68"/>
      <c r="D22" s="69">
        <v>20</v>
      </c>
      <c r="E22" s="69"/>
      <c r="F22" s="69"/>
    </row>
    <row r="23" spans="1:6" x14ac:dyDescent="0.2">
      <c r="A23" s="37" t="s">
        <v>128</v>
      </c>
      <c r="B23" s="67" t="s">
        <v>103</v>
      </c>
      <c r="C23" s="68"/>
      <c r="D23" s="69">
        <v>20</v>
      </c>
      <c r="E23" s="69"/>
      <c r="F23" s="69"/>
    </row>
    <row r="24" spans="1:6" x14ac:dyDescent="0.2">
      <c r="A24" s="37" t="s">
        <v>129</v>
      </c>
      <c r="B24" s="67" t="s">
        <v>103</v>
      </c>
      <c r="C24" s="68"/>
      <c r="D24" s="69">
        <v>20</v>
      </c>
      <c r="E24" s="69"/>
      <c r="F24" s="69"/>
    </row>
    <row r="25" spans="1:6" x14ac:dyDescent="0.2">
      <c r="A25" s="39" t="s">
        <v>130</v>
      </c>
      <c r="B25" s="67" t="s">
        <v>103</v>
      </c>
      <c r="C25" s="68"/>
      <c r="D25" s="69">
        <v>20</v>
      </c>
      <c r="E25" s="69"/>
      <c r="F25" s="69"/>
    </row>
    <row r="26" spans="1:6" x14ac:dyDescent="0.2">
      <c r="A26" s="39" t="s">
        <v>131</v>
      </c>
      <c r="B26" s="67" t="s">
        <v>103</v>
      </c>
      <c r="C26" s="68"/>
      <c r="D26" s="69">
        <v>20</v>
      </c>
      <c r="E26" s="69"/>
      <c r="F26" s="69"/>
    </row>
    <row r="27" spans="1:6" x14ac:dyDescent="0.2">
      <c r="A27" s="39" t="s">
        <v>132</v>
      </c>
      <c r="B27" s="67" t="s">
        <v>103</v>
      </c>
      <c r="C27" s="68"/>
      <c r="D27" s="69">
        <v>20</v>
      </c>
      <c r="E27" s="69"/>
      <c r="F27" s="69"/>
    </row>
    <row r="28" spans="1:6" x14ac:dyDescent="0.2">
      <c r="A28" s="39" t="s">
        <v>133</v>
      </c>
      <c r="B28" s="67" t="s">
        <v>103</v>
      </c>
      <c r="C28" s="68"/>
      <c r="D28" s="69">
        <v>20</v>
      </c>
      <c r="E28" s="69"/>
      <c r="F28" s="69"/>
    </row>
    <row r="29" spans="1:6" x14ac:dyDescent="0.2">
      <c r="A29" s="39" t="s">
        <v>134</v>
      </c>
      <c r="B29" s="67" t="s">
        <v>135</v>
      </c>
      <c r="C29" s="68"/>
      <c r="D29" s="69">
        <v>20</v>
      </c>
      <c r="E29" s="69"/>
      <c r="F29" s="69"/>
    </row>
    <row r="30" spans="1:6" x14ac:dyDescent="0.2">
      <c r="A30" s="37" t="s">
        <v>137</v>
      </c>
      <c r="B30" s="67" t="s">
        <v>105</v>
      </c>
      <c r="C30" s="68"/>
      <c r="D30" s="69">
        <v>20</v>
      </c>
      <c r="E30" s="69"/>
      <c r="F30" s="69"/>
    </row>
    <row r="31" spans="1:6" x14ac:dyDescent="0.2">
      <c r="A31" s="37" t="s">
        <v>136</v>
      </c>
      <c r="B31" s="67" t="s">
        <v>103</v>
      </c>
      <c r="C31" s="68"/>
      <c r="D31" s="69">
        <v>3</v>
      </c>
      <c r="E31" s="69"/>
      <c r="F31" s="69"/>
    </row>
  </sheetData>
  <mergeCells count="58">
    <mergeCell ref="A2:F2"/>
    <mergeCell ref="B31:C31"/>
    <mergeCell ref="D31:F31"/>
    <mergeCell ref="B3:C4"/>
    <mergeCell ref="D3:F4"/>
    <mergeCell ref="B5:C5"/>
    <mergeCell ref="D5:F5"/>
    <mergeCell ref="A3:A4"/>
    <mergeCell ref="B30:C30"/>
    <mergeCell ref="D30:F30"/>
    <mergeCell ref="D29:F29"/>
    <mergeCell ref="D25:F25"/>
    <mergeCell ref="B26:C26"/>
    <mergeCell ref="D26:F26"/>
    <mergeCell ref="B27:C27"/>
    <mergeCell ref="D27:F27"/>
    <mergeCell ref="B28:C28"/>
    <mergeCell ref="D28:F28"/>
    <mergeCell ref="B29:C29"/>
    <mergeCell ref="D24:F24"/>
    <mergeCell ref="D17:F17"/>
    <mergeCell ref="B18:C18"/>
    <mergeCell ref="D18:F18"/>
    <mergeCell ref="B19:C19"/>
    <mergeCell ref="D19:F19"/>
    <mergeCell ref="B20:C20"/>
    <mergeCell ref="D20:F20"/>
    <mergeCell ref="D21:F21"/>
    <mergeCell ref="B22:C22"/>
    <mergeCell ref="D22:F22"/>
    <mergeCell ref="B23:C23"/>
    <mergeCell ref="D23:F23"/>
    <mergeCell ref="D16:F16"/>
    <mergeCell ref="D9:F9"/>
    <mergeCell ref="B10:C10"/>
    <mergeCell ref="D10:F10"/>
    <mergeCell ref="B11:C11"/>
    <mergeCell ref="D11:F11"/>
    <mergeCell ref="B12:C12"/>
    <mergeCell ref="D12:F12"/>
    <mergeCell ref="B9:C9"/>
    <mergeCell ref="D13:F13"/>
    <mergeCell ref="B14:C14"/>
    <mergeCell ref="D14:F14"/>
    <mergeCell ref="B15:C15"/>
    <mergeCell ref="D15:F15"/>
    <mergeCell ref="B6:C6"/>
    <mergeCell ref="D6:F6"/>
    <mergeCell ref="B7:C7"/>
    <mergeCell ref="D7:F7"/>
    <mergeCell ref="B8:C8"/>
    <mergeCell ref="D8:F8"/>
    <mergeCell ref="B25:C25"/>
    <mergeCell ref="B17:C17"/>
    <mergeCell ref="B21:C21"/>
    <mergeCell ref="B13:C13"/>
    <mergeCell ref="B16:C16"/>
    <mergeCell ref="B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CINTA ANTIDESLIZANTE REFLECTIVA</vt:lpstr>
      <vt:lpstr>SEÑALIZACION EMERGENCIA</vt:lpstr>
      <vt:lpstr>EQUIPOS DE EMERGENCIA</vt:lpstr>
      <vt:lpstr>CONTENIDO BOTIQUIN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Elkin Leonardo Rueda Patiño</dc:creator>
  <cp:keywords/>
  <dc:description/>
  <cp:lastModifiedBy>Silvana Castro Barrera</cp:lastModifiedBy>
  <cp:revision/>
  <dcterms:created xsi:type="dcterms:W3CDTF">2026-04-22T15:00:37Z</dcterms:created>
  <dcterms:modified xsi:type="dcterms:W3CDTF">2026-09-14T19:05:21Z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2026-04-22T15:47:22Z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bd552796-cb21-4004-a7be-82ac093fe477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