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d.docs.live.net/3ffba761d863be6f/Documentos/1. MIOS PARTE UNO 2025-2026/2026 INVIAS/PLIEGO DEFINITIVO/CMA-054 DEF MONITOREO/"/>
    </mc:Choice>
  </mc:AlternateContent>
  <xr:revisionPtr revIDLastSave="1" documentId="13_ncr:1_{809601AD-DB0E-48A0-BD4A-757C7E16369B}" xr6:coauthVersionLast="47" xr6:coauthVersionMax="47" xr10:uidLastSave="{75F0F409-C262-4DD3-AC48-8B41E44B4C65}"/>
  <bookViews>
    <workbookView xWindow="-108" yWindow="-108" windowWidth="23256" windowHeight="12456" xr2:uid="{00000000-000D-0000-FFFF-FFFF00000000}"/>
  </bookViews>
  <sheets>
    <sheet name="MATRIZ RIESGOS INTERVENTORIA" sheetId="1" r:id="rId1"/>
    <sheet name="CRITERIOS VALORACION DEL RIESGO" sheetId="2" r:id="rId2"/>
  </sheets>
  <definedNames>
    <definedName name="_xlnm._FilterDatabase" localSheetId="0" hidden="1">'MATRIZ RIESGOS INTERVENTORIA'!$F$1:$F$25</definedName>
    <definedName name="_xlnm.Print_Area" localSheetId="0">'MATRIZ RIESGOS INTERVENTORIA'!$A$1:$Y$14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2" i="1" l="1"/>
  <c r="S32" i="1" s="1"/>
  <c r="K32" i="1"/>
  <c r="L32" i="1" s="1"/>
  <c r="R11" i="1" l="1"/>
  <c r="S11" i="1" s="1"/>
  <c r="L11" i="1"/>
  <c r="K11" i="1"/>
  <c r="R10" i="1"/>
  <c r="S10" i="1" s="1"/>
  <c r="K10" i="1"/>
  <c r="L10" i="1" s="1"/>
  <c r="R9" i="1"/>
  <c r="S9" i="1" s="1"/>
  <c r="K9" i="1"/>
  <c r="L9" i="1" s="1"/>
  <c r="R8" i="1"/>
  <c r="S8" i="1" s="1"/>
  <c r="K8" i="1"/>
  <c r="L8" i="1" s="1"/>
  <c r="R7" i="1"/>
  <c r="S7" i="1" s="1"/>
  <c r="K7" i="1"/>
  <c r="L7" i="1" s="1"/>
  <c r="R29" i="1" l="1"/>
  <c r="S29" i="1" s="1"/>
  <c r="K29" i="1"/>
  <c r="L29" i="1" s="1"/>
  <c r="R31" i="1"/>
  <c r="S31" i="1" s="1"/>
  <c r="K31" i="1"/>
  <c r="L31" i="1" s="1"/>
  <c r="R30" i="1" l="1"/>
  <c r="S30" i="1" s="1"/>
  <c r="K30" i="1"/>
  <c r="L30" i="1" s="1"/>
  <c r="L15" i="1" l="1"/>
  <c r="L18" i="1"/>
  <c r="K12" i="1"/>
  <c r="L12" i="1" s="1"/>
  <c r="K13" i="1"/>
  <c r="L13" i="1" s="1"/>
  <c r="K14" i="1"/>
  <c r="L14" i="1" s="1"/>
  <c r="K15" i="1"/>
  <c r="K16" i="1"/>
  <c r="L16" i="1" s="1"/>
  <c r="K17" i="1"/>
  <c r="L17" i="1" s="1"/>
  <c r="K18" i="1"/>
  <c r="K19" i="1"/>
  <c r="L19" i="1" s="1"/>
  <c r="K20" i="1"/>
  <c r="L20" i="1" s="1"/>
  <c r="K21" i="1"/>
  <c r="L21" i="1" s="1"/>
  <c r="K22" i="1"/>
  <c r="L22" i="1" s="1"/>
  <c r="K23" i="1"/>
  <c r="L23" i="1" s="1"/>
  <c r="K24" i="1"/>
  <c r="L24" i="1" s="1"/>
  <c r="K25" i="1"/>
  <c r="L25" i="1" s="1"/>
  <c r="K26" i="1"/>
  <c r="L26" i="1" s="1"/>
  <c r="K27" i="1"/>
  <c r="L27" i="1" s="1"/>
  <c r="K28" i="1"/>
  <c r="L28" i="1" s="1"/>
  <c r="R24" i="1" l="1"/>
  <c r="S24" i="1" s="1"/>
  <c r="R25" i="1"/>
  <c r="S25" i="1"/>
  <c r="R26" i="1"/>
  <c r="S26" i="1" s="1"/>
  <c r="R13" i="1"/>
  <c r="S13" i="1" s="1"/>
  <c r="R19" i="1"/>
  <c r="S19" i="1" s="1"/>
  <c r="R12" i="1"/>
  <c r="S12" i="1" s="1"/>
  <c r="R14" i="1"/>
  <c r="S14" i="1" s="1"/>
  <c r="R15" i="1"/>
  <c r="S15" i="1" s="1"/>
  <c r="R17" i="1"/>
  <c r="S17" i="1" s="1"/>
  <c r="R18" i="1"/>
  <c r="S18" i="1" s="1"/>
  <c r="R20" i="1"/>
  <c r="S20" i="1" s="1"/>
  <c r="R21" i="1"/>
  <c r="S21" i="1" s="1"/>
  <c r="R22" i="1"/>
  <c r="S22" i="1" s="1"/>
  <c r="R23" i="1"/>
  <c r="S23" i="1" s="1"/>
  <c r="R27" i="1"/>
  <c r="S27" i="1" s="1"/>
  <c r="R28" i="1"/>
  <c r="S28" i="1" s="1"/>
  <c r="T27" i="1" l="1"/>
</calcChain>
</file>

<file path=xl/sharedStrings.xml><?xml version="1.0" encoding="utf-8"?>
<sst xmlns="http://schemas.openxmlformats.org/spreadsheetml/2006/main" count="435" uniqueCount="250">
  <si>
    <t>No.</t>
  </si>
  <si>
    <t>Clase</t>
  </si>
  <si>
    <t>Fuente</t>
  </si>
  <si>
    <t>Etapa</t>
  </si>
  <si>
    <t>Tipo de Riesgo</t>
  </si>
  <si>
    <t xml:space="preserve">Consecuencia de ocurrencia del evento </t>
  </si>
  <si>
    <t>Probabilidad</t>
  </si>
  <si>
    <t>Impacto</t>
  </si>
  <si>
    <t>Valoración</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</si>
  <si>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</si>
  <si>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</si>
  <si>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</si>
  <si>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</si>
  <si>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</si>
  <si>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</si>
  <si>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</si>
  <si>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</si>
  <si>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</si>
  <si>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</si>
  <si>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</si>
  <si>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</si>
  <si>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</si>
  <si>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</si>
  <si>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</si>
  <si>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</si>
  <si>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</si>
  <si>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</si>
  <si>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X</t>
  </si>
  <si>
    <t>SI</t>
  </si>
  <si>
    <t>Al inicio de la manifestación del riesgo</t>
  </si>
  <si>
    <t>A la terminación de la ocurrencia del evento</t>
  </si>
  <si>
    <t>Cuando se presente el evento</t>
  </si>
  <si>
    <t>Externo</t>
  </si>
  <si>
    <t>Especifico</t>
  </si>
  <si>
    <t>Riesgo Operacional</t>
  </si>
  <si>
    <t>A la terminación de la ejecución del contrato</t>
  </si>
  <si>
    <t>Mensual</t>
  </si>
  <si>
    <t>Al inicio de la ejecución contractual</t>
  </si>
  <si>
    <t>Permanente</t>
  </si>
  <si>
    <t>Riesgo de la Naturaleza</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</si>
  <si>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</si>
  <si>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</si>
  <si>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</si>
  <si>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</si>
  <si>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</si>
  <si>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</si>
  <si>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</si>
  <si>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</si>
  <si>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</si>
  <si>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</si>
  <si>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</si>
  <si>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</si>
  <si>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</si>
  <si>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</si>
  <si>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</si>
  <si>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</si>
  <si>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</si>
  <si>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</si>
  <si>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</si>
  <si>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</si>
  <si>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</si>
  <si>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</si>
  <si>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</si>
  <si>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</si>
  <si>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</si>
  <si>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</si>
  <si>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</si>
  <si>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</si>
  <si>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</si>
  <si>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Riesgo político-social, Riesgo de la naturaleza</t>
  </si>
  <si>
    <t xml:space="preserve">Revisión de la información obtenida, para tomar las medidas a que haya lugar </t>
  </si>
  <si>
    <t>Al inicio de la manifestación y/o evidencia del evento</t>
  </si>
  <si>
    <t>Cuando se presente el evento.</t>
  </si>
  <si>
    <t>Semanal</t>
  </si>
  <si>
    <t>Retrasos o suspensión dentro de la ejecución del contrato.</t>
  </si>
  <si>
    <t>Si</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</si>
  <si>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</si>
  <si>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Revisión y seguimiento de avances parciales durante la ejecución del contrato</t>
  </si>
  <si>
    <t>Descripción (Qué puede pasar y cómo puede ocurrir)</t>
  </si>
  <si>
    <t>Categoría</t>
  </si>
  <si>
    <t>Riesgo Sociales o Políticos</t>
  </si>
  <si>
    <t>Riesgo Financiero</t>
  </si>
  <si>
    <t>Riesgo Regulatorio</t>
  </si>
  <si>
    <t>Riesgos de la Salud</t>
  </si>
  <si>
    <t>Al inicio de la ejecución del contrato</t>
  </si>
  <si>
    <t>A la terminación del contrato</t>
  </si>
  <si>
    <t>Al inicio de la ejecución del contrato y de manera permanente.</t>
  </si>
  <si>
    <t>Diario</t>
  </si>
  <si>
    <t xml:space="preserve">Interna </t>
  </si>
  <si>
    <t xml:space="preserve">Planeación </t>
  </si>
  <si>
    <t xml:space="preserve">Riesgo Procesal </t>
  </si>
  <si>
    <t xml:space="preserve">Selección </t>
  </si>
  <si>
    <t>Con la revisión de hojas de vida y verificación de cumplimiento de perfiles.</t>
  </si>
  <si>
    <t>Con la aprobación de hojas de vida y durante la ejecución del contrato.</t>
  </si>
  <si>
    <t>Verificación de Hojas de Vida por parte del Invias (supervisor)</t>
  </si>
  <si>
    <t>Vigilancia permanente de los cambios de salud de los colaboradores. 
Reportes de ARL sobre el cumplimiento de estos elementos.</t>
  </si>
  <si>
    <t>Interno</t>
  </si>
  <si>
    <t>Cada vez que se requiera</t>
  </si>
  <si>
    <t>NO</t>
  </si>
  <si>
    <t xml:space="preserve">Contratación </t>
  </si>
  <si>
    <t xml:space="preserve"> Desde el inicio del proceso contractual </t>
  </si>
  <si>
    <t>Hasta la suscripción del contrato</t>
  </si>
  <si>
    <t xml:space="preserve">Desde el inicio del proceso contractual </t>
  </si>
  <si>
    <t xml:space="preserve">Que no se firme el contrato </t>
  </si>
  <si>
    <t>Retraso o incumplimiento en el perfeccionamiento del contrato</t>
  </si>
  <si>
    <t>Hasta la liquidación del contrato</t>
  </si>
  <si>
    <t>Al inicio de la presentación del evento</t>
  </si>
  <si>
    <t>Riesgos de Corrupción</t>
  </si>
  <si>
    <t>Graves daños personales e Institucionales.
 Daño a la reputación de la entidad, pérdida de recursos y daños sociales.</t>
  </si>
  <si>
    <t>Vigilancia de cada una de las actuaciones de los participantes de las obras.</t>
  </si>
  <si>
    <t>Riesgo Tecnológico</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</si>
  <si>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</si>
  <si>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</si>
  <si>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En la etapa precontractual y específicamente durante la ejecución del mismo</t>
  </si>
  <si>
    <t>Tecnológico</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</si>
  <si>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</si>
  <si>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</si>
  <si>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</si>
  <si>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A la liquidación del Contrato</t>
  </si>
  <si>
    <t>Instituto</t>
  </si>
  <si>
    <t>A la terminación del evento</t>
  </si>
  <si>
    <t>Inicio del contrato</t>
  </si>
  <si>
    <t>Accidentes de trabajo y posible exposición a riegos operacionales</t>
  </si>
  <si>
    <t>Selección</t>
  </si>
  <si>
    <t>Colusión en el proceso</t>
  </si>
  <si>
    <t>Apertura del proceso de contratación</t>
  </si>
  <si>
    <t>Adjudicación del proceso de contratación</t>
  </si>
  <si>
    <t>Consultor</t>
  </si>
  <si>
    <t>Instituto
Consultor</t>
  </si>
  <si>
    <t>Reunión de seguimiento y comunicación con el Consultor</t>
  </si>
  <si>
    <t>Éxito en el cumplimiento de las metas propuesta de la Consultoría y las obligaciones contractuales.</t>
  </si>
  <si>
    <t>El Consultor deberá garantizar la selección idónea de personal que este a su cargo, en cumplimiento de los perfiles especializados así como los de gestión profesional y apoyo de los otros componentes o hitos a desarrollar.</t>
  </si>
  <si>
    <t xml:space="preserve">Posible pérdida de Bienes del Consultor.
Reprogramación de cronogramas, retrasos en la ejecución del contrato </t>
  </si>
  <si>
    <t xml:space="preserve">A partir de la información oficial, información del Consultor, de las Territoriales del Instituto, se determinan acciones a seguir, para procurar la menor afectación al contrato.
Reunión de seguimiento periódica </t>
  </si>
  <si>
    <t>Demora en la ejecución del proyecto. 
Pérdida de bienes del Consultor</t>
  </si>
  <si>
    <t>Determinadas por los expertos del Consultor en esta materia</t>
  </si>
  <si>
    <t xml:space="preserve">Falta de información oportuna para el cumplimiento del objeto contractual. 
Pérdida parcial o total de la información digital de trazabilidad de la Consultoría </t>
  </si>
  <si>
    <t>Reprogramación de los Cronogramas de Ejecución y Entrega.</t>
  </si>
  <si>
    <t>Realizar mayores reprocesos que impactan el objeto del contrato
Incumplimiento del objeto del contrato. 
Deficiente calidad de los procesos y productos</t>
  </si>
  <si>
    <t>MONITOREO DE LOS CANALES DE ACCESO A LOS PUERTOS MARÍTIMOS DE LA NACIÓN</t>
  </si>
  <si>
    <t>Riesgo Económico</t>
  </si>
  <si>
    <t>Retrasos en la Ejecución del Contrato</t>
  </si>
  <si>
    <t>Riesgo Bajo</t>
  </si>
  <si>
    <t>Desfase Financiero</t>
  </si>
  <si>
    <t>El Consultor deberá realizar la Planeación y Programación de Gastos que determine un razonable Flujo de Caja.</t>
  </si>
  <si>
    <t>Desde el Inicio de la Ejecución del Contrato</t>
  </si>
  <si>
    <t>A la Terminación del Contrato</t>
  </si>
  <si>
    <t>La que se establezca en la Programación de Gastos.</t>
  </si>
  <si>
    <t xml:space="preserve">
Consultor</t>
  </si>
  <si>
    <t xml:space="preserve">Incumplimiento del objeto contractual
Retrasos en los cronogramas establecidos </t>
  </si>
  <si>
    <t>Seguimiento y monitoreo al futuro Consultor por parte de la interventoría y la supervisión del contrato, para lograr que se cumpla con el objeto contractual</t>
  </si>
  <si>
    <t>Semanal, hasta que se alcance la aprobación de la interventoría y la supervisión del contrato.</t>
  </si>
  <si>
    <t>A la aprobación de la metodología</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</si>
  <si>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</si>
  <si>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Instituto
consultor</t>
  </si>
  <si>
    <t>Planes de contingencia que permitan superar el evento y evitar retrasos en el cronograma del proyecto.
Reuniones de seguimiento por parte de la interventoría y la Supervisión del proyecto</t>
  </si>
  <si>
    <t xml:space="preserve">INSTITUTO NACIONAL DE VÍAS
</t>
  </si>
  <si>
    <t xml:space="preserve">
INTERVENTOR
</t>
  </si>
  <si>
    <t>Interferencia en la ejecución de la Consultoría. 
Podía generar parálisis parcial o total de la ejecución. 
Afectación en los entregables de la Consultoría.</t>
  </si>
  <si>
    <t>El Consultor deberá garantizar una estabilidad organizacional y laboral favorable que mitigue la deserción de personal. Se hará el cambio de profesionales que requiera el supervisor del proyecto manteniendo los mínimos de formación y experiencia del componente humano ofertado</t>
  </si>
  <si>
    <t xml:space="preserve">El Consultor deberá suministrar todos los EPP a sus colaboradores o solicitar a la ARL que los suministre </t>
  </si>
  <si>
    <t>Revisiones de expertos del Consultor en los tratamientos y controles a ser implementados</t>
  </si>
  <si>
    <t xml:space="preserve">Seguimiento a pendientes que surjan por posibles ocurrencias de este riesgo en la manera de mitigarlos de manera periódica como parte de los comités técnicos de ejecución de la consultoría </t>
  </si>
  <si>
    <t xml:space="preserve">Realizar mayores reprocesos en la ejecución del contrato de Consultoría,  por la contratación de nuevo equipo de trabajo. </t>
  </si>
  <si>
    <t xml:space="preserve">Afectación del desarrollo del contrato previsto con la normatividad existente al cierre del proceso de selección </t>
  </si>
  <si>
    <t xml:space="preserve">Seguimiento a la implementación de la nueva normatividad que aplique al proyecto, y a las medidas tomadas para mitigar su efecto en el contrato. 
 Informes, requerimientos escritos. </t>
  </si>
  <si>
    <t>Fase precontractual, y cuando se expida la nueva  normatividad que pueda afectar el contrato</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</si>
  <si>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la consultoría, para advertir oportunamente sobre su interferencia con el proyecto y tomar las medidas tendiente a mitigar el impacto.  
Ante la aparición del evento efectuar los ajustes.
En caso de guerra tratar y acordar con El Instituto el tratamiento contractual </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</si>
  <si>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Consultor. </t>
  </si>
  <si>
    <t>Información errónea o inadecuada de los datos durante la ejecución del contrato de Consultoría</t>
  </si>
  <si>
    <t xml:space="preserve">El Consultor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</si>
  <si>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r>
      <t xml:space="preserve">Riesgo de alteración del PAC </t>
    </r>
    <r>
      <rPr>
        <sz val="12"/>
        <rFont val="Calibri"/>
        <family val="2"/>
        <scheme val="minor"/>
      </rPr>
      <t>por circunstancias no imputables al INSTITUTO o por circunstancias de fuerza mayor o por estados de excepción decretados en el país.</t>
    </r>
  </si>
  <si>
    <t>Impacto económico a los flujos financieros del contrato</t>
  </si>
  <si>
    <t>Al inicio y durante la ejecución del contrato</t>
  </si>
  <si>
    <t>Riesgo Regulatorio - Operacional</t>
  </si>
  <si>
    <t>El Consultor deberá dar cumplimiento oportuno a las obligaciones técnicas, administrativas y regulatorias previstas en los documentos contractuales y en la normativa vigente, realizando las gestiones y trámites que resulten aplicables ante las autoridades competentes.</t>
  </si>
  <si>
    <t>Seguimiento al estado de las gestiones y actuaciones adelantadas ante las autoridades competentes, revisión de los requerimientos emitidos, verificación de su atención oportuna por parte del Consultor y seguimiento al avance de los trámites en los comités de seguimiento del contrato.</t>
  </si>
  <si>
    <t>Quincenal o cuando las autoridades competentes emitan requerimientos que puedan afectar la ejecución del contrato.</t>
  </si>
  <si>
    <t>Riesgo Naturaleza</t>
  </si>
  <si>
    <t xml:space="preserve">Impacto negativo en el desarrollo del objeto contractual.
 Aumento de costos por necesidad de mayores plazos  </t>
  </si>
  <si>
    <t>Visitas y recomendaciones de especialistas.
Análisis del Consultor y la Interventoría y, si es necesario, participación del Instituto.
Comités técnicos, seguimiento a la implementación de medidas preventivas, correctivas o de mitigación, informes respectivos y requerimientos escritos, según el plan de contingencia aprobado.
Retroalimentación en los procedimientos adelantados por los responsables del tratamiento.</t>
  </si>
  <si>
    <t>Previo al inicio de cada campaña de monitoreo, durante su ejecución y cuando se presenten condiciones adversas o situaciones de emergencia.</t>
  </si>
  <si>
    <t>Reprogramación del cronograma contractual y retrasos en la ejecución del contrato.</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</si>
  <si>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Verificación de las condiciones presupuestales del contrato</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</si>
  <si>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El Consultor, deberá presentar oportunamente las actas de costos, cuentas, facturas y demás documentos requeridos para el trámite de pago cumpliendo estrictamente con lo establecido en los documentos contractuales.</t>
  </si>
  <si>
    <t>Perdida de información básica e importante de las visitas en sitio, limitada a la gestión digital de los miembros de los equipo del consultor generando inoperancia administrativa  de los entregables según cronograma contractual.</t>
  </si>
  <si>
    <t>El Consultor deberá adelantar oportunamente las solicitudes y realizar un permanente seguimiento a las respuestas, permisos, licencias y demás requeridos para el cumplimiento del objeto del contrato.</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</si>
  <si>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</si>
  <si>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El Consultor deberá elaborar y presentar oportunamente la "Metodología de Ejecución de los Monitoreos" correspondientes a cada canal de acceso, de acuerdo con los términos establecidos en los procesos contractuales, la cual deberá ser aprobada por el profesional de la Interventoría.</t>
  </si>
  <si>
    <t>El Consultor deberá identificar, solicitar y disponer de Información confiable sobre aspectos de orden público en la zonas de influencia en el cual se desarrollarán las actividades de monitoreo objeto del contrato.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</si>
  <si>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 xml:space="preserve">El Consultor deberá analizar al momento de la estructuración de su oferta las condiciones de movilidad y acceso de los sectores propios de la ejecución del proyecto, así como los necesarios para el transporte de equipos, personal o servicios.
El Consultor e Interventor deberán adoptar medidas de contingencia para superar los atrasos.
El INVIAS realizará la solicitud a las autoridades a fin de que se llegue a soluciones que permitan la continuidad en la ejecución del contrato. </t>
  </si>
  <si>
    <t>Monitoreo de las condiciones climáticas y de navegación (oleaje, viento, corrientes, mareas, visibilidad y condiciones de navegabilidad) las zonas objeto de monitoreo, por parte del Consultor y la Interventoría, con el fin de identificar oportunamente variaciones que puedan afectar el desarrollo seguro y la programación de las campañas de monitoreo.
Análisis e implementación de medidas preventivas, correctivas o de mitigación que permitan garantizar el desarrollo seguro de las actividades de monitoreo, contemplando, de ser necesario, ajustes operativos, reprogramación de campañas o la adopción de medidas acordes con las condiciones climáticas y de navegación. En caso de presentarse condiciones críticas durante la ejecución, atención oportuna priorizando la seguridad del personal, de las embarcaciones y de los equipos, implementando las acciones necesarias conforme a las obligaciones contractuales. En todos los casos, adoptar las medidas contractuales a que haya lugar y, cuando resulte necesario, realizar e implementar el respectivo plan de contingencia.</t>
  </si>
  <si>
    <t>Externa</t>
  </si>
  <si>
    <t>Posible declaratoria desierta del proceso de selección</t>
  </si>
  <si>
    <t>Retraso en el inicio del contrato y afectación del cronograma previsto para la estructuración del proyecto.</t>
  </si>
  <si>
    <t>La Entidad deberá realizar un análisis del sector y estudio de mercado que permita definir requisitos habilitantes proporcionales al objeto contractual, así como adelantar una adecuada divulgación del proceso de selección.</t>
  </si>
  <si>
    <t>Hasta la adjudicación del contrato</t>
  </si>
  <si>
    <t>Mesas de Trabajo Internas Interdisciplinarias.
Monitoreo durante las etapas de Planificación, Estructuración y precontractuales.
Revisión de informes durante el proceso de selección.</t>
  </si>
  <si>
    <t>Diario, hasta la adjudicación del contrato</t>
  </si>
  <si>
    <t>Posibles perjuicios en el área técnica, financiera y/o legales contra la entidad.
Imposibilidad en la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</si>
  <si>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</si>
  <si>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Instituto
Contratista</t>
  </si>
  <si>
    <t>Seguimiento y control del proceso precontractual por parte del área encargada.</t>
  </si>
  <si>
    <t xml:space="preserve">Diario, atendiendo el cronograma de contratación </t>
  </si>
  <si>
    <t xml:space="preserve">Que se seleccione a un futuro contratista sin el cumplimiento de las condiciones y requisitos mínimos y habilitantes del tipo y modalidad de contratación </t>
  </si>
  <si>
    <t xml:space="preserve">Transgredir los principios de transparencia, selección objetiva, economía y los propios de la contratación estatal. 
Retrasos, incumplimientos en obligaciones contractuales por falta de capacidad, idoneidad y experiencia del contratista seleccionado.    </t>
  </si>
  <si>
    <t xml:space="preserve">Capacitación periódica a equipos de personal planificador, estructurador y evaluador (si aplica).
Elaboración de estudio del sector y de mercado, así como los estudios previos en forma clara y precisa (Tener ayudas didácticas lista de chequeo de soportes de la capacidad legal, experticia, del tipo de perfil del contratista y requisitos habilitantes (si aplican, según modalidad de contratación) ). </t>
  </si>
  <si>
    <t>Mesas de trabajo internas interdisciplinarias. 
Monitoreo a etapas de planificación, estructuración y precontractuales.</t>
  </si>
  <si>
    <t>Entorpece la ejecución contractual
Afectación al cronograma del proceso, desencadenando el reinicio del mismo para la escogencia del nuevo Contratista.</t>
  </si>
  <si>
    <t>Seguimiento a las obligaciones del Contratista para que se firme el contrato.</t>
  </si>
  <si>
    <t>Seguimiento y monitoreo al futuro Contratista para revisar las condiciones que impidan la suscripción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</si>
  <si>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</si>
  <si>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Contratista de presentar las garantías correspondientes.
La revisión se lleva a cabo con el seguimiento del personal de la Entidad perteneciente a la dependencia encargada de selección y contratación.</t>
  </si>
  <si>
    <t>Contratista</t>
  </si>
  <si>
    <t>Seguimiento y verificación para que se aporten las garantías requeridas.</t>
  </si>
  <si>
    <t>Post contractual</t>
  </si>
  <si>
    <t>Riesgo Post contractual</t>
  </si>
  <si>
    <t>Hasta la liquidación</t>
  </si>
  <si>
    <r>
      <rPr>
        <b/>
        <sz val="12"/>
        <rFont val="Calibri"/>
        <family val="2"/>
        <scheme val="minor"/>
      </rPr>
      <t xml:space="preserve">Demoras en la Información: </t>
    </r>
    <r>
      <rPr>
        <sz val="12"/>
        <rFont val="Calibri"/>
        <family val="2"/>
        <scheme val="minor"/>
      </rPr>
      <t>Se refiere a la posibilidad que las entidades y autoridades competentes requeridas para la ejecución del contrato, retarden la información y respuesta a solicitudes realizadas por el Consultor.</t>
    </r>
  </si>
  <si>
    <r>
      <rPr>
        <b/>
        <sz val="12"/>
        <rFont val="Calibri"/>
        <family val="2"/>
        <scheme val="minor"/>
      </rPr>
      <t>Demoras en la entrega de las metodologías particulares</t>
    </r>
    <r>
      <rPr>
        <sz val="12"/>
        <rFont val="Calibri"/>
        <family val="2"/>
        <scheme val="minor"/>
      </rPr>
      <t xml:space="preserve"> para la elaboración de los monitoreos en cada uno de los puntos objeto del presente proceso</t>
    </r>
  </si>
  <si>
    <r>
      <rPr>
        <b/>
        <sz val="12"/>
        <rFont val="Calibri"/>
        <family val="2"/>
        <scheme val="minor"/>
      </rPr>
      <t>Disposición de Personal no idóneo:</t>
    </r>
    <r>
      <rPr>
        <sz val="12"/>
        <rFont val="Calibri"/>
        <family val="2"/>
        <scheme val="minor"/>
      </rPr>
      <t xml:space="preserve"> Consiste en asignar por parte de la Consultoría a personal sin las competencias funcionales, capacitación o entrenamiento de las labores propias del contrato de consultoría en cualquiera de sus etapas y/o Volúmenes.</t>
    </r>
  </si>
  <si>
    <r>
      <rPr>
        <b/>
        <sz val="12"/>
        <rFont val="Calibri"/>
        <family val="2"/>
        <scheme val="minor"/>
      </rPr>
      <t>Cambio del Equipo de Trabajo:</t>
    </r>
    <r>
      <rPr>
        <sz val="12"/>
        <rFont val="Calibri"/>
        <family val="2"/>
        <scheme val="minor"/>
      </rPr>
      <t xml:space="preserve"> Se refiere a la posibilidad que durante la ejecución de la Consultoría sea necesario el cambio parcial o total del equipo de trabajo. </t>
    </r>
  </si>
  <si>
    <r>
      <rPr>
        <b/>
        <sz val="12"/>
        <rFont val="Calibri"/>
        <family val="2"/>
        <scheme val="minor"/>
      </rPr>
      <t>Limitación en la movilidad y acceso a las áreas de monitoreo:</t>
    </r>
    <r>
      <rPr>
        <sz val="12"/>
        <rFont val="Calibri"/>
        <family val="2"/>
        <scheme val="minor"/>
      </rPr>
      <t xml:space="preserve"> Se refiere a la posibilidad de encontrar limitaciones o restricciones en los Departamentos, Municipios, Veredas, corregimientos o sectores necesarios para acceder al proyecto o donde se desarrolle el mismo.</t>
    </r>
  </si>
  <si>
    <r>
      <rPr>
        <b/>
        <sz val="12"/>
        <rFont val="Calibri"/>
        <family val="2"/>
        <scheme val="minor"/>
      </rPr>
      <t>Cambio en las Normas Técnicas:</t>
    </r>
    <r>
      <rPr>
        <sz val="12"/>
        <rFont val="Calibri"/>
        <family val="2"/>
        <scheme val="minor"/>
      </rPr>
      <t xml:space="preserve"> Se refiere a posibles cambios en las normas asociadas a aspectos técnicos y normas ambientales y prediales marítimas, entre otras aplicables a las actividades de monitoreo de los canales de acceso objeto del contrato.</t>
    </r>
  </si>
  <si>
    <r>
      <rPr>
        <b/>
        <sz val="12"/>
        <color theme="1"/>
        <rFont val="Calibri"/>
        <family val="2"/>
        <scheme val="minor"/>
      </rPr>
      <t>Iliquidez del Consultor</t>
    </r>
    <r>
      <rPr>
        <sz val="12"/>
        <color theme="1"/>
        <rFont val="Calibri"/>
        <family val="2"/>
        <scheme val="minor"/>
      </rPr>
      <t xml:space="preserve"> para garantizar la continuidad y cumplimiento del contrato.</t>
    </r>
  </si>
  <si>
    <r>
      <rPr>
        <b/>
        <sz val="12"/>
        <rFont val="Calibri"/>
        <family val="2"/>
        <scheme val="minor"/>
      </rPr>
      <t xml:space="preserve">Mayores Costos de la Consultoría: </t>
    </r>
    <r>
      <rPr>
        <sz val="12"/>
        <rFont val="Calibri"/>
        <family val="2"/>
        <scheme val="minor"/>
      </rPr>
      <t>Se refiere a la posibilidad que la Consultoría pueda incurrir en mayores gastos ocasionados por deficiencias en el control presupuestal de personal y costos directos.</t>
    </r>
  </si>
  <si>
    <r>
      <rPr>
        <b/>
        <sz val="12"/>
        <rFont val="Calibri"/>
        <family val="2"/>
        <scheme val="minor"/>
      </rPr>
      <t>Disponibilidad de los Elementos de Protección Personal:</t>
    </r>
    <r>
      <rPr>
        <sz val="12"/>
        <rFont val="Calibri"/>
        <family val="2"/>
        <scheme val="minor"/>
      </rPr>
      <t xml:space="preserve"> Se refiere a la posibilidad de que el Consultor no disponga o suministre a sus colaboradores en sitio de los Elementos de Protección Personal EPP y los de Riesgo Bilógico.</t>
    </r>
  </si>
  <si>
    <r>
      <rPr>
        <b/>
        <sz val="12"/>
        <rFont val="Calibri"/>
        <family val="2"/>
        <scheme val="minor"/>
      </rPr>
      <t>Orden público y seguridad:</t>
    </r>
    <r>
      <rPr>
        <sz val="12"/>
        <rFont val="Calibri"/>
        <family val="2"/>
        <scheme val="minor"/>
      </rPr>
      <t xml:space="preserve"> Posible ocurrencia de actos terroristas, paros, huelgas, manifestaciones, disturbios y demás que afecten el orden público y se ubiquen en las zonas de influencia del contrato de Consultoría.  </t>
    </r>
  </si>
  <si>
    <r>
      <rPr>
        <b/>
        <sz val="12"/>
        <rFont val="Calibri"/>
        <family val="2"/>
        <scheme val="minor"/>
      </rPr>
      <t>Fuerza mayor asegurable:</t>
    </r>
    <r>
      <rPr>
        <sz val="12"/>
        <rFont val="Calibri"/>
        <family val="2"/>
        <scheme val="minor"/>
      </rPr>
      <t xml:space="preserve"> Son las relacionadas con los impactos adversos debido a la ocurrencia de desastres naturales, que afecten los bienes, equipos, personal y demás elementos de propiedad del Consultor. 
Riesgo que asume el PROPONENTE Y/O CONSULTOR. Se excluyen daños en bienes de la nación que estarán a cargo de El Instituto. </t>
    </r>
  </si>
  <si>
    <r>
      <rPr>
        <b/>
        <sz val="12"/>
        <rFont val="Calibri"/>
        <family val="2"/>
        <scheme val="minor"/>
      </rPr>
      <t>Gestión Indebida y dolosa de los Recursos Financieros, de insumos, servicios, equipos y productos técnicos de la consultorías</t>
    </r>
    <r>
      <rPr>
        <sz val="12"/>
        <rFont val="Calibri"/>
        <family val="2"/>
        <scheme val="minor"/>
      </rPr>
      <t>. Se refiere a la posibilidad de que el Consultor, la Interventoría y los funcionarios del Instituto, promuevan y participen de acciones fraudulentas en el manejo de los recursos sin la respectiva justificación.</t>
    </r>
  </si>
  <si>
    <r>
      <rPr>
        <b/>
        <sz val="12"/>
        <rFont val="Calibri"/>
        <family val="2"/>
        <scheme val="minor"/>
      </rPr>
      <t xml:space="preserve">Confidencialidad y seguridad de los Datos: </t>
    </r>
    <r>
      <rPr>
        <sz val="12"/>
        <rFont val="Calibri"/>
        <family val="2"/>
        <scheme val="minor"/>
      </rPr>
      <t>Esta relacionado con la protección de datos sensibles o secretos comerciales</t>
    </r>
  </si>
  <si>
    <r>
      <rPr>
        <b/>
        <sz val="12"/>
        <rFont val="Calibri"/>
        <family val="2"/>
        <scheme val="minor"/>
      </rPr>
      <t>Fallas en los equipos tecnológicos</t>
    </r>
    <r>
      <rPr>
        <sz val="12"/>
        <rFont val="Calibri"/>
        <family val="2"/>
        <scheme val="minor"/>
      </rPr>
      <t xml:space="preserve"> utilizados para la toma y procesamiento de la información y el control del desarrollo de los estudios objeto del contrato de Consultoría
  </t>
    </r>
  </si>
  <si>
    <r>
      <rPr>
        <b/>
        <sz val="12"/>
        <rFont val="Calibri"/>
        <family val="2"/>
        <scheme val="minor"/>
      </rPr>
      <t>Eventuales fallos en las TIC ´s,</t>
    </r>
    <r>
      <rPr>
        <sz val="12"/>
        <rFont val="Calibri"/>
        <family val="2"/>
        <scheme val="minor"/>
      </rPr>
      <t xml:space="preserve"> por suspensión de servicios públicos, obsolescencia de los equipos, ataques de hackers o deficiente seguridad informática en los sistemas de información del contrato</t>
    </r>
  </si>
  <si>
    <r>
      <rPr>
        <b/>
        <sz val="12"/>
        <rFont val="Calibri"/>
        <family val="2"/>
        <scheme val="minor"/>
      </rPr>
      <t xml:space="preserve">Condiciones climáticas y de navegación adversas: </t>
    </r>
    <r>
      <rPr>
        <sz val="12"/>
        <rFont val="Calibri"/>
        <family val="2"/>
        <scheme val="minor"/>
      </rPr>
      <t xml:space="preserve">posibilidad de que se presenten condiciones desfavorables de oleaje, vientos, corrientes, mareas, visibilidad u otras condiciones del entorno marino que afecten el desarrollo seguro y la programación de las actividades de monitoreo en los canales objeto del contrato.  
El consultor asumirá las condiciones identificables y previsibles que debió considerar durante la planeación y programación de las campañas de monitoreo.
Pueden estar asociados con mayores plazos y reprogramación de las actividades de monitoreo. </t>
    </r>
  </si>
  <si>
    <r>
      <rPr>
        <b/>
        <sz val="12"/>
        <rFont val="Calibri"/>
        <family val="2"/>
        <scheme val="minor"/>
      </rPr>
      <t>Hallazgos de interés arqueológico:</t>
    </r>
    <r>
      <rPr>
        <sz val="12"/>
        <rFont val="Calibri"/>
        <family val="2"/>
        <scheme val="minor"/>
      </rPr>
      <t xml:space="preserve"> Identificación, durante la ejecución del contrato, de hallazgos que requieran gestiones, trámites, autorizaciones o actuaciones ante las autoridades competentes en materia arqueológica, de tierras y comunidades étnicas, de conformidad con la normativa vigente y los documentos contractuales. </t>
    </r>
  </si>
  <si>
    <r>
      <rPr>
        <b/>
        <sz val="12"/>
        <rFont val="Calibri"/>
        <family val="2"/>
        <scheme val="minor"/>
      </rPr>
      <t>Fuerza mayor no asegurable:</t>
    </r>
    <r>
      <rPr>
        <sz val="12"/>
        <rFont val="Calibri"/>
        <family val="2"/>
        <scheme val="minor"/>
      </rPr>
      <t xml:space="preserve"> Incertidumbre de ocurrencia de eventos externos, imprevisibles e irresistibles, no asegurables, que imposibiliten temporal o definitivamente la ejecución de la consultoría, conforme a la legislación aplicable (El Instituto como órgano del Estado en armonía con los demás Entes). Se define la Fuerza Mayor o Caso Fortuito, en los términos de la legislación existente.</t>
    </r>
  </si>
  <si>
    <t>Contractual - postcontractual</t>
  </si>
  <si>
    <t>Riesgo Ambiental - social</t>
  </si>
  <si>
    <r>
      <rPr>
        <b/>
        <sz val="12"/>
        <rFont val="Calibri"/>
        <family val="2"/>
        <scheme val="minor"/>
      </rPr>
      <t xml:space="preserve">Gestión Ambiental y Social: </t>
    </r>
    <r>
      <rPr>
        <sz val="12"/>
        <rFont val="Calibri"/>
        <family val="2"/>
        <scheme val="minor"/>
      </rPr>
      <t>se refiere a la obligación que tiene el Consultor de adelantar las gestiones ambientales y sociales, realizar investigación, recopilación de información, análisis de la legislación ambiental vigente que incida en el proyecto y que sea necesaria para adelantar las gestiones y/o trámites requeridos y pertinentes sobre las posibles afectaciones y/o restricciones presentes, por parte de las autoridades ambientales competentes en la zona, así como atender durante la etapa contractual y postcontractual los requerimientos relacionados con la información, gestiones, trámites y productos ambientales derivados de la consultoría.</t>
    </r>
  </si>
  <si>
    <t>Obligaciones ambientales y sociales pendientes de cumplimiento a cargo del Consultor a la terminación del contrato, que pueden afectar el cierre de los productos de la consultoría y generar requerimientos de la Entidad y/o de las autoridades ambientales competentes.</t>
  </si>
  <si>
    <t>Seguimiento por parte del Interventor a la gestión ambiental y social realizada por el Consultor durante la ejecución y hasta el cierre de las obligaciones a su cargo. 
Verificación de la atención de los requerimientos efectuados por la Entidad y/o las autoridades ambientales competentes, cuando aplique.</t>
  </si>
  <si>
    <t>Verificación de la gestión ambiental y social realizada por el Consultor y de sus resultados por parte del Especialista Ambiental y Social de la Interventoría. 
Comités Técnicos, seguimiento a informes ambientales por parte de la Supervisión Ambiental y requerimientos escritos. Verificación de la atención de los requerimientos efectuados por la Entidad y/o las autoridades ambientales competentes, cuando aplique.</t>
  </si>
  <si>
    <t>Mensual durante la ejecución del contrato y cuando se presenten requerimientos, situaciones o actuaciones que requieran seguimiento durante la etapa contractual o postcontractual.</t>
  </si>
  <si>
    <t>A la terminación del contrato y durante la etapa postcontractual, según las garantías.</t>
  </si>
  <si>
    <t>El Consultor y la Interventoría deberán mantener debidamente consolidados y soportados los aspectos técnicos, financieros y contractuales requeridos para el cierre y liquidación del contrato, así como atender oportunamente las observaciones, reclamaciones y requerimientos que se presenten durante la etapa contractual y postcontractual, según las garantías aplicables.</t>
  </si>
  <si>
    <t>La Interventoría deberá hacer seguimiento a la consolidación de los soportes técnicos, financieros y jurídicos requeridos para el cierre y liquidación, así como al estado de las observaciones, reclamaciones y requerimientos presentados por las partes y a la atención de los requerimientos que se formulen durante la etapa postcontractual, según las garantías aplicables.</t>
  </si>
  <si>
    <t>Mensual durante la fase de cierre contractual y liquidación, y de manera extraordinaria cuando se presenten reclamaciones, controversias o requerimientos durante la etapa postcontractual.</t>
  </si>
  <si>
    <r>
      <rPr>
        <b/>
        <sz val="12"/>
        <rFont val="Calibri"/>
        <family val="2"/>
        <scheme val="minor"/>
      </rPr>
      <t xml:space="preserve">Controversias en la liquidación del contrato
</t>
    </r>
    <r>
      <rPr>
        <sz val="12"/>
        <rFont val="Calibri"/>
        <family val="2"/>
        <scheme val="minor"/>
      </rPr>
      <t>Se refiere a la posibilidad de que se presenten desacuerdos, reclamaciones o situaciones pendientes relacionadas con el cumplimiento de las obligaciones contractuales, la calidad de los productos y el cierre y liquidación del contrato, según las garantías aplicables.</t>
    </r>
  </si>
  <si>
    <t>Retrasos en el cierre y liquidación, así como posibles reclamaciones y controversias contractuales.</t>
  </si>
  <si>
    <t>MATRIZ DE RIESGOS  CMA-DEO-SMFF-054-2026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</si>
</sst>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sz val="12"/>
      <name val="Calibri"/>
      <family val="2"/>
      <scheme val="minor"/>
    </font>
    <font>
      <b/>
      <sz val="12"/>
      <name val="Calibri"/>
      <family val="2"/>
      <scheme val="minor"/>
    </font>
    <font>
      <sz val="12"/>
      <color theme="1"/>
      <name val="Calibri"/>
      <family val="2"/>
      <scheme val="minor"/>
    </font>
    <font>
      <b/>
      <sz val="12"/>
      <color theme="1"/>
      <name val="Calibri"/>
      <family val="2"/>
      <scheme val="minor"/>
    </font>
    <font>
      <sz val="12"/>
      <color rgb="FFFF0000"/>
      <name val="Calibri"/>
      <family val="2"/>
      <scheme val="minor"/>
    </font>
  </fonts>
  <fills count="3">
    <fill>
      <patternFill patternType="none"/>
    </fill>
    <fill>
      <patternFill patternType="gray125"/>
    </fill>
    <fill>
      <patternFill patternType="solid">
        <fgColor rgb="FFFFFF0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medium">
        <color auto="1"/>
      </right>
      <top style="thin">
        <color auto="1"/>
      </top>
      <bottom style="thin">
        <color auto="1"/>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1">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textRotation="90"/>
    </xf>
    <xf numFmtId="0" fontId="8" fillId="0" borderId="1" xfId="0" applyFont="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horizontal="center" vertical="center"/>
    </xf>
    <xf numFmtId="0" fontId="7" fillId="0" borderId="0" xfId="0" applyFont="1"/>
    <xf numFmtId="0" fontId="7" fillId="0" borderId="0" xfId="0" applyFont="1" applyAlignment="1">
      <alignment horizontal="center" vertical="center"/>
    </xf>
    <xf numFmtId="0" fontId="8" fillId="0" borderId="8" xfId="1" applyFont="1" applyBorder="1" applyAlignment="1">
      <alignment horizontal="center" vertical="center" textRotation="90" wrapText="1"/>
    </xf>
    <xf numFmtId="0" fontId="8" fillId="0" borderId="1" xfId="0" applyFont="1" applyBorder="1" applyAlignment="1">
      <alignment horizontal="center" vertical="center" textRotation="90" wrapText="1"/>
    </xf>
    <xf numFmtId="9" fontId="8" fillId="0" borderId="1" xfId="2" applyFont="1" applyFill="1" applyBorder="1" applyAlignment="1">
      <alignment horizontal="center" vertical="center" wrapText="1"/>
    </xf>
    <xf numFmtId="9" fontId="8" fillId="0" borderId="2" xfId="2" applyFont="1" applyFill="1" applyBorder="1" applyAlignment="1">
      <alignment horizontal="center" vertical="center" wrapText="1"/>
    </xf>
    <xf numFmtId="9" fontId="8" fillId="0" borderId="8" xfId="2" applyFont="1" applyFill="1" applyBorder="1" applyAlignment="1">
      <alignment horizontal="center" vertical="center" wrapText="1"/>
    </xf>
    <xf numFmtId="0" fontId="8" fillId="0" borderId="1" xfId="1" applyFont="1" applyBorder="1" applyAlignment="1">
      <alignment horizontal="center" vertical="center" textRotation="90" wrapText="1"/>
    </xf>
    <xf numFmtId="0" fontId="9" fillId="0" borderId="1"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 xfId="0" applyFont="1" applyBorder="1" applyAlignment="1">
      <alignment horizontal="center" vertical="center"/>
    </xf>
    <xf numFmtId="0" fontId="9" fillId="0" borderId="0" xfId="0" applyFont="1"/>
    <xf numFmtId="0" fontId="10" fillId="0" borderId="1" xfId="0" applyFont="1" applyBorder="1" applyAlignment="1">
      <alignment horizontal="center" vertical="center" textRotation="90"/>
    </xf>
    <xf numFmtId="0" fontId="10" fillId="0" borderId="1" xfId="0" applyFont="1" applyBorder="1" applyAlignment="1">
      <alignment horizontal="center" vertical="center" textRotation="90" wrapText="1"/>
    </xf>
    <xf numFmtId="0" fontId="10" fillId="0" borderId="1" xfId="0" applyFont="1" applyBorder="1"/>
    <xf numFmtId="0" fontId="10" fillId="0" borderId="1" xfId="0" applyFont="1" applyBorder="1" applyAlignment="1">
      <alignment horizontal="center" vertical="center" wrapText="1"/>
    </xf>
    <xf numFmtId="0" fontId="7" fillId="0" borderId="17" xfId="0" applyFont="1" applyBorder="1" applyAlignment="1">
      <alignment horizontal="center" vertical="center" wrapText="1"/>
    </xf>
    <xf numFmtId="0" fontId="8" fillId="0" borderId="1" xfId="0" applyFont="1" applyBorder="1"/>
    <xf numFmtId="0" fontId="7" fillId="0" borderId="8" xfId="0" applyFont="1" applyBorder="1" applyAlignment="1">
      <alignment horizontal="center" vertical="center" wrapText="1"/>
    </xf>
    <xf numFmtId="0" fontId="7" fillId="0" borderId="2" xfId="0" applyFont="1" applyBorder="1" applyAlignment="1">
      <alignment horizontal="center" vertical="center" wrapText="1"/>
    </xf>
    <xf numFmtId="0" fontId="8" fillId="0" borderId="0" xfId="0" applyFont="1"/>
    <xf numFmtId="0" fontId="11" fillId="0" borderId="0" xfId="0" applyFont="1"/>
    <xf numFmtId="9" fontId="8" fillId="0" borderId="7" xfId="2" applyFont="1" applyFill="1" applyBorder="1" applyAlignment="1">
      <alignment horizontal="center" vertical="center" wrapText="1"/>
    </xf>
    <xf numFmtId="9" fontId="8" fillId="0" borderId="5" xfId="2" applyFont="1" applyFill="1" applyBorder="1" applyAlignment="1">
      <alignment horizontal="center" vertical="center" wrapText="1"/>
    </xf>
    <xf numFmtId="9" fontId="8" fillId="0" borderId="8" xfId="2" applyFont="1" applyFill="1" applyBorder="1" applyAlignment="1">
      <alignment horizontal="center" vertical="center" wrapText="1"/>
    </xf>
    <xf numFmtId="0" fontId="7" fillId="0" borderId="9" xfId="0" applyFont="1" applyBorder="1" applyAlignment="1">
      <alignment horizontal="center"/>
    </xf>
    <xf numFmtId="0" fontId="7" fillId="0" borderId="10" xfId="0" applyFont="1" applyBorder="1" applyAlignment="1">
      <alignment horizontal="center"/>
    </xf>
    <xf numFmtId="0" fontId="7" fillId="0" borderId="13" xfId="0" applyFont="1" applyBorder="1" applyAlignment="1">
      <alignment horizontal="center"/>
    </xf>
    <xf numFmtId="0" fontId="7" fillId="0" borderId="11" xfId="0" applyFont="1" applyBorder="1" applyAlignment="1">
      <alignment horizontal="center"/>
    </xf>
    <xf numFmtId="0" fontId="7" fillId="0" borderId="0" xfId="0" applyFont="1" applyAlignment="1">
      <alignment horizontal="center"/>
    </xf>
    <xf numFmtId="0" fontId="7" fillId="0" borderId="14" xfId="0" applyFont="1" applyBorder="1" applyAlignment="1">
      <alignment horizontal="center"/>
    </xf>
    <xf numFmtId="0" fontId="7" fillId="0" borderId="12" xfId="0" applyFont="1" applyBorder="1" applyAlignment="1">
      <alignment horizontal="center"/>
    </xf>
    <xf numFmtId="0" fontId="7" fillId="0" borderId="15" xfId="0" applyFont="1" applyBorder="1" applyAlignment="1">
      <alignment horizontal="center"/>
    </xf>
    <xf numFmtId="0" fontId="7" fillId="0" borderId="16" xfId="0" applyFont="1" applyBorder="1" applyAlignment="1">
      <alignment horizontal="center"/>
    </xf>
    <xf numFmtId="0" fontId="8" fillId="0" borderId="7" xfId="1" applyFont="1" applyBorder="1" applyAlignment="1">
      <alignment horizontal="center" vertical="center" textRotation="90" wrapText="1"/>
    </xf>
    <xf numFmtId="0" fontId="8" fillId="0" borderId="5" xfId="1" applyFont="1" applyBorder="1" applyAlignment="1">
      <alignment horizontal="center" vertical="center" textRotation="90" wrapText="1"/>
    </xf>
    <xf numFmtId="0" fontId="8" fillId="0" borderId="8" xfId="1" applyFont="1" applyBorder="1" applyAlignment="1">
      <alignment horizontal="center" vertical="center" textRotation="90"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9" fontId="8" fillId="0" borderId="9" xfId="2" applyFont="1" applyFill="1" applyBorder="1" applyAlignment="1">
      <alignment horizontal="center" vertical="center" wrapText="1"/>
    </xf>
    <xf numFmtId="9" fontId="8" fillId="0" borderId="13" xfId="2" applyFont="1" applyFill="1" applyBorder="1" applyAlignment="1">
      <alignment horizontal="center" vertical="center" wrapText="1"/>
    </xf>
    <xf numFmtId="9" fontId="8" fillId="0" borderId="12" xfId="2" applyFont="1" applyFill="1" applyBorder="1" applyAlignment="1">
      <alignment horizontal="center" vertical="center" wrapText="1"/>
    </xf>
    <xf numFmtId="9" fontId="8" fillId="0" borderId="16" xfId="2" applyFont="1" applyFill="1" applyBorder="1" applyAlignment="1">
      <alignment horizontal="center" vertical="center" wrapText="1"/>
    </xf>
    <xf numFmtId="9" fontId="8" fillId="0" borderId="10" xfId="2" applyFont="1" applyFill="1" applyBorder="1" applyAlignment="1">
      <alignment horizontal="center" vertical="center" wrapText="1"/>
    </xf>
    <xf numFmtId="9" fontId="8" fillId="0" borderId="15" xfId="2" applyFont="1" applyFill="1" applyBorder="1" applyAlignment="1">
      <alignment horizontal="center" vertical="center" wrapText="1"/>
    </xf>
    <xf numFmtId="9" fontId="8" fillId="0" borderId="1" xfId="2" applyFont="1" applyFill="1" applyBorder="1" applyAlignment="1">
      <alignment horizontal="center" vertical="center" wrapText="1"/>
    </xf>
    <xf numFmtId="0" fontId="8" fillId="0" borderId="7" xfId="1" applyFont="1" applyBorder="1" applyAlignment="1">
      <alignment horizontal="center" vertical="center" wrapText="1"/>
    </xf>
    <xf numFmtId="0" fontId="8" fillId="0" borderId="5" xfId="1" applyFont="1" applyBorder="1" applyAlignment="1">
      <alignment horizontal="center" vertical="center" wrapText="1"/>
    </xf>
    <xf numFmtId="0" fontId="8"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342684</xdr:rowOff>
    </xdr:from>
    <xdr:to>
      <xdr:col>5</xdr:col>
      <xdr:colOff>65314</xdr:colOff>
      <xdr:row>2</xdr:row>
      <xdr:rowOff>151</xdr:rowOff>
    </xdr:to>
    <xdr:pic>
      <xdr:nvPicPr>
        <xdr:cNvPr id="2" name="Imagen 1">
          <a:extLst>
            <a:ext uri="{FF2B5EF4-FFF2-40B4-BE49-F238E27FC236}">
              <a16:creationId xmlns:a16="http://schemas.microsoft.com/office/drawing/2014/main" id="{5583C3A9-F8FD-4024-8508-B04B6E0FA4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489" y="342684"/>
          <a:ext cx="1658711" cy="6616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2"/>
  <sheetViews>
    <sheetView showGridLines="0" tabSelected="1" topLeftCell="G1" zoomScale="80" zoomScaleNormal="80" workbookViewId="0">
      <selection activeCell="G2" sqref="G2:Y2"/>
    </sheetView>
  </sheetViews>
  <sheetFormatPr baseColWidth="10" defaultColWidth="10.88671875" defaultRowHeight="106.2" customHeight="1" x14ac:dyDescent="0.3"/>
  <cols>
    <col min="1" max="1" width="2.109375" style="14" customWidth="1"/>
    <col min="2" max="2" width="5.6640625" style="34" bestFit="1" customWidth="1"/>
    <col min="3" max="3" width="5.44140625" style="34" customWidth="1"/>
    <col min="4" max="4" width="6.6640625" style="34" customWidth="1"/>
    <col min="5" max="5" width="8.109375" style="34" bestFit="1" customWidth="1"/>
    <col min="6" max="6" width="7.44140625" style="34" customWidth="1"/>
    <col min="7" max="7" width="55.109375" style="15" customWidth="1"/>
    <col min="8" max="8" width="27.88671875" style="15" customWidth="1"/>
    <col min="9" max="10" width="10.5546875" style="35" customWidth="1"/>
    <col min="11" max="11" width="10.5546875" style="34" customWidth="1"/>
    <col min="12" max="12" width="14.44140625" style="34" customWidth="1"/>
    <col min="13" max="13" width="10.5546875" style="34" customWidth="1"/>
    <col min="14" max="14" width="12" style="34" customWidth="1"/>
    <col min="15" max="15" width="70.109375" style="14" customWidth="1"/>
    <col min="16" max="17" width="11.109375" style="14" customWidth="1"/>
    <col min="18" max="19" width="11.109375" style="34" customWidth="1"/>
    <col min="20" max="20" width="15.109375" style="14" customWidth="1"/>
    <col min="21" max="21" width="20.33203125" style="14" customWidth="1"/>
    <col min="22" max="22" width="20.109375" style="14" customWidth="1"/>
    <col min="23" max="23" width="18.44140625" style="14" customWidth="1"/>
    <col min="24" max="24" width="60.109375" style="14" customWidth="1"/>
    <col min="25" max="25" width="27.33203125" style="14" customWidth="1"/>
    <col min="26" max="16384" width="10.88671875" style="14"/>
  </cols>
  <sheetData>
    <row r="1" spans="1:25" ht="50.4" customHeight="1" x14ac:dyDescent="0.3">
      <c r="B1" s="39"/>
      <c r="C1" s="40"/>
      <c r="D1" s="40"/>
      <c r="E1" s="40"/>
      <c r="F1" s="41"/>
      <c r="G1" s="51" t="s">
        <v>156</v>
      </c>
      <c r="H1" s="52"/>
      <c r="I1" s="52"/>
      <c r="J1" s="52"/>
      <c r="K1" s="52"/>
      <c r="L1" s="52"/>
      <c r="M1" s="52"/>
      <c r="N1" s="52"/>
      <c r="O1" s="52"/>
      <c r="P1" s="52"/>
      <c r="Q1" s="52"/>
      <c r="R1" s="52"/>
      <c r="S1" s="52"/>
      <c r="T1" s="52"/>
      <c r="U1" s="52"/>
      <c r="V1" s="52"/>
      <c r="W1" s="52"/>
      <c r="X1" s="52"/>
      <c r="Y1" s="53"/>
    </row>
    <row r="2" spans="1:25" ht="28.95" customHeight="1" x14ac:dyDescent="0.3">
      <c r="B2" s="42"/>
      <c r="C2" s="43"/>
      <c r="D2" s="43"/>
      <c r="E2" s="43"/>
      <c r="F2" s="44"/>
      <c r="G2" s="54" t="s">
        <v>249</v>
      </c>
      <c r="H2" s="55"/>
      <c r="I2" s="55"/>
      <c r="J2" s="55"/>
      <c r="K2" s="55"/>
      <c r="L2" s="55"/>
      <c r="M2" s="55"/>
      <c r="N2" s="55"/>
      <c r="O2" s="55"/>
      <c r="P2" s="55"/>
      <c r="Q2" s="55"/>
      <c r="R2" s="55"/>
      <c r="S2" s="55"/>
      <c r="T2" s="55"/>
      <c r="U2" s="55"/>
      <c r="V2" s="55"/>
      <c r="W2" s="55"/>
      <c r="X2" s="55"/>
      <c r="Y2" s="56"/>
    </row>
    <row r="3" spans="1:25" ht="29.4" customHeight="1" x14ac:dyDescent="0.3">
      <c r="B3" s="45"/>
      <c r="C3" s="46"/>
      <c r="D3" s="46"/>
      <c r="E3" s="46"/>
      <c r="F3" s="47"/>
      <c r="G3" s="51" t="s">
        <v>139</v>
      </c>
      <c r="H3" s="57"/>
      <c r="I3" s="57"/>
      <c r="J3" s="57"/>
      <c r="K3" s="57"/>
      <c r="L3" s="57"/>
      <c r="M3" s="57"/>
      <c r="N3" s="57"/>
      <c r="O3" s="57"/>
      <c r="P3" s="57"/>
      <c r="Q3" s="57"/>
      <c r="R3" s="57"/>
      <c r="S3" s="57"/>
      <c r="T3" s="57"/>
      <c r="U3" s="57"/>
      <c r="V3" s="57"/>
      <c r="W3" s="57"/>
      <c r="X3" s="57"/>
      <c r="Y3" s="58"/>
    </row>
    <row r="4" spans="1:25" ht="57.75" customHeight="1" x14ac:dyDescent="0.3">
      <c r="B4" s="48" t="s">
        <v>0</v>
      </c>
      <c r="C4" s="48" t="s">
        <v>1</v>
      </c>
      <c r="D4" s="48" t="s">
        <v>2</v>
      </c>
      <c r="E4" s="48" t="s">
        <v>3</v>
      </c>
      <c r="F4" s="48" t="s">
        <v>4</v>
      </c>
      <c r="G4" s="66" t="s">
        <v>78</v>
      </c>
      <c r="H4" s="66" t="s">
        <v>5</v>
      </c>
      <c r="I4" s="48" t="s">
        <v>6</v>
      </c>
      <c r="J4" s="48" t="s">
        <v>7</v>
      </c>
      <c r="K4" s="48" t="s">
        <v>8</v>
      </c>
      <c r="L4" s="48" t="s">
        <v>79</v>
      </c>
      <c r="M4" s="59" t="s">
        <v>9</v>
      </c>
      <c r="N4" s="60"/>
      <c r="O4" s="36" t="s">
        <v>10</v>
      </c>
      <c r="P4" s="59" t="s">
        <v>11</v>
      </c>
      <c r="Q4" s="63"/>
      <c r="R4" s="63"/>
      <c r="S4" s="60"/>
      <c r="T4" s="36" t="s">
        <v>12</v>
      </c>
      <c r="U4" s="36" t="s">
        <v>13</v>
      </c>
      <c r="V4" s="36" t="s">
        <v>20</v>
      </c>
      <c r="W4" s="36" t="s">
        <v>21</v>
      </c>
      <c r="X4" s="65" t="s">
        <v>14</v>
      </c>
      <c r="Y4" s="65"/>
    </row>
    <row r="5" spans="1:25" ht="15" customHeight="1" x14ac:dyDescent="0.3">
      <c r="B5" s="49"/>
      <c r="C5" s="49"/>
      <c r="D5" s="49"/>
      <c r="E5" s="49"/>
      <c r="F5" s="49"/>
      <c r="G5" s="67"/>
      <c r="H5" s="67"/>
      <c r="I5" s="49"/>
      <c r="J5" s="49"/>
      <c r="K5" s="49"/>
      <c r="L5" s="49"/>
      <c r="M5" s="61"/>
      <c r="N5" s="62"/>
      <c r="O5" s="37"/>
      <c r="P5" s="61"/>
      <c r="Q5" s="64"/>
      <c r="R5" s="64"/>
      <c r="S5" s="62"/>
      <c r="T5" s="37"/>
      <c r="U5" s="37"/>
      <c r="V5" s="37"/>
      <c r="W5" s="37"/>
      <c r="X5" s="65"/>
      <c r="Y5" s="65"/>
    </row>
    <row r="6" spans="1:25" ht="68.400000000000006" customHeight="1" x14ac:dyDescent="0.3">
      <c r="B6" s="50"/>
      <c r="C6" s="50"/>
      <c r="D6" s="50"/>
      <c r="E6" s="50"/>
      <c r="F6" s="50"/>
      <c r="G6" s="68"/>
      <c r="H6" s="68"/>
      <c r="I6" s="50"/>
      <c r="J6" s="50"/>
      <c r="K6" s="50"/>
      <c r="L6" s="50"/>
      <c r="M6" s="18" t="s">
        <v>15</v>
      </c>
      <c r="N6" s="19" t="s">
        <v>157</v>
      </c>
      <c r="O6" s="38"/>
      <c r="P6" s="21" t="s">
        <v>16</v>
      </c>
      <c r="Q6" s="21" t="s">
        <v>17</v>
      </c>
      <c r="R6" s="21" t="s">
        <v>18</v>
      </c>
      <c r="S6" s="21" t="s">
        <v>19</v>
      </c>
      <c r="T6" s="38"/>
      <c r="U6" s="38"/>
      <c r="V6" s="38"/>
      <c r="W6" s="38"/>
      <c r="X6" s="20" t="s">
        <v>22</v>
      </c>
      <c r="Y6" s="18" t="s">
        <v>23</v>
      </c>
    </row>
    <row r="7" spans="1:25" ht="84" customHeight="1" x14ac:dyDescent="0.3">
      <c r="A7" s="15"/>
      <c r="B7" s="13">
        <v>1</v>
      </c>
      <c r="C7" s="10" t="s">
        <v>33</v>
      </c>
      <c r="D7" s="10" t="s">
        <v>192</v>
      </c>
      <c r="E7" s="16" t="s">
        <v>89</v>
      </c>
      <c r="F7" s="16" t="s">
        <v>90</v>
      </c>
      <c r="G7" s="11" t="s">
        <v>193</v>
      </c>
      <c r="H7" s="9" t="s">
        <v>194</v>
      </c>
      <c r="I7" s="9">
        <v>2</v>
      </c>
      <c r="J7" s="9">
        <v>2</v>
      </c>
      <c r="K7" s="9">
        <f>+I7+J7</f>
        <v>4</v>
      </c>
      <c r="L7" s="11" t="str">
        <f>+IF(AND(K7&gt;=2,K7&lt;=4),"Riesgo Bajo",IF(K7=5,"Riesgo Medio",IF(AND(K7&gt;=6,K7&lt;=7),"Riesgo Alto",IF(AND(K7&gt;=8,K7&lt;=10),"Riesgo Extremo",""))))</f>
        <v>Riesgo Bajo</v>
      </c>
      <c r="M7" s="11" t="s">
        <v>27</v>
      </c>
      <c r="N7" s="11"/>
      <c r="O7" s="9" t="s">
        <v>195</v>
      </c>
      <c r="P7" s="9">
        <v>1</v>
      </c>
      <c r="Q7" s="9">
        <v>2</v>
      </c>
      <c r="R7" s="9">
        <f t="shared" ref="R7:R11" si="0">+P7+Q7</f>
        <v>3</v>
      </c>
      <c r="S7" s="11" t="str">
        <f t="shared" ref="S7:S11" si="1">+IF(AND(R7&gt;=2,R7&lt;=4),"Riesgo Bajo",IF(R7=5,"Riesgo Medio",IF(AND(R7&gt;=6,R7&lt;=7),"Riesgo Alto",IF(AND(R7&gt;=8,R7&lt;=10),"Riesgo Extremo",""))))</f>
        <v>Riesgo Bajo</v>
      </c>
      <c r="T7" s="9" t="s">
        <v>28</v>
      </c>
      <c r="U7" s="9" t="s">
        <v>119</v>
      </c>
      <c r="V7" s="9" t="s">
        <v>100</v>
      </c>
      <c r="W7" s="9" t="s">
        <v>196</v>
      </c>
      <c r="X7" s="9" t="s">
        <v>197</v>
      </c>
      <c r="Y7" s="9" t="s">
        <v>198</v>
      </c>
    </row>
    <row r="8" spans="1:25" ht="163.5" customHeight="1" x14ac:dyDescent="0.3">
      <c r="A8" s="15"/>
      <c r="B8" s="13">
        <v>2</v>
      </c>
      <c r="C8" s="10" t="s">
        <v>24</v>
      </c>
      <c r="D8" s="10" t="s">
        <v>32</v>
      </c>
      <c r="E8" s="10" t="s">
        <v>123</v>
      </c>
      <c r="F8" s="16" t="s">
        <v>90</v>
      </c>
      <c r="G8" s="11" t="s">
        <v>124</v>
      </c>
      <c r="H8" s="9" t="s">
        <v>199</v>
      </c>
      <c r="I8" s="9">
        <v>2</v>
      </c>
      <c r="J8" s="9">
        <v>3</v>
      </c>
      <c r="K8" s="12">
        <f t="shared" ref="K8:K11" si="2">+I8+J8</f>
        <v>5</v>
      </c>
      <c r="L8" s="11" t="str">
        <f t="shared" ref="L8:L11" si="3">+IF(AND(K8&gt;=2,K8&lt;=4),"Riesgo Bajo",IF(K8=5,"Riesgo Medio",IF(AND(K8&gt;=6,K8&lt;=7),"Riesgo Alto",IF(AND(K8&gt;=8,K8&lt;=10),"Riesgo Extremo",""))))</f>
        <v>Riesgo Medio</v>
      </c>
      <c r="M8" s="11" t="s">
        <v>27</v>
      </c>
      <c r="N8" s="11" t="s">
        <v>27</v>
      </c>
      <c r="O8" s="9" t="s">
        <v>200</v>
      </c>
      <c r="P8" s="9">
        <v>1</v>
      </c>
      <c r="Q8" s="9">
        <v>2</v>
      </c>
      <c r="R8" s="12">
        <f t="shared" si="0"/>
        <v>3</v>
      </c>
      <c r="S8" s="11" t="str">
        <f t="shared" si="1"/>
        <v>Riesgo Bajo</v>
      </c>
      <c r="T8" s="9" t="s">
        <v>28</v>
      </c>
      <c r="U8" s="9" t="s">
        <v>201</v>
      </c>
      <c r="V8" s="9" t="s">
        <v>125</v>
      </c>
      <c r="W8" s="9" t="s">
        <v>126</v>
      </c>
      <c r="X8" s="9" t="s">
        <v>202</v>
      </c>
      <c r="Y8" s="9" t="s">
        <v>203</v>
      </c>
    </row>
    <row r="9" spans="1:25" ht="189.75" customHeight="1" x14ac:dyDescent="0.3">
      <c r="B9" s="13">
        <v>3</v>
      </c>
      <c r="C9" s="10" t="s">
        <v>33</v>
      </c>
      <c r="D9" s="10" t="s">
        <v>88</v>
      </c>
      <c r="E9" s="10" t="s">
        <v>91</v>
      </c>
      <c r="F9" s="16" t="s">
        <v>90</v>
      </c>
      <c r="G9" s="11" t="s">
        <v>204</v>
      </c>
      <c r="H9" s="9" t="s">
        <v>205</v>
      </c>
      <c r="I9" s="12">
        <v>2</v>
      </c>
      <c r="J9" s="12">
        <v>2</v>
      </c>
      <c r="K9" s="12">
        <f t="shared" si="2"/>
        <v>4</v>
      </c>
      <c r="L9" s="11" t="str">
        <f t="shared" si="3"/>
        <v>Riesgo Bajo</v>
      </c>
      <c r="M9" s="11" t="s">
        <v>27</v>
      </c>
      <c r="N9" s="11"/>
      <c r="O9" s="9" t="s">
        <v>206</v>
      </c>
      <c r="P9" s="9">
        <v>1</v>
      </c>
      <c r="Q9" s="9">
        <v>2</v>
      </c>
      <c r="R9" s="12">
        <f t="shared" si="0"/>
        <v>3</v>
      </c>
      <c r="S9" s="11" t="str">
        <f t="shared" si="1"/>
        <v>Riesgo Bajo</v>
      </c>
      <c r="T9" s="9" t="s">
        <v>28</v>
      </c>
      <c r="U9" s="9" t="s">
        <v>119</v>
      </c>
      <c r="V9" s="9" t="s">
        <v>102</v>
      </c>
      <c r="W9" s="9" t="s">
        <v>101</v>
      </c>
      <c r="X9" s="9" t="s">
        <v>207</v>
      </c>
      <c r="Y9" s="9" t="s">
        <v>203</v>
      </c>
    </row>
    <row r="10" spans="1:25" ht="152.25" customHeight="1" x14ac:dyDescent="0.3">
      <c r="B10" s="13">
        <v>4</v>
      </c>
      <c r="C10" s="10" t="s">
        <v>33</v>
      </c>
      <c r="D10" s="10" t="s">
        <v>25</v>
      </c>
      <c r="E10" s="10" t="s">
        <v>99</v>
      </c>
      <c r="F10" s="16" t="s">
        <v>90</v>
      </c>
      <c r="G10" s="11" t="s">
        <v>103</v>
      </c>
      <c r="H10" s="9" t="s">
        <v>208</v>
      </c>
      <c r="I10" s="12">
        <v>2</v>
      </c>
      <c r="J10" s="12">
        <v>3</v>
      </c>
      <c r="K10" s="12">
        <f t="shared" si="2"/>
        <v>5</v>
      </c>
      <c r="L10" s="11" t="str">
        <f t="shared" si="3"/>
        <v>Riesgo Medio</v>
      </c>
      <c r="M10" s="11" t="s">
        <v>27</v>
      </c>
      <c r="N10" s="11" t="s">
        <v>27</v>
      </c>
      <c r="O10" s="9" t="s">
        <v>209</v>
      </c>
      <c r="P10" s="9">
        <v>1</v>
      </c>
      <c r="Q10" s="9">
        <v>2</v>
      </c>
      <c r="R10" s="12">
        <f t="shared" si="0"/>
        <v>3</v>
      </c>
      <c r="S10" s="11" t="str">
        <f t="shared" si="1"/>
        <v>Riesgo Bajo</v>
      </c>
      <c r="T10" s="9" t="s">
        <v>28</v>
      </c>
      <c r="U10" s="9" t="s">
        <v>201</v>
      </c>
      <c r="V10" s="9" t="s">
        <v>100</v>
      </c>
      <c r="W10" s="9" t="s">
        <v>101</v>
      </c>
      <c r="X10" s="9" t="s">
        <v>210</v>
      </c>
      <c r="Y10" s="9" t="s">
        <v>203</v>
      </c>
    </row>
    <row r="11" spans="1:25" ht="173.25" customHeight="1" x14ac:dyDescent="0.3">
      <c r="B11" s="13">
        <v>5</v>
      </c>
      <c r="C11" s="10" t="s">
        <v>33</v>
      </c>
      <c r="D11" s="10" t="s">
        <v>25</v>
      </c>
      <c r="E11" s="10" t="s">
        <v>99</v>
      </c>
      <c r="F11" s="16" t="s">
        <v>90</v>
      </c>
      <c r="G11" s="11" t="s">
        <v>104</v>
      </c>
      <c r="H11" s="9" t="s">
        <v>211</v>
      </c>
      <c r="I11" s="9">
        <v>2</v>
      </c>
      <c r="J11" s="9">
        <v>3</v>
      </c>
      <c r="K11" s="12">
        <f t="shared" si="2"/>
        <v>5</v>
      </c>
      <c r="L11" s="11" t="str">
        <f t="shared" si="3"/>
        <v>Riesgo Medio</v>
      </c>
      <c r="M11" s="11"/>
      <c r="N11" s="11" t="s">
        <v>27</v>
      </c>
      <c r="O11" s="9" t="s">
        <v>212</v>
      </c>
      <c r="P11" s="9">
        <v>1</v>
      </c>
      <c r="Q11" s="9">
        <v>2</v>
      </c>
      <c r="R11" s="12">
        <f t="shared" si="0"/>
        <v>3</v>
      </c>
      <c r="S11" s="11" t="str">
        <f t="shared" si="1"/>
        <v>Riesgo Bajo</v>
      </c>
      <c r="T11" s="9" t="s">
        <v>28</v>
      </c>
      <c r="U11" s="9" t="s">
        <v>213</v>
      </c>
      <c r="V11" s="9" t="s">
        <v>100</v>
      </c>
      <c r="W11" s="9" t="s">
        <v>105</v>
      </c>
      <c r="X11" s="9" t="s">
        <v>214</v>
      </c>
      <c r="Y11" s="9" t="s">
        <v>31</v>
      </c>
    </row>
    <row r="12" spans="1:25" ht="108.75" customHeight="1" x14ac:dyDescent="0.3">
      <c r="B12" s="13">
        <v>6</v>
      </c>
      <c r="C12" s="10" t="s">
        <v>24</v>
      </c>
      <c r="D12" s="10" t="s">
        <v>32</v>
      </c>
      <c r="E12" s="10" t="s">
        <v>26</v>
      </c>
      <c r="F12" s="10" t="s">
        <v>34</v>
      </c>
      <c r="G12" s="9" t="s">
        <v>218</v>
      </c>
      <c r="H12" s="9" t="s">
        <v>137</v>
      </c>
      <c r="I12" s="9">
        <v>3</v>
      </c>
      <c r="J12" s="9">
        <v>3</v>
      </c>
      <c r="K12" s="11">
        <f t="shared" ref="K12:K28" si="4">+I12+J12</f>
        <v>6</v>
      </c>
      <c r="L12" s="11" t="str">
        <f t="shared" ref="L12:L29" si="5">+IF(AND(K12&gt;=2,K12&lt;=4),"Riesgo Bajo",IF(K12=5,"Riesgo Medio",IF(AND(K12&gt;=6,K12&lt;=7),"Riesgo Alto",IF(AND(K12&gt;=8,K12&lt;=10),"Riesgo Extremo",""))))</f>
        <v>Riesgo Alto</v>
      </c>
      <c r="M12" s="11"/>
      <c r="N12" s="11" t="s">
        <v>27</v>
      </c>
      <c r="O12" s="9" t="s">
        <v>186</v>
      </c>
      <c r="P12" s="9">
        <v>2</v>
      </c>
      <c r="Q12" s="9">
        <v>3</v>
      </c>
      <c r="R12" s="11">
        <f t="shared" ref="R12:R28" si="6">+P12+Q12</f>
        <v>5</v>
      </c>
      <c r="S12" s="11" t="str">
        <f t="shared" ref="S12:S28" si="7">+IF(AND(R12&gt;=2,R12&lt;=4),"Riesgo Bajo",IF(R12=5,"Riesgo Medio",IF(AND(R12&gt;=6,R12&lt;=7),"Riesgo Alto",IF(AND(R12&gt;=8,R12&lt;=10),"Riesgo Extremo",""))))</f>
        <v>Riesgo Medio</v>
      </c>
      <c r="T12" s="9" t="s">
        <v>28</v>
      </c>
      <c r="U12" s="9" t="s">
        <v>127</v>
      </c>
      <c r="V12" s="9" t="s">
        <v>37</v>
      </c>
      <c r="W12" s="9" t="s">
        <v>120</v>
      </c>
      <c r="X12" s="9" t="s">
        <v>129</v>
      </c>
      <c r="Y12" s="9" t="s">
        <v>38</v>
      </c>
    </row>
    <row r="13" spans="1:25" ht="106.2" customHeight="1" x14ac:dyDescent="0.3">
      <c r="B13" s="13">
        <v>7</v>
      </c>
      <c r="C13" s="10" t="s">
        <v>24</v>
      </c>
      <c r="D13" s="10" t="s">
        <v>32</v>
      </c>
      <c r="E13" s="10" t="s">
        <v>26</v>
      </c>
      <c r="F13" s="10" t="s">
        <v>34</v>
      </c>
      <c r="G13" s="9" t="s">
        <v>219</v>
      </c>
      <c r="H13" s="9" t="s">
        <v>149</v>
      </c>
      <c r="I13" s="9">
        <v>2</v>
      </c>
      <c r="J13" s="9">
        <v>3</v>
      </c>
      <c r="K13" s="11">
        <f t="shared" si="4"/>
        <v>5</v>
      </c>
      <c r="L13" s="11" t="str">
        <f t="shared" si="5"/>
        <v>Riesgo Medio</v>
      </c>
      <c r="M13" s="11"/>
      <c r="N13" s="11" t="s">
        <v>27</v>
      </c>
      <c r="O13" s="9" t="s">
        <v>188</v>
      </c>
      <c r="P13" s="9">
        <v>1</v>
      </c>
      <c r="Q13" s="9">
        <v>2</v>
      </c>
      <c r="R13" s="11">
        <f>+P13+Q13</f>
        <v>3</v>
      </c>
      <c r="S13" s="11" t="str">
        <f>+IF(AND(R13&gt;=2,R13&lt;=4),"Riesgo Bajo",IF(R13=5,"Riesgo Medio",IF(AND(R13&gt;=6,R13&lt;=7),"Riesgo Alto",IF(AND(R13&gt;=8,R13&lt;=10),"Riesgo Extremo",""))))</f>
        <v>Riesgo Bajo</v>
      </c>
      <c r="T13" s="9" t="s">
        <v>28</v>
      </c>
      <c r="U13" s="9" t="s">
        <v>127</v>
      </c>
      <c r="V13" s="9" t="s">
        <v>37</v>
      </c>
      <c r="W13" s="9" t="s">
        <v>152</v>
      </c>
      <c r="X13" s="9" t="s">
        <v>150</v>
      </c>
      <c r="Y13" s="9" t="s">
        <v>151</v>
      </c>
    </row>
    <row r="14" spans="1:25" ht="106.2" customHeight="1" x14ac:dyDescent="0.3">
      <c r="B14" s="13">
        <v>8</v>
      </c>
      <c r="C14" s="10" t="s">
        <v>33</v>
      </c>
      <c r="D14" s="10" t="s">
        <v>96</v>
      </c>
      <c r="E14" s="10" t="s">
        <v>26</v>
      </c>
      <c r="F14" s="10" t="s">
        <v>34</v>
      </c>
      <c r="G14" s="9" t="s">
        <v>220</v>
      </c>
      <c r="H14" s="22" t="s">
        <v>138</v>
      </c>
      <c r="I14" s="9">
        <v>2</v>
      </c>
      <c r="J14" s="9">
        <v>3</v>
      </c>
      <c r="K14" s="11">
        <f t="shared" si="4"/>
        <v>5</v>
      </c>
      <c r="L14" s="11" t="str">
        <f t="shared" si="5"/>
        <v>Riesgo Medio</v>
      </c>
      <c r="M14" s="11"/>
      <c r="N14" s="11" t="s">
        <v>27</v>
      </c>
      <c r="O14" s="9" t="s">
        <v>131</v>
      </c>
      <c r="P14" s="9">
        <v>1</v>
      </c>
      <c r="Q14" s="9">
        <v>2</v>
      </c>
      <c r="R14" s="11">
        <f t="shared" si="6"/>
        <v>3</v>
      </c>
      <c r="S14" s="11" t="str">
        <f t="shared" si="7"/>
        <v>Riesgo Bajo</v>
      </c>
      <c r="T14" s="9" t="s">
        <v>28</v>
      </c>
      <c r="U14" s="9" t="s">
        <v>127</v>
      </c>
      <c r="V14" s="9" t="s">
        <v>92</v>
      </c>
      <c r="W14" s="9" t="s">
        <v>93</v>
      </c>
      <c r="X14" s="9" t="s">
        <v>94</v>
      </c>
      <c r="Y14" s="23" t="s">
        <v>97</v>
      </c>
    </row>
    <row r="15" spans="1:25" ht="106.2" customHeight="1" x14ac:dyDescent="0.3">
      <c r="B15" s="13">
        <v>9</v>
      </c>
      <c r="C15" s="10" t="s">
        <v>33</v>
      </c>
      <c r="D15" s="10" t="s">
        <v>32</v>
      </c>
      <c r="E15" s="10" t="s">
        <v>26</v>
      </c>
      <c r="F15" s="17" t="s">
        <v>34</v>
      </c>
      <c r="G15" s="9" t="s">
        <v>221</v>
      </c>
      <c r="H15" s="9" t="s">
        <v>163</v>
      </c>
      <c r="I15" s="12">
        <v>2</v>
      </c>
      <c r="J15" s="12">
        <v>2</v>
      </c>
      <c r="K15" s="11">
        <f t="shared" si="4"/>
        <v>4</v>
      </c>
      <c r="L15" s="11" t="str">
        <f t="shared" si="5"/>
        <v>Riesgo Bajo</v>
      </c>
      <c r="M15" s="11"/>
      <c r="N15" s="11" t="s">
        <v>27</v>
      </c>
      <c r="O15" s="9" t="s">
        <v>159</v>
      </c>
      <c r="P15" s="9">
        <v>1</v>
      </c>
      <c r="Q15" s="9">
        <v>2</v>
      </c>
      <c r="R15" s="11">
        <f t="shared" si="6"/>
        <v>3</v>
      </c>
      <c r="S15" s="11" t="str">
        <f t="shared" si="7"/>
        <v>Riesgo Bajo</v>
      </c>
      <c r="T15" s="9" t="s">
        <v>28</v>
      </c>
      <c r="U15" s="9" t="s">
        <v>127</v>
      </c>
      <c r="V15" s="9" t="s">
        <v>29</v>
      </c>
      <c r="W15" s="9" t="s">
        <v>30</v>
      </c>
      <c r="X15" s="9" t="s">
        <v>130</v>
      </c>
      <c r="Y15" s="9" t="s">
        <v>97</v>
      </c>
    </row>
    <row r="16" spans="1:25" ht="172.5" customHeight="1" x14ac:dyDescent="0.3">
      <c r="B16" s="13">
        <v>10</v>
      </c>
      <c r="C16" s="10" t="s">
        <v>24</v>
      </c>
      <c r="D16" s="10" t="s">
        <v>32</v>
      </c>
      <c r="E16" s="10" t="s">
        <v>26</v>
      </c>
      <c r="F16" s="17" t="s">
        <v>140</v>
      </c>
      <c r="G16" s="9" t="s">
        <v>222</v>
      </c>
      <c r="H16" s="9" t="s">
        <v>141</v>
      </c>
      <c r="I16" s="12">
        <v>3</v>
      </c>
      <c r="J16" s="12">
        <v>3</v>
      </c>
      <c r="K16" s="11">
        <f t="shared" si="4"/>
        <v>6</v>
      </c>
      <c r="L16" s="11" t="str">
        <f t="shared" si="5"/>
        <v>Riesgo Alto</v>
      </c>
      <c r="M16" s="11" t="s">
        <v>27</v>
      </c>
      <c r="N16" s="11" t="s">
        <v>27</v>
      </c>
      <c r="O16" s="9" t="s">
        <v>190</v>
      </c>
      <c r="P16" s="9">
        <v>2</v>
      </c>
      <c r="Q16" s="9">
        <v>2</v>
      </c>
      <c r="R16" s="11">
        <v>4</v>
      </c>
      <c r="S16" s="11" t="s">
        <v>142</v>
      </c>
      <c r="T16" s="9" t="s">
        <v>28</v>
      </c>
      <c r="U16" s="9" t="s">
        <v>154</v>
      </c>
      <c r="V16" s="9" t="s">
        <v>106</v>
      </c>
      <c r="W16" s="9" t="s">
        <v>30</v>
      </c>
      <c r="X16" s="9" t="s">
        <v>155</v>
      </c>
      <c r="Y16" s="9" t="s">
        <v>36</v>
      </c>
    </row>
    <row r="17" spans="2:25" ht="126" customHeight="1" x14ac:dyDescent="0.3">
      <c r="B17" s="13">
        <v>11</v>
      </c>
      <c r="C17" s="10" t="s">
        <v>24</v>
      </c>
      <c r="D17" s="10" t="s">
        <v>32</v>
      </c>
      <c r="E17" s="10" t="s">
        <v>26</v>
      </c>
      <c r="F17" s="17" t="s">
        <v>82</v>
      </c>
      <c r="G17" s="9" t="s">
        <v>223</v>
      </c>
      <c r="H17" s="9" t="s">
        <v>164</v>
      </c>
      <c r="I17" s="24">
        <v>2</v>
      </c>
      <c r="J17" s="24">
        <v>2</v>
      </c>
      <c r="K17" s="11">
        <f t="shared" si="4"/>
        <v>4</v>
      </c>
      <c r="L17" s="11" t="str">
        <f t="shared" si="5"/>
        <v>Riesgo Bajo</v>
      </c>
      <c r="M17" s="11" t="s">
        <v>27</v>
      </c>
      <c r="N17" s="11"/>
      <c r="O17" s="9" t="s">
        <v>187</v>
      </c>
      <c r="P17" s="9">
        <v>1</v>
      </c>
      <c r="Q17" s="9">
        <v>2</v>
      </c>
      <c r="R17" s="11">
        <f t="shared" si="6"/>
        <v>3</v>
      </c>
      <c r="S17" s="11" t="str">
        <f t="shared" si="7"/>
        <v>Riesgo Bajo</v>
      </c>
      <c r="T17" s="9" t="s">
        <v>98</v>
      </c>
      <c r="U17" s="9" t="s">
        <v>119</v>
      </c>
      <c r="V17" s="9" t="s">
        <v>166</v>
      </c>
      <c r="W17" s="9" t="s">
        <v>35</v>
      </c>
      <c r="X17" s="9" t="s">
        <v>165</v>
      </c>
      <c r="Y17" s="9" t="s">
        <v>36</v>
      </c>
    </row>
    <row r="18" spans="2:25" s="25" customFormat="1" ht="106.2" customHeight="1" x14ac:dyDescent="0.3">
      <c r="B18" s="13">
        <v>12</v>
      </c>
      <c r="C18" s="26" t="s">
        <v>24</v>
      </c>
      <c r="D18" s="26" t="s">
        <v>32</v>
      </c>
      <c r="E18" s="26" t="s">
        <v>26</v>
      </c>
      <c r="F18" s="27" t="s">
        <v>81</v>
      </c>
      <c r="G18" s="22" t="s">
        <v>224</v>
      </c>
      <c r="H18" s="22" t="s">
        <v>74</v>
      </c>
      <c r="I18" s="24">
        <v>2</v>
      </c>
      <c r="J18" s="24">
        <v>2</v>
      </c>
      <c r="K18" s="11">
        <f t="shared" si="4"/>
        <v>4</v>
      </c>
      <c r="L18" s="11" t="str">
        <f t="shared" si="5"/>
        <v>Riesgo Bajo</v>
      </c>
      <c r="M18" s="28"/>
      <c r="N18" s="29" t="s">
        <v>27</v>
      </c>
      <c r="O18" s="22" t="s">
        <v>76</v>
      </c>
      <c r="P18" s="22">
        <v>1</v>
      </c>
      <c r="Q18" s="22">
        <v>2</v>
      </c>
      <c r="R18" s="29">
        <f t="shared" si="6"/>
        <v>3</v>
      </c>
      <c r="S18" s="29" t="str">
        <f t="shared" si="7"/>
        <v>Riesgo Bajo</v>
      </c>
      <c r="T18" s="22" t="s">
        <v>75</v>
      </c>
      <c r="U18" s="22" t="s">
        <v>127</v>
      </c>
      <c r="V18" s="22" t="s">
        <v>121</v>
      </c>
      <c r="W18" s="22" t="s">
        <v>35</v>
      </c>
      <c r="X18" s="22" t="s">
        <v>77</v>
      </c>
      <c r="Y18" s="22" t="s">
        <v>36</v>
      </c>
    </row>
    <row r="19" spans="2:25" ht="106.2" customHeight="1" x14ac:dyDescent="0.3">
      <c r="B19" s="13">
        <v>13</v>
      </c>
      <c r="C19" s="10" t="s">
        <v>24</v>
      </c>
      <c r="D19" s="10" t="s">
        <v>32</v>
      </c>
      <c r="E19" s="10" t="s">
        <v>26</v>
      </c>
      <c r="F19" s="17" t="s">
        <v>81</v>
      </c>
      <c r="G19" s="9" t="s">
        <v>225</v>
      </c>
      <c r="H19" s="9" t="s">
        <v>143</v>
      </c>
      <c r="I19" s="12">
        <v>2</v>
      </c>
      <c r="J19" s="12">
        <v>2</v>
      </c>
      <c r="K19" s="11">
        <f t="shared" si="4"/>
        <v>4</v>
      </c>
      <c r="L19" s="11" t="str">
        <f t="shared" si="5"/>
        <v>Riesgo Bajo</v>
      </c>
      <c r="M19" s="11"/>
      <c r="N19" s="11" t="s">
        <v>27</v>
      </c>
      <c r="O19" s="9" t="s">
        <v>144</v>
      </c>
      <c r="P19" s="9">
        <v>1</v>
      </c>
      <c r="Q19" s="9">
        <v>2</v>
      </c>
      <c r="R19" s="11">
        <f t="shared" si="6"/>
        <v>3</v>
      </c>
      <c r="S19" s="11" t="str">
        <f t="shared" si="7"/>
        <v>Riesgo Bajo</v>
      </c>
      <c r="T19" s="9" t="s">
        <v>28</v>
      </c>
      <c r="U19" s="9" t="s">
        <v>127</v>
      </c>
      <c r="V19" s="9" t="s">
        <v>145</v>
      </c>
      <c r="W19" s="9" t="s">
        <v>146</v>
      </c>
      <c r="X19" s="9" t="s">
        <v>127</v>
      </c>
      <c r="Y19" s="30" t="s">
        <v>147</v>
      </c>
    </row>
    <row r="20" spans="2:25" ht="106.2" customHeight="1" x14ac:dyDescent="0.3">
      <c r="B20" s="13">
        <v>14</v>
      </c>
      <c r="C20" s="10" t="s">
        <v>24</v>
      </c>
      <c r="D20" s="10" t="s">
        <v>32</v>
      </c>
      <c r="E20" s="10" t="s">
        <v>26</v>
      </c>
      <c r="F20" s="10" t="s">
        <v>83</v>
      </c>
      <c r="G20" s="9" t="s">
        <v>226</v>
      </c>
      <c r="H20" s="9" t="s">
        <v>122</v>
      </c>
      <c r="I20" s="24">
        <v>2</v>
      </c>
      <c r="J20" s="24">
        <v>3</v>
      </c>
      <c r="K20" s="11">
        <f t="shared" si="4"/>
        <v>5</v>
      </c>
      <c r="L20" s="11" t="str">
        <f t="shared" si="5"/>
        <v>Riesgo Medio</v>
      </c>
      <c r="M20" s="31"/>
      <c r="N20" s="11" t="s">
        <v>27</v>
      </c>
      <c r="O20" s="9" t="s">
        <v>160</v>
      </c>
      <c r="P20" s="9">
        <v>1</v>
      </c>
      <c r="Q20" s="9">
        <v>2</v>
      </c>
      <c r="R20" s="11">
        <f t="shared" si="6"/>
        <v>3</v>
      </c>
      <c r="S20" s="11" t="str">
        <f t="shared" si="7"/>
        <v>Riesgo Bajo</v>
      </c>
      <c r="T20" s="9" t="s">
        <v>28</v>
      </c>
      <c r="U20" s="9" t="s">
        <v>148</v>
      </c>
      <c r="V20" s="9" t="s">
        <v>86</v>
      </c>
      <c r="W20" s="9" t="s">
        <v>85</v>
      </c>
      <c r="X20" s="9" t="s">
        <v>95</v>
      </c>
      <c r="Y20" s="9" t="s">
        <v>87</v>
      </c>
    </row>
    <row r="21" spans="2:25" ht="200.25" customHeight="1" x14ac:dyDescent="0.3">
      <c r="B21" s="13">
        <v>15</v>
      </c>
      <c r="C21" s="10" t="s">
        <v>24</v>
      </c>
      <c r="D21" s="10" t="s">
        <v>32</v>
      </c>
      <c r="E21" s="10" t="s">
        <v>26</v>
      </c>
      <c r="F21" s="17" t="s">
        <v>80</v>
      </c>
      <c r="G21" s="9" t="s">
        <v>227</v>
      </c>
      <c r="H21" s="9" t="s">
        <v>132</v>
      </c>
      <c r="I21" s="12">
        <v>3</v>
      </c>
      <c r="J21" s="12">
        <v>3</v>
      </c>
      <c r="K21" s="11">
        <f t="shared" si="4"/>
        <v>6</v>
      </c>
      <c r="L21" s="11" t="str">
        <f t="shared" si="5"/>
        <v>Riesgo Alto</v>
      </c>
      <c r="M21" s="11" t="s">
        <v>27</v>
      </c>
      <c r="N21" s="11" t="s">
        <v>27</v>
      </c>
      <c r="O21" s="9" t="s">
        <v>189</v>
      </c>
      <c r="P21" s="9">
        <v>3</v>
      </c>
      <c r="Q21" s="9">
        <v>2</v>
      </c>
      <c r="R21" s="11">
        <f t="shared" si="6"/>
        <v>5</v>
      </c>
      <c r="S21" s="11" t="str">
        <f t="shared" si="7"/>
        <v>Riesgo Medio</v>
      </c>
      <c r="T21" s="9" t="s">
        <v>28</v>
      </c>
      <c r="U21" s="9" t="s">
        <v>128</v>
      </c>
      <c r="V21" s="9" t="s">
        <v>106</v>
      </c>
      <c r="W21" s="9" t="s">
        <v>30</v>
      </c>
      <c r="X21" s="9" t="s">
        <v>133</v>
      </c>
      <c r="Y21" s="9" t="s">
        <v>31</v>
      </c>
    </row>
    <row r="22" spans="2:25" ht="151.5" customHeight="1" x14ac:dyDescent="0.3">
      <c r="B22" s="13">
        <v>16</v>
      </c>
      <c r="C22" s="10" t="s">
        <v>24</v>
      </c>
      <c r="D22" s="10" t="s">
        <v>32</v>
      </c>
      <c r="E22" s="10" t="s">
        <v>26</v>
      </c>
      <c r="F22" s="17" t="s">
        <v>69</v>
      </c>
      <c r="G22" s="9" t="s">
        <v>235</v>
      </c>
      <c r="H22" s="9" t="s">
        <v>158</v>
      </c>
      <c r="I22" s="12">
        <v>3</v>
      </c>
      <c r="J22" s="12">
        <v>3</v>
      </c>
      <c r="K22" s="11">
        <f t="shared" si="4"/>
        <v>6</v>
      </c>
      <c r="L22" s="11" t="str">
        <f t="shared" si="5"/>
        <v>Riesgo Alto</v>
      </c>
      <c r="M22" s="11" t="s">
        <v>27</v>
      </c>
      <c r="N22" s="13" t="s">
        <v>27</v>
      </c>
      <c r="O22" s="9" t="s">
        <v>167</v>
      </c>
      <c r="P22" s="9">
        <v>2</v>
      </c>
      <c r="Q22" s="9">
        <v>3</v>
      </c>
      <c r="R22" s="11">
        <f t="shared" si="6"/>
        <v>5</v>
      </c>
      <c r="S22" s="11" t="str">
        <f t="shared" si="7"/>
        <v>Riesgo Medio</v>
      </c>
      <c r="T22" s="9" t="s">
        <v>28</v>
      </c>
      <c r="U22" s="9" t="s">
        <v>128</v>
      </c>
      <c r="V22" s="9" t="s">
        <v>71</v>
      </c>
      <c r="W22" s="9" t="s">
        <v>30</v>
      </c>
      <c r="X22" s="9" t="s">
        <v>70</v>
      </c>
      <c r="Y22" s="9" t="s">
        <v>72</v>
      </c>
    </row>
    <row r="23" spans="2:25" ht="120" customHeight="1" x14ac:dyDescent="0.3">
      <c r="B23" s="13">
        <v>17</v>
      </c>
      <c r="C23" s="10" t="s">
        <v>24</v>
      </c>
      <c r="D23" s="10" t="s">
        <v>32</v>
      </c>
      <c r="E23" s="10" t="s">
        <v>26</v>
      </c>
      <c r="F23" s="17" t="s">
        <v>39</v>
      </c>
      <c r="G23" s="9" t="s">
        <v>228</v>
      </c>
      <c r="H23" s="9" t="s">
        <v>134</v>
      </c>
      <c r="I23" s="12">
        <v>2</v>
      </c>
      <c r="J23" s="12">
        <v>3</v>
      </c>
      <c r="K23" s="11">
        <f t="shared" si="4"/>
        <v>5</v>
      </c>
      <c r="L23" s="11" t="str">
        <f t="shared" si="5"/>
        <v>Riesgo Medio</v>
      </c>
      <c r="M23" s="11"/>
      <c r="N23" s="11" t="s">
        <v>27</v>
      </c>
      <c r="O23" s="9" t="s">
        <v>168</v>
      </c>
      <c r="P23" s="9">
        <v>2</v>
      </c>
      <c r="Q23" s="9">
        <v>2</v>
      </c>
      <c r="R23" s="11">
        <f t="shared" si="6"/>
        <v>4</v>
      </c>
      <c r="S23" s="11" t="str">
        <f t="shared" si="7"/>
        <v>Riesgo Bajo</v>
      </c>
      <c r="T23" s="9"/>
      <c r="U23" s="9" t="s">
        <v>148</v>
      </c>
      <c r="V23" s="9" t="s">
        <v>86</v>
      </c>
      <c r="W23" s="9" t="s">
        <v>85</v>
      </c>
      <c r="X23" s="9" t="s">
        <v>161</v>
      </c>
      <c r="Y23" s="9" t="s">
        <v>135</v>
      </c>
    </row>
    <row r="24" spans="2:25" ht="214.5" customHeight="1" x14ac:dyDescent="0.3">
      <c r="B24" s="13">
        <v>18</v>
      </c>
      <c r="C24" s="10" t="s">
        <v>24</v>
      </c>
      <c r="D24" s="10" t="s">
        <v>32</v>
      </c>
      <c r="E24" s="10" t="s">
        <v>236</v>
      </c>
      <c r="F24" s="10" t="s">
        <v>237</v>
      </c>
      <c r="G24" s="9" t="s">
        <v>238</v>
      </c>
      <c r="H24" s="9" t="s">
        <v>239</v>
      </c>
      <c r="I24" s="12">
        <v>3</v>
      </c>
      <c r="J24" s="12">
        <v>3</v>
      </c>
      <c r="K24" s="11">
        <f t="shared" si="4"/>
        <v>6</v>
      </c>
      <c r="L24" s="11" t="str">
        <f t="shared" si="5"/>
        <v>Riesgo Alto</v>
      </c>
      <c r="M24" s="9"/>
      <c r="N24" s="11" t="s">
        <v>27</v>
      </c>
      <c r="O24" s="9" t="s">
        <v>240</v>
      </c>
      <c r="P24" s="9">
        <v>2</v>
      </c>
      <c r="Q24" s="9">
        <v>2</v>
      </c>
      <c r="R24" s="11">
        <f>+P24+Q24</f>
        <v>4</v>
      </c>
      <c r="S24" s="11" t="str">
        <f>+IF(AND(R24&gt;=2,R24&lt;=4),"Riesgo Bajo",IF(R24=5,"Riesgo Medio",IF(AND(R24&gt;=6,R24&lt;=7),"Riesgo Alto",IF(AND(R24&gt;=8,R24&lt;=10),"Riesgo Extremo",""))))</f>
        <v>Riesgo Bajo</v>
      </c>
      <c r="T24" s="9" t="s">
        <v>28</v>
      </c>
      <c r="U24" s="9" t="s">
        <v>127</v>
      </c>
      <c r="V24" s="9" t="s">
        <v>84</v>
      </c>
      <c r="W24" s="9" t="s">
        <v>243</v>
      </c>
      <c r="X24" s="9" t="s">
        <v>241</v>
      </c>
      <c r="Y24" s="9" t="s">
        <v>242</v>
      </c>
    </row>
    <row r="25" spans="2:25" ht="142.5" customHeight="1" x14ac:dyDescent="0.3">
      <c r="B25" s="13">
        <v>19</v>
      </c>
      <c r="C25" s="10" t="s">
        <v>24</v>
      </c>
      <c r="D25" s="10" t="s">
        <v>32</v>
      </c>
      <c r="E25" s="10" t="s">
        <v>26</v>
      </c>
      <c r="F25" s="17" t="s">
        <v>107</v>
      </c>
      <c r="G25" s="9" t="s">
        <v>229</v>
      </c>
      <c r="H25" s="9" t="s">
        <v>108</v>
      </c>
      <c r="I25" s="12">
        <v>2</v>
      </c>
      <c r="J25" s="12">
        <v>2</v>
      </c>
      <c r="K25" s="11">
        <f t="shared" si="4"/>
        <v>4</v>
      </c>
      <c r="L25" s="11" t="str">
        <f t="shared" si="5"/>
        <v>Riesgo Bajo</v>
      </c>
      <c r="M25" s="11" t="s">
        <v>27</v>
      </c>
      <c r="N25" s="11" t="s">
        <v>27</v>
      </c>
      <c r="O25" s="9" t="s">
        <v>153</v>
      </c>
      <c r="P25" s="9">
        <v>2</v>
      </c>
      <c r="Q25" s="9">
        <v>2</v>
      </c>
      <c r="R25" s="11">
        <f>+P25+Q25</f>
        <v>4</v>
      </c>
      <c r="S25" s="11" t="str">
        <f>+IF(AND(R25&gt;=2,R25&lt;=4),"Riesgo Bajo",IF(R25=5,"Riesgo Medio",IF(AND(R25&gt;=6,R25&lt;=7),"Riesgo Alto",IF(AND(R25&gt;=8,R25&lt;=10),"Riesgo Extremo",""))))</f>
        <v>Riesgo Bajo</v>
      </c>
      <c r="T25" s="9" t="s">
        <v>28</v>
      </c>
      <c r="U25" s="9" t="s">
        <v>128</v>
      </c>
      <c r="V25" s="9" t="s">
        <v>86</v>
      </c>
      <c r="W25" s="9" t="s">
        <v>85</v>
      </c>
      <c r="X25" s="9" t="s">
        <v>109</v>
      </c>
      <c r="Y25" s="9" t="s">
        <v>38</v>
      </c>
    </row>
    <row r="26" spans="2:25" ht="128.25" customHeight="1" x14ac:dyDescent="0.3">
      <c r="B26" s="13">
        <v>20</v>
      </c>
      <c r="C26" s="10" t="s">
        <v>24</v>
      </c>
      <c r="D26" s="10" t="s">
        <v>96</v>
      </c>
      <c r="E26" s="10" t="s">
        <v>26</v>
      </c>
      <c r="F26" s="17" t="s">
        <v>110</v>
      </c>
      <c r="G26" s="9" t="s">
        <v>230</v>
      </c>
      <c r="H26" s="9" t="s">
        <v>136</v>
      </c>
      <c r="I26" s="12">
        <v>2</v>
      </c>
      <c r="J26" s="12">
        <v>3</v>
      </c>
      <c r="K26" s="11">
        <f t="shared" si="4"/>
        <v>5</v>
      </c>
      <c r="L26" s="11" t="str">
        <f t="shared" si="5"/>
        <v>Riesgo Medio</v>
      </c>
      <c r="M26" s="11"/>
      <c r="N26" s="11" t="s">
        <v>27</v>
      </c>
      <c r="O26" s="9" t="s">
        <v>111</v>
      </c>
      <c r="P26" s="9">
        <v>2</v>
      </c>
      <c r="Q26" s="9">
        <v>2</v>
      </c>
      <c r="R26" s="11">
        <f>+P26+Q26</f>
        <v>4</v>
      </c>
      <c r="S26" s="11" t="str">
        <f>+IF(AND(R26&gt;=2,R26&lt;=4),"Riesgo Bajo",IF(R26=5,"Riesgo Medio",IF(AND(R26&gt;=6,R26&lt;=7),"Riesgo Alto",IF(AND(R26&gt;=8,R26&lt;=10),"Riesgo Extremo",""))))</f>
        <v>Riesgo Bajo</v>
      </c>
      <c r="T26" s="9" t="s">
        <v>28</v>
      </c>
      <c r="U26" s="9" t="s">
        <v>148</v>
      </c>
      <c r="V26" s="32" t="s">
        <v>29</v>
      </c>
      <c r="W26" s="9" t="s">
        <v>85</v>
      </c>
      <c r="X26" s="33" t="s">
        <v>112</v>
      </c>
      <c r="Y26" s="9" t="s">
        <v>113</v>
      </c>
    </row>
    <row r="27" spans="2:25" ht="106.2" customHeight="1" x14ac:dyDescent="0.3">
      <c r="B27" s="13">
        <v>21</v>
      </c>
      <c r="C27" s="10" t="s">
        <v>24</v>
      </c>
      <c r="D27" s="17" t="s">
        <v>32</v>
      </c>
      <c r="E27" s="10" t="s">
        <v>26</v>
      </c>
      <c r="F27" s="17" t="s">
        <v>114</v>
      </c>
      <c r="G27" s="9" t="s">
        <v>231</v>
      </c>
      <c r="H27" s="9" t="s">
        <v>169</v>
      </c>
      <c r="I27" s="12">
        <v>2</v>
      </c>
      <c r="J27" s="12">
        <v>3</v>
      </c>
      <c r="K27" s="11">
        <f t="shared" si="4"/>
        <v>5</v>
      </c>
      <c r="L27" s="11" t="str">
        <f t="shared" si="5"/>
        <v>Riesgo Medio</v>
      </c>
      <c r="M27" s="31"/>
      <c r="N27" s="11" t="s">
        <v>27</v>
      </c>
      <c r="O27" s="9" t="s">
        <v>115</v>
      </c>
      <c r="P27" s="9">
        <v>1</v>
      </c>
      <c r="Q27" s="9">
        <v>2</v>
      </c>
      <c r="R27" s="11">
        <f t="shared" si="6"/>
        <v>3</v>
      </c>
      <c r="S27" s="11" t="str">
        <f t="shared" si="7"/>
        <v>Riesgo Bajo</v>
      </c>
      <c r="T27" s="32" t="str">
        <f>IF(R27&lt;=2,"NO",IF(R27&lt;=4,"NO",IF(R27&lt;=5,"SI")))</f>
        <v>NO</v>
      </c>
      <c r="U27" s="9" t="s">
        <v>148</v>
      </c>
      <c r="V27" s="9" t="s">
        <v>37</v>
      </c>
      <c r="W27" s="9" t="s">
        <v>116</v>
      </c>
      <c r="X27" s="9" t="s">
        <v>117</v>
      </c>
      <c r="Y27" s="9" t="s">
        <v>73</v>
      </c>
    </row>
    <row r="28" spans="2:25" ht="180.75" customHeight="1" x14ac:dyDescent="0.3">
      <c r="B28" s="13">
        <v>22</v>
      </c>
      <c r="C28" s="10" t="s">
        <v>33</v>
      </c>
      <c r="D28" s="10" t="s">
        <v>32</v>
      </c>
      <c r="E28" s="10" t="s">
        <v>26</v>
      </c>
      <c r="F28" s="10" t="s">
        <v>110</v>
      </c>
      <c r="G28" s="9" t="s">
        <v>232</v>
      </c>
      <c r="H28" s="9" t="s">
        <v>185</v>
      </c>
      <c r="I28" s="12">
        <v>2</v>
      </c>
      <c r="J28" s="12">
        <v>3</v>
      </c>
      <c r="K28" s="11">
        <f t="shared" si="4"/>
        <v>5</v>
      </c>
      <c r="L28" s="11" t="str">
        <f t="shared" si="5"/>
        <v>Riesgo Medio</v>
      </c>
      <c r="M28" s="11"/>
      <c r="N28" s="11" t="s">
        <v>27</v>
      </c>
      <c r="O28" s="9" t="s">
        <v>170</v>
      </c>
      <c r="P28" s="9">
        <v>1</v>
      </c>
      <c r="Q28" s="9">
        <v>2</v>
      </c>
      <c r="R28" s="11">
        <f t="shared" si="6"/>
        <v>3</v>
      </c>
      <c r="S28" s="11" t="str">
        <f t="shared" si="7"/>
        <v>Riesgo Bajo</v>
      </c>
      <c r="T28" s="9" t="s">
        <v>28</v>
      </c>
      <c r="U28" s="9" t="s">
        <v>148</v>
      </c>
      <c r="V28" s="9" t="s">
        <v>37</v>
      </c>
      <c r="W28" s="9" t="s">
        <v>118</v>
      </c>
      <c r="X28" s="9" t="s">
        <v>162</v>
      </c>
      <c r="Y28" s="9" t="s">
        <v>38</v>
      </c>
    </row>
    <row r="29" spans="2:25" ht="288.75" customHeight="1" x14ac:dyDescent="0.3">
      <c r="B29" s="13">
        <v>23</v>
      </c>
      <c r="C29" s="10" t="s">
        <v>33</v>
      </c>
      <c r="D29" s="10" t="s">
        <v>32</v>
      </c>
      <c r="E29" s="10" t="s">
        <v>26</v>
      </c>
      <c r="F29" s="10" t="s">
        <v>178</v>
      </c>
      <c r="G29" s="9" t="s">
        <v>233</v>
      </c>
      <c r="H29" s="9" t="s">
        <v>179</v>
      </c>
      <c r="I29" s="12">
        <v>3</v>
      </c>
      <c r="J29" s="12">
        <v>3</v>
      </c>
      <c r="K29" s="11">
        <f>+I29+J29</f>
        <v>6</v>
      </c>
      <c r="L29" s="11" t="str">
        <f t="shared" si="5"/>
        <v>Riesgo Alto</v>
      </c>
      <c r="M29" s="11"/>
      <c r="N29" s="11" t="s">
        <v>27</v>
      </c>
      <c r="O29" s="9" t="s">
        <v>191</v>
      </c>
      <c r="P29" s="9">
        <v>2</v>
      </c>
      <c r="Q29" s="9">
        <v>2</v>
      </c>
      <c r="R29" s="11">
        <f>+P29+Q29</f>
        <v>4</v>
      </c>
      <c r="S29" s="11" t="str">
        <f>+IF(AND(R29&gt;=2,R29&lt;=4),"Riesgo Bajo",IF(R29=5,"Riesgo Medio",IF(AND(R29&gt;=6,R29&lt;=7),"Riesgo Alto",IF(AND(R29&gt;=8,R29&lt;=10),"Riesgo Extremo",""))))</f>
        <v>Riesgo Bajo</v>
      </c>
      <c r="T29" s="9" t="s">
        <v>28</v>
      </c>
      <c r="U29" s="9" t="s">
        <v>148</v>
      </c>
      <c r="V29" s="9" t="s">
        <v>84</v>
      </c>
      <c r="W29" s="9" t="s">
        <v>35</v>
      </c>
      <c r="X29" s="9" t="s">
        <v>180</v>
      </c>
      <c r="Y29" s="9" t="s">
        <v>181</v>
      </c>
    </row>
    <row r="30" spans="2:25" ht="173.25" customHeight="1" x14ac:dyDescent="0.3">
      <c r="B30" s="13">
        <v>24</v>
      </c>
      <c r="C30" s="10" t="s">
        <v>24</v>
      </c>
      <c r="D30" s="10" t="s">
        <v>32</v>
      </c>
      <c r="E30" s="10" t="s">
        <v>26</v>
      </c>
      <c r="F30" s="10" t="s">
        <v>140</v>
      </c>
      <c r="G30" s="11" t="s">
        <v>171</v>
      </c>
      <c r="H30" s="9" t="s">
        <v>172</v>
      </c>
      <c r="I30" s="12">
        <v>2</v>
      </c>
      <c r="J30" s="12">
        <v>2</v>
      </c>
      <c r="K30" s="13">
        <f>+I30+J30</f>
        <v>4</v>
      </c>
      <c r="L30" s="11" t="str">
        <f>+IF(AND(K30&gt;=2,K30&lt;=4),"Riesgo Bajo",IF(K30=5,"Riesgo Medio",IF(AND(K30&gt;=6,K30&lt;=7),"Riesgo Alto",IF(AND(K30&gt;=8,K30&lt;=10),"Riesgo Extremo",""))))</f>
        <v>Riesgo Bajo</v>
      </c>
      <c r="M30" s="11" t="s">
        <v>27</v>
      </c>
      <c r="N30" s="11" t="s">
        <v>27</v>
      </c>
      <c r="O30" s="9" t="s">
        <v>184</v>
      </c>
      <c r="P30" s="9">
        <v>1</v>
      </c>
      <c r="Q30" s="9">
        <v>2</v>
      </c>
      <c r="R30" s="9">
        <f>+P30+Q30</f>
        <v>3</v>
      </c>
      <c r="S30" s="11" t="str">
        <f>+IF(AND(R30&gt;=2,R30&lt;=4),"Riesgo Bajo",IF(R30=5,"Riesgo Medio",IF(AND(R30&gt;=6,R30&lt;=7),"Riesgo Alto",IF(AND(R30&gt;=8,R30&lt;=10),"Riesgo Extremo",""))))</f>
        <v>Riesgo Bajo</v>
      </c>
      <c r="T30" s="9" t="s">
        <v>28</v>
      </c>
      <c r="U30" s="9" t="s">
        <v>128</v>
      </c>
      <c r="V30" s="9" t="s">
        <v>173</v>
      </c>
      <c r="W30" s="9" t="s">
        <v>35</v>
      </c>
      <c r="X30" s="9" t="s">
        <v>183</v>
      </c>
      <c r="Y30" s="9" t="s">
        <v>36</v>
      </c>
    </row>
    <row r="31" spans="2:25" ht="110.25" customHeight="1" x14ac:dyDescent="0.3">
      <c r="B31" s="13">
        <v>25</v>
      </c>
      <c r="C31" s="10" t="s">
        <v>33</v>
      </c>
      <c r="D31" s="10" t="s">
        <v>32</v>
      </c>
      <c r="E31" s="10" t="s">
        <v>26</v>
      </c>
      <c r="F31" s="17" t="s">
        <v>174</v>
      </c>
      <c r="G31" s="9" t="s">
        <v>234</v>
      </c>
      <c r="H31" s="9" t="s">
        <v>182</v>
      </c>
      <c r="I31" s="12">
        <v>3</v>
      </c>
      <c r="J31" s="12">
        <v>3</v>
      </c>
      <c r="K31" s="11">
        <f>+I31+J31</f>
        <v>6</v>
      </c>
      <c r="L31" s="11" t="str">
        <f>+IF(AND(K31&gt;=2,K31&lt;=4),"Riesgo Bajo",IF(K31=5,"Riesgo Medio",IF(AND(K31&gt;=6,K31&lt;=7),"Riesgo Alto",IF(AND(K31&gt;=8,K31&lt;=10),"Riesgo Extremo",""))))</f>
        <v>Riesgo Alto</v>
      </c>
      <c r="M31" s="11"/>
      <c r="N31" s="11" t="s">
        <v>27</v>
      </c>
      <c r="O31" s="9" t="s">
        <v>175</v>
      </c>
      <c r="P31" s="9">
        <v>2</v>
      </c>
      <c r="Q31" s="9">
        <v>2</v>
      </c>
      <c r="R31" s="11">
        <f>+P31+Q31</f>
        <v>4</v>
      </c>
      <c r="S31" s="11" t="str">
        <f>+IF(AND(R31&gt;=2,R31&lt;=4),"Riesgo Bajo",IF(R31=5,"Riesgo Medio",IF(AND(R31&gt;=6,R31&lt;=7),"Riesgo Alto",IF(AND(R31&gt;=8,R31&lt;=10),"Riesgo Extremo",""))))</f>
        <v>Riesgo Bajo</v>
      </c>
      <c r="T31" s="9" t="s">
        <v>28</v>
      </c>
      <c r="U31" s="9" t="s">
        <v>127</v>
      </c>
      <c r="V31" s="9" t="s">
        <v>173</v>
      </c>
      <c r="W31" s="9" t="s">
        <v>35</v>
      </c>
      <c r="X31" s="9" t="s">
        <v>176</v>
      </c>
      <c r="Y31" s="9" t="s">
        <v>177</v>
      </c>
    </row>
    <row r="32" spans="2:25" ht="149.25" customHeight="1" x14ac:dyDescent="0.3">
      <c r="B32" s="13">
        <v>26</v>
      </c>
      <c r="C32" s="10" t="s">
        <v>24</v>
      </c>
      <c r="D32" s="10" t="s">
        <v>32</v>
      </c>
      <c r="E32" s="17" t="s">
        <v>215</v>
      </c>
      <c r="F32" s="16" t="s">
        <v>216</v>
      </c>
      <c r="G32" s="9" t="s">
        <v>247</v>
      </c>
      <c r="H32" s="9" t="s">
        <v>248</v>
      </c>
      <c r="I32" s="9">
        <v>3</v>
      </c>
      <c r="J32" s="9">
        <v>3</v>
      </c>
      <c r="K32" s="9">
        <f t="shared" ref="K32" si="8">+I32+J32</f>
        <v>6</v>
      </c>
      <c r="L32" s="11" t="str">
        <f t="shared" ref="L32" si="9">+IF(AND(K32&gt;=2,K32&lt;=4),"Riesgo Bajo",IF(K32=5,"Riesgo Medio",IF(AND(K32&gt;=6,K32&lt;=7),"Riesgo Alto",IF(AND(K32&gt;=8,K32&lt;=10),"Riesgo Extremo",""))))</f>
        <v>Riesgo Alto</v>
      </c>
      <c r="M32" s="11" t="s">
        <v>27</v>
      </c>
      <c r="N32" s="11" t="s">
        <v>27</v>
      </c>
      <c r="O32" s="9" t="s">
        <v>244</v>
      </c>
      <c r="P32" s="9">
        <v>2</v>
      </c>
      <c r="Q32" s="9">
        <v>2</v>
      </c>
      <c r="R32" s="9">
        <f t="shared" ref="R32" si="10">+P32+Q32</f>
        <v>4</v>
      </c>
      <c r="S32" s="11" t="str">
        <f t="shared" ref="S32" si="11">+IF(AND(R32&gt;=2,R32&lt;=4),"Riesgo Bajo",IF(R32=5,"Riesgo Medio",IF(AND(R32&gt;=6,R32&lt;=7),"Riesgo Alto",IF(AND(R32&gt;=8,R32&lt;=10),"Riesgo Extremo",""))))</f>
        <v>Riesgo Bajo</v>
      </c>
      <c r="T32" s="9" t="s">
        <v>98</v>
      </c>
      <c r="U32" s="9" t="s">
        <v>201</v>
      </c>
      <c r="V32" s="9" t="s">
        <v>102</v>
      </c>
      <c r="W32" s="9" t="s">
        <v>217</v>
      </c>
      <c r="X32" s="9" t="s">
        <v>245</v>
      </c>
      <c r="Y32" s="9" t="s">
        <v>246</v>
      </c>
    </row>
  </sheetData>
  <mergeCells count="23">
    <mergeCell ref="U4:U6"/>
    <mergeCell ref="V4:V6"/>
    <mergeCell ref="I4:I6"/>
    <mergeCell ref="J4:J6"/>
    <mergeCell ref="K4:K6"/>
    <mergeCell ref="O4:O6"/>
    <mergeCell ref="T4:T6"/>
    <mergeCell ref="W4:W6"/>
    <mergeCell ref="B1:F3"/>
    <mergeCell ref="B4:B6"/>
    <mergeCell ref="C4:C6"/>
    <mergeCell ref="D4:D6"/>
    <mergeCell ref="E4:E6"/>
    <mergeCell ref="F4:F6"/>
    <mergeCell ref="G1:Y1"/>
    <mergeCell ref="G2:Y2"/>
    <mergeCell ref="G3:Y3"/>
    <mergeCell ref="M4:N5"/>
    <mergeCell ref="P4:S5"/>
    <mergeCell ref="X4:Y5"/>
    <mergeCell ref="L4:L6"/>
    <mergeCell ref="G4:G6"/>
    <mergeCell ref="H4:H6"/>
  </mergeCells>
  <dataValidations disablePrompts="1" count="1">
    <dataValidation type="list" allowBlank="1" showInputMessage="1" showErrorMessage="1" sqref="D27:E29 D31:E31" xr:uid="{CA49EBCC-4DF8-48A2-9B04-BECCC477DEDF}"/>
  </dataValidations>
  <pageMargins left="0.39370078740157483" right="0.39370078740157483" top="0.39370078740157483" bottom="0.39370078740157483" header="0" footer="0"/>
  <pageSetup scale="65" orientation="landscape" r:id="rId1"/>
  <rowBreaks count="1" manualBreakCount="1">
    <brk id="17"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C7" sqref="C7"/>
    </sheetView>
  </sheetViews>
  <sheetFormatPr baseColWidth="10" defaultRowHeight="14.4" x14ac:dyDescent="0.3"/>
  <cols>
    <col min="2" max="2" width="15.6640625" customWidth="1"/>
    <col min="3" max="3" width="26.109375" customWidth="1"/>
    <col min="5" max="5" width="18.109375" customWidth="1"/>
    <col min="6" max="6" width="25.33203125" customWidth="1"/>
  </cols>
  <sheetData>
    <row r="1" spans="2:7" ht="15.6" x14ac:dyDescent="0.3">
      <c r="B1" s="69" t="s">
        <v>40</v>
      </c>
      <c r="C1" s="70"/>
      <c r="D1" s="4"/>
      <c r="E1" s="69" t="s">
        <v>41</v>
      </c>
      <c r="F1" s="70"/>
    </row>
    <row r="2" spans="2:7" ht="15.6" x14ac:dyDescent="0.3">
      <c r="B2" s="4"/>
      <c r="C2" s="4"/>
      <c r="D2" s="4"/>
      <c r="E2" s="1"/>
      <c r="F2" s="5"/>
    </row>
    <row r="3" spans="2:7" ht="31.2" x14ac:dyDescent="0.3">
      <c r="B3" s="6" t="s">
        <v>19</v>
      </c>
      <c r="C3" s="6" t="s">
        <v>18</v>
      </c>
      <c r="D3" s="4"/>
      <c r="E3" s="6" t="s">
        <v>42</v>
      </c>
      <c r="F3" s="3" t="s">
        <v>19</v>
      </c>
      <c r="G3" s="2"/>
    </row>
    <row r="4" spans="2:7" ht="15.6" x14ac:dyDescent="0.3">
      <c r="B4" s="4"/>
      <c r="C4" s="4"/>
      <c r="D4" s="4"/>
      <c r="E4" s="1"/>
      <c r="F4" s="5"/>
      <c r="G4" s="2"/>
    </row>
    <row r="5" spans="2:7" ht="16.8" x14ac:dyDescent="0.3">
      <c r="B5" s="6" t="s">
        <v>43</v>
      </c>
      <c r="C5" s="6">
        <v>1</v>
      </c>
      <c r="D5" s="4"/>
      <c r="E5" s="6" t="s">
        <v>44</v>
      </c>
      <c r="F5" s="7" t="s">
        <v>45</v>
      </c>
      <c r="G5" s="2"/>
    </row>
    <row r="6" spans="2:7" ht="16.8" x14ac:dyDescent="0.3">
      <c r="B6" s="6" t="s">
        <v>46</v>
      </c>
      <c r="C6" s="6">
        <v>2</v>
      </c>
      <c r="D6" s="4"/>
      <c r="E6" s="6" t="s">
        <v>47</v>
      </c>
      <c r="F6" s="7" t="s">
        <v>48</v>
      </c>
      <c r="G6" s="2"/>
    </row>
    <row r="7" spans="2:7" ht="16.8" x14ac:dyDescent="0.3">
      <c r="B7" s="6" t="s">
        <v>49</v>
      </c>
      <c r="C7" s="6">
        <v>3</v>
      </c>
      <c r="D7" s="4"/>
      <c r="E7" s="6">
        <v>5</v>
      </c>
      <c r="F7" s="7" t="s">
        <v>50</v>
      </c>
      <c r="G7" s="2"/>
    </row>
    <row r="8" spans="2:7" ht="16.8" x14ac:dyDescent="0.3">
      <c r="B8" s="6" t="s">
        <v>51</v>
      </c>
      <c r="C8" s="6">
        <v>4</v>
      </c>
      <c r="D8" s="4"/>
      <c r="E8" s="6" t="s">
        <v>52</v>
      </c>
      <c r="F8" s="7" t="s">
        <v>53</v>
      </c>
      <c r="G8" s="2"/>
    </row>
    <row r="9" spans="2:7" ht="33.6" x14ac:dyDescent="0.3">
      <c r="B9" s="6" t="s">
        <v>54</v>
      </c>
      <c r="C9" s="6">
        <v>5</v>
      </c>
      <c r="D9" s="4"/>
      <c r="E9" s="6">
        <v>1</v>
      </c>
      <c r="F9" s="7" t="s">
        <v>55</v>
      </c>
      <c r="G9" s="2"/>
    </row>
    <row r="10" spans="2:7" ht="15.6" x14ac:dyDescent="0.3">
      <c r="B10" s="8"/>
      <c r="C10" s="8"/>
      <c r="D10" s="4"/>
      <c r="E10" s="8"/>
      <c r="F10" s="8"/>
      <c r="G10" s="2"/>
    </row>
    <row r="11" spans="2:7" ht="15.6" x14ac:dyDescent="0.3">
      <c r="B11" s="8"/>
      <c r="C11" s="8"/>
      <c r="D11" s="1"/>
      <c r="E11" s="5"/>
      <c r="F11" s="5"/>
      <c r="G11" s="2"/>
    </row>
    <row r="12" spans="2:7" ht="15.6" x14ac:dyDescent="0.3">
      <c r="B12" s="69" t="s">
        <v>56</v>
      </c>
      <c r="C12" s="70"/>
      <c r="D12" s="1"/>
      <c r="E12" s="69" t="s">
        <v>41</v>
      </c>
      <c r="F12" s="70"/>
      <c r="G12" s="2"/>
    </row>
    <row r="13" spans="2:7" ht="15.6" x14ac:dyDescent="0.3">
      <c r="B13" s="4"/>
      <c r="C13" s="4"/>
      <c r="D13" s="1"/>
      <c r="E13" s="5"/>
      <c r="F13" s="5"/>
      <c r="G13" s="2"/>
    </row>
    <row r="14" spans="2:7" ht="15.6" x14ac:dyDescent="0.3">
      <c r="B14" s="6" t="s">
        <v>19</v>
      </c>
      <c r="C14" s="6" t="s">
        <v>57</v>
      </c>
      <c r="D14" s="1"/>
      <c r="E14" s="6" t="s">
        <v>58</v>
      </c>
      <c r="F14" s="3" t="s">
        <v>59</v>
      </c>
      <c r="G14" s="2"/>
    </row>
    <row r="15" spans="2:7" ht="15.6" x14ac:dyDescent="0.3">
      <c r="B15" s="4"/>
      <c r="C15" s="4"/>
      <c r="D15" s="1"/>
      <c r="E15" s="5"/>
      <c r="F15" s="5"/>
      <c r="G15" s="2"/>
    </row>
    <row r="16" spans="2:7" ht="15.6" x14ac:dyDescent="0.3">
      <c r="B16" s="6" t="s">
        <v>60</v>
      </c>
      <c r="C16" s="6">
        <v>1</v>
      </c>
      <c r="D16" s="1"/>
      <c r="E16" s="6" t="s">
        <v>61</v>
      </c>
      <c r="F16" s="3" t="s">
        <v>62</v>
      </c>
      <c r="G16" s="2"/>
    </row>
    <row r="17" spans="2:7" ht="15.6" x14ac:dyDescent="0.3">
      <c r="B17" s="6" t="s">
        <v>63</v>
      </c>
      <c r="C17" s="6">
        <v>2</v>
      </c>
      <c r="D17" s="1"/>
      <c r="E17" s="6" t="s">
        <v>64</v>
      </c>
      <c r="F17" s="3" t="s">
        <v>65</v>
      </c>
      <c r="G17" s="2"/>
    </row>
    <row r="18" spans="2:7" ht="15.6" x14ac:dyDescent="0.3">
      <c r="B18" s="6" t="s">
        <v>66</v>
      </c>
      <c r="C18" s="6">
        <v>3</v>
      </c>
      <c r="D18" s="1"/>
      <c r="E18" s="5"/>
      <c r="F18" s="5"/>
      <c r="G18" s="2"/>
    </row>
    <row r="19" spans="2:7" ht="15.6" x14ac:dyDescent="0.3">
      <c r="B19" s="6" t="s">
        <v>67</v>
      </c>
      <c r="C19" s="6">
        <v>4</v>
      </c>
      <c r="D19" s="1"/>
      <c r="E19" s="5"/>
      <c r="F19" s="5"/>
      <c r="G19" s="2"/>
    </row>
    <row r="20" spans="2:7" ht="15.6" x14ac:dyDescent="0.3">
      <c r="B20" s="6" t="s">
        <v>68</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6779C67-9163-4112-B2B1-787EF2D0F4AF}">
  <ds:schemaRefs>
    <ds:schemaRef ds:uri="http://schemas.microsoft.com/office/2006/documentManagement/types"/>
    <ds:schemaRef ds:uri="http://purl.org/dc/terms/"/>
    <ds:schemaRef ds:uri="http://purl.org/dc/dcmitype/"/>
    <ds:schemaRef ds:uri="http://purl.org/dc/elements/1.1/"/>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79B47C-EC55-4863-B5ED-AD77FCEB82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vt:lpstr>
      <vt:lpstr>CRITERIOS VALORACION DEL RIESGO</vt:lpstr>
      <vt:lpstr>'MATRIZ RIESGOS INTERVENTORIA'!Área_de_impresión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Sandra Barón</cp:lastModifiedBy>
  <cp:lastPrinted>2019-03-21T16:10:32Z</cp:lastPrinted>
  <dcterms:created xsi:type="dcterms:W3CDTF">2018-12-30T14:30:46Z</dcterms:created>
  <dcterms:modified xsi:type="dcterms:W3CDTF">2026-10-19T18:38:10Z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