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Lenovo\Desktop\"/>
    </mc:Choice>
  </mc:AlternateContent>
  <xr:revisionPtr revIDLastSave="0" documentId="8_{409BCAD8-947C-4993-BE0A-0AB263CC5508}" xr6:coauthVersionLast="47" xr6:coauthVersionMax="47" xr10:uidLastSave="{00000000-0000-0000-0000-000000000000}"/>
  <bookViews>
    <workbookView xWindow="-28920" yWindow="675" windowWidth="29040" windowHeight="15720" xr2:uid="{6B9A7E13-AE09-4B2C-A44E-7B88D58F8FC9}"/>
  </bookViews>
  <sheets>
    <sheet name="FOE" sheetId="1" r:id="rId1"/>
  </sheets>
  <definedNames>
    <definedName name="_xlnm._FilterDatabase" localSheetId="0" hidden="1">FOE!$B$6:$I$56</definedName>
    <definedName name="_xlnm.Print_Area" localSheetId="0">FOE!$A$1:$I$92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22" i="1" l="1"/>
  <c r="I14" i="1"/>
  <c r="I13" i="1"/>
  <c r="I12" i="1"/>
  <c r="I11" i="1"/>
  <c r="I10" i="1"/>
  <c r="I9" i="1"/>
  <c r="I8" i="1"/>
  <c r="I15" i="1"/>
  <c r="I16" i="1"/>
  <c r="I17" i="1"/>
  <c r="I18" i="1"/>
  <c r="I19" i="1"/>
  <c r="I20" i="1"/>
  <c r="I21" i="1"/>
  <c r="I23" i="1"/>
  <c r="I7"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25" i="1"/>
  <c r="I24" i="1"/>
  <c r="I75" i="1"/>
  <c r="I74" i="1"/>
  <c r="I73" i="1"/>
  <c r="I70" i="1"/>
  <c r="I69" i="1"/>
  <c r="I61" i="1"/>
  <c r="I62" i="1"/>
  <c r="I63" i="1"/>
  <c r="I64" i="1"/>
  <c r="I65" i="1"/>
  <c r="I66" i="1"/>
  <c r="I60" i="1"/>
  <c r="G75" i="1"/>
  <c r="G74" i="1"/>
  <c r="G73" i="1"/>
  <c r="G70" i="1"/>
  <c r="G69" i="1"/>
  <c r="G66" i="1"/>
  <c r="G65" i="1"/>
  <c r="G64" i="1"/>
  <c r="G63" i="1"/>
  <c r="G62" i="1"/>
  <c r="G61" i="1"/>
  <c r="G60"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7" i="1"/>
  <c r="I76" i="1" l="1"/>
  <c r="G76" i="1"/>
  <c r="I56" i="1"/>
  <c r="I78" i="1" s="1"/>
  <c r="G56" i="1"/>
</calcChain>
</file>

<file path=xl/sharedStrings.xml><?xml version="1.0" encoding="utf-8"?>
<sst xmlns="http://schemas.openxmlformats.org/spreadsheetml/2006/main" count="176" uniqueCount="110">
  <si>
    <t>FONDO DE DESARROLLO LOCAL DE KENNEDY</t>
  </si>
  <si>
    <t xml:space="preserve">FORMATO DE OFERTA ECONOMICA </t>
  </si>
  <si>
    <t>OBJETO: REALIZAR LA INTERVENCIÓN INTEGRAL DEL ESPACIO PÚBLICO EN LA LOCALIDAD DE KENNEDY, MEDIANTE ACCIONES DE RECUPERACIÓN, ORGANIZACIÓN Y EMBELLECIMIENTO, ASÍ COMO EL FORTALECIMIENTO DE SU USO Y APROPIACIÓN EN PUNTOS SUSCEPTIBLES DE INTERVENCIÓN EN EL MARCO DEL PROYECTO “2684-KENNEDY ESPACIOS PÚBLICOS SEGUROS”</t>
  </si>
  <si>
    <t>A. ELEMEMENTOS PARA INTERVENCIÓN</t>
  </si>
  <si>
    <t xml:space="preserve">No. </t>
  </si>
  <si>
    <t>ÍTEM</t>
  </si>
  <si>
    <t>UNIDAD DE MEDIDA</t>
  </si>
  <si>
    <t xml:space="preserve">CANTIDAD </t>
  </si>
  <si>
    <t xml:space="preserve">VALOR UNITARIO TECHO INCLUIDO IVA </t>
  </si>
  <si>
    <t xml:space="preserve">VALOR TOTAL TECHO INCLUIDO IVA </t>
  </si>
  <si>
    <t xml:space="preserve">VALOR UNITARIO OFERTA INCLUIDO IVA </t>
  </si>
  <si>
    <t xml:space="preserve">VALOR TOTAL OFERTA INCLUIDO IVA </t>
  </si>
  <si>
    <t xml:space="preserve">PENDON </t>
  </si>
  <si>
    <t>UNIDAD</t>
  </si>
  <si>
    <t>SERVICIO DE BODEGAJE Y TRASPORTE DE LOS ELEMENTOS</t>
  </si>
  <si>
    <t xml:space="preserve">GLOBAL </t>
  </si>
  <si>
    <t xml:space="preserve">SERVICIO DE LAVADO DE ESTRUCTURA EN CONCRETO </t>
  </si>
  <si>
    <t>M2</t>
  </si>
  <si>
    <t>ESPATULAS</t>
  </si>
  <si>
    <t xml:space="preserve">AEROSOLES </t>
  </si>
  <si>
    <t xml:space="preserve">BOQUILLAS </t>
  </si>
  <si>
    <t>PINTURA VINILO PARA EXTERIOR</t>
  </si>
  <si>
    <t xml:space="preserve">CANECA </t>
  </si>
  <si>
    <t>RODILLOS</t>
  </si>
  <si>
    <t>BROCHAS 2 pulgadas</t>
  </si>
  <si>
    <t>BROCHAS 3 pulgadas</t>
  </si>
  <si>
    <t>BROCHAS 4 pulgadas</t>
  </si>
  <si>
    <t>BROCHAS 5 pulgadas</t>
  </si>
  <si>
    <t xml:space="preserve">BANDEJA PARA PINTURA VINILO </t>
  </si>
  <si>
    <t>TAPABOCAS INDUSTRIAL</t>
  </si>
  <si>
    <t>CINTA DE ENMASCARAR</t>
  </si>
  <si>
    <t>KIT DE ELEMENTOS DE PROTECCIÓN</t>
  </si>
  <si>
    <t>KIT</t>
  </si>
  <si>
    <t>CINTA DE SEÑALIZACIÓN</t>
  </si>
  <si>
    <t xml:space="preserve">SERVICIO POR MANO DE OBRA POR METROS CUADRADOS DE INTERVENCIÓN REALIZADO POR LA MESA GRAFITERA Y/O ORGANIZACIONES ARTISTICAS DE LA LOCALIDAD DE KENNEDY </t>
  </si>
  <si>
    <t>METROS2</t>
  </si>
  <si>
    <t>ANTIGRAFITTI</t>
  </si>
  <si>
    <t>GALÓN</t>
  </si>
  <si>
    <t xml:space="preserve">ANDAMIO </t>
  </si>
  <si>
    <t xml:space="preserve">PALETAS DE SEÑALIZACION </t>
  </si>
  <si>
    <t xml:space="preserve">UNIDAD </t>
  </si>
  <si>
    <t>ALQUILER PLANTA ELECTRICA</t>
  </si>
  <si>
    <t xml:space="preserve">PRESENTACIÓN FOLCLORICA </t>
  </si>
  <si>
    <t>PRESENTACIÓN FOLCLORICA</t>
  </si>
  <si>
    <t>ESTRUCTURA METÁLICA MODULAR PARA EXHIBICIÓN DE GALERÍA FOTOGRÁFICA.</t>
  </si>
  <si>
    <t>REGISTRO FOTOGRÁFICO GALERÍA - IMPRESIÓN</t>
  </si>
  <si>
    <t xml:space="preserve">CONOS </t>
  </si>
  <si>
    <t xml:space="preserve">CANCHA DE MICROFUTBOL </t>
  </si>
  <si>
    <t xml:space="preserve">TAPA OJOS </t>
  </si>
  <si>
    <t xml:space="preserve">COSTALES </t>
  </si>
  <si>
    <t xml:space="preserve">PELOTAS DE GIMNASIA </t>
  </si>
  <si>
    <t xml:space="preserve">AROS DE GIMNASIA </t>
  </si>
  <si>
    <t xml:space="preserve">GOLOSA </t>
  </si>
  <si>
    <t xml:space="preserve">CUERDA DE 20  METROS </t>
  </si>
  <si>
    <t>AGUA</t>
  </si>
  <si>
    <t xml:space="preserve">REFRIGERIO TIPO 1 </t>
  </si>
  <si>
    <t xml:space="preserve">SONIDO </t>
  </si>
  <si>
    <t xml:space="preserve">OBRA DE TEATRO </t>
  </si>
  <si>
    <t>OBRA DE TEATRO</t>
  </si>
  <si>
    <t xml:space="preserve">
ACTIVIDAD COMPARSA</t>
  </si>
  <si>
    <t>LAZOS</t>
  </si>
  <si>
    <t>KIT DE PAPELERIA DIAGNOSTICO PARTICIPATIVO</t>
  </si>
  <si>
    <t>KIT DE PAPELERIA</t>
  </si>
  <si>
    <t xml:space="preserve">PUBLICIDAD </t>
  </si>
  <si>
    <t>PINTURA INDUSTRIAL EPÓXICA - ALTO TRÁFICO</t>
  </si>
  <si>
    <t>GALON</t>
  </si>
  <si>
    <t xml:space="preserve">RODILLOS INDUSTRIAL </t>
  </si>
  <si>
    <t>KIT DE PLANTILLAS SEÑALIZACIÓN VIAL</t>
  </si>
  <si>
    <t xml:space="preserve">CONOS VIALES </t>
  </si>
  <si>
    <t xml:space="preserve">LIJAS PARA CONCRETO </t>
  </si>
  <si>
    <t>UNIDAD - ROLLO</t>
  </si>
  <si>
    <t xml:space="preserve">TAPABOCAS MASCARILLA EN PROPILENO </t>
  </si>
  <si>
    <t xml:space="preserve">	EXPRESIÓN ARTISTICA BATUCADA - CIERRE DE INTERVENCIÓN IED</t>
  </si>
  <si>
    <t>A. VALOR TOTAL ELEMENTOS</t>
  </si>
  <si>
    <t xml:space="preserve">B. TALENTO HUMANO TRASVERSAL </t>
  </si>
  <si>
    <t>No.</t>
  </si>
  <si>
    <t>ROL</t>
  </si>
  <si>
    <t xml:space="preserve">UNIDAD DE MEDIDA </t>
  </si>
  <si>
    <t xml:space="preserve">TIEMPO </t>
  </si>
  <si>
    <t>PROFESIONAL ESPECIALIZADO I- COORDINADOR(A) GENERAL DEL CONTRATO PERMANENTE </t>
  </si>
  <si>
    <t>MES</t>
  </si>
  <si>
    <t xml:space="preserve">PROFESIONAL ADMINISTRATIVO/A  </t>
  </si>
  <si>
    <t xml:space="preserve">TÉCNICO II  GESTOR DOCUMENTAL  </t>
  </si>
  <si>
    <t>PROFESIONAL II DISEÑADOR/A GRÁFICA</t>
  </si>
  <si>
    <t>PROFESIONAL EN TRABAJO SOCIAL, PSICOLOGÍA SOCIAL O  COMUNITARIA</t>
  </si>
  <si>
    <t>SST – SEGURIDAD Y SALUD EN EL TRABAJO  </t>
  </si>
  <si>
    <t>AUXILIAR LOGÍSTICO</t>
  </si>
  <si>
    <t xml:space="preserve"> C. TALENTO HUMANO COMPONENTE 1 BAJO PUENTES </t>
  </si>
  <si>
    <t>PROFESIONAL ESPECIALIZADO I- COORDINADOR COMPONENTE</t>
  </si>
  <si>
    <t xml:space="preserve">INGENIERO CATASTRAL </t>
  </si>
  <si>
    <t xml:space="preserve">D. COMPONENTE 2 ENTRONOS ESCOLARES </t>
  </si>
  <si>
    <t>PROFESIONAL EN SEGURIDAD VIAL Y MOVILIDAD </t>
  </si>
  <si>
    <t xml:space="preserve">MESES </t>
  </si>
  <si>
    <t>PROFESIONAL AMBIENTAL O DE SOSTENIBILIDAD</t>
  </si>
  <si>
    <t>MESES</t>
  </si>
  <si>
    <t xml:space="preserve">OPERARIO DE SEÑALIZACIÓN VIAL </t>
  </si>
  <si>
    <t>B + C + D. TOTAL TALENTO HUMANO</t>
  </si>
  <si>
    <t>A + B + C + D VALOR TOTAL OFERTA ECONÓMICA</t>
  </si>
  <si>
    <r>
      <rPr>
        <b/>
        <sz val="10"/>
        <color rgb="FF000000"/>
        <rFont val="Arial Narrow"/>
        <family val="2"/>
      </rPr>
      <t xml:space="preserve">Nota 1. </t>
    </r>
    <r>
      <rPr>
        <sz val="10"/>
        <color rgb="FF000000"/>
        <rFont val="Arial Narrow"/>
        <family val="2"/>
      </rPr>
      <t>En la columna H, el proponente deberá diligenciar el valor unitario ofertado, incluido el IVA y demás impuestos aplicables, para cada bien o servicio ofertable. El valor registrado no podrá superar el respectivo valor unitario de referencia establecido en el presente formato.</t>
    </r>
  </si>
  <si>
    <r>
      <t xml:space="preserve">Nota 2. </t>
    </r>
    <r>
      <rPr>
        <sz val="10"/>
        <rFont val="Arial Narrow"/>
        <family val="2"/>
      </rPr>
      <t>El ítem 18 del componente A – Elementos para intervención, correspondiente al servicio de mano de obra por metro cuadrado de intervención realizado por la mesa grafitera y/o las organizaciones artísticas de la localidad de Kennedy, tiene un valor fijo no ofertable. En consecuencia, el proponente no podrá modificar el valor establecido por la entidad y deberá conservarlo en su oferta económica.</t>
    </r>
  </si>
  <si>
    <r>
      <rPr>
        <b/>
        <sz val="10"/>
        <rFont val="Arial Narrow"/>
        <family val="2"/>
      </rPr>
      <t>Nota 3:</t>
    </r>
    <r>
      <rPr>
        <sz val="10"/>
        <rFont val="Arial Narrow"/>
        <family val="2"/>
      </rPr>
      <t xml:space="preserve"> Los ítems correspondientes al componente B, C y D – Talento humano tienen valores fijos no ofertables. En consecuencia, el proponente no podrá modificar dichos valores y deberá conservarlos en su oferta económica.</t>
    </r>
  </si>
  <si>
    <r>
      <rPr>
        <b/>
        <sz val="10"/>
        <rFont val="Arial Narrow"/>
        <family val="2"/>
      </rPr>
      <t>Nota 4</t>
    </r>
    <r>
      <rPr>
        <sz val="10"/>
        <rFont val="Arial Narrow"/>
        <family val="2"/>
      </rPr>
      <t>: El proponente deberá presentar su oferta de conformidad con las características y especificaciones técnicas establecidas por la entidad, sin modificarlas ni sustituirlas.</t>
    </r>
  </si>
  <si>
    <r>
      <rPr>
        <b/>
        <sz val="10"/>
        <rFont val="Arial Narrow"/>
        <family val="2"/>
      </rPr>
      <t>Nota 5</t>
    </r>
    <r>
      <rPr>
        <sz val="10"/>
        <rFont val="Arial Narrow"/>
        <family val="2"/>
      </rPr>
      <t>: Los valores unitarios ofertados para los bienes y servicios ofertables no podrán superar los respectivos valores unitarios de referencia establecidos por la entidad.</t>
    </r>
  </si>
  <si>
    <r>
      <rPr>
        <b/>
        <sz val="10"/>
        <rFont val="Arial Narrow"/>
        <family val="2"/>
      </rPr>
      <t>Nota 6:</t>
    </r>
    <r>
      <rPr>
        <sz val="10"/>
        <rFont val="Arial Narrow"/>
        <family val="2"/>
      </rPr>
      <t xml:space="preserve"> La propuesta económica no debe presentar centavos, por tanto, el proponente deberá aproximarla al peso, ya sea por exceso si es mayor a 0.50, o por defecto si es menor o igual a 0.50</t>
    </r>
  </si>
  <si>
    <r>
      <rPr>
        <b/>
        <sz val="10"/>
        <rFont val="Arial Narrow"/>
        <family val="2"/>
      </rPr>
      <t>Nota 7</t>
    </r>
    <r>
      <rPr>
        <sz val="10"/>
        <rFont val="Arial Narrow"/>
        <family val="2"/>
      </rPr>
      <t>: El valor total de la propuesta económica no podrá superar el presupuesto oficial establecido para el proceso de selección.</t>
    </r>
  </si>
  <si>
    <r>
      <rPr>
        <b/>
        <sz val="10"/>
        <rFont val="Arial Narrow"/>
        <family val="2"/>
      </rPr>
      <t>Nota 8</t>
    </r>
    <r>
      <rPr>
        <sz val="10"/>
        <rFont val="Arial Narrow"/>
        <family val="2"/>
      </rPr>
      <t>: El proponente deberá diligenciar el formato de oferta económica sin modificar su estructura, ítems, unidades de medida ni demás campos definidos por la entidad. El incumplimiento de esta instrucción tendrá las consecuencias previstas en el pliego de condiciones, de conformidad con las reglas del proceso.</t>
    </r>
  </si>
  <si>
    <r>
      <rPr>
        <b/>
        <sz val="10"/>
        <rFont val="Arial Narrow"/>
        <family val="2"/>
      </rPr>
      <t>Nota 9</t>
    </r>
    <r>
      <rPr>
        <sz val="10"/>
        <rFont val="Arial Narrow"/>
        <family val="2"/>
      </rPr>
      <t>: No se aceptarán ofertas parciales. El proponente deberá presentar oferta para la totalidad de los bienes y servicios que conforman el objeto contractual, de acuerdo con las condiciones establecidas en el pliego de condiciones.</t>
    </r>
  </si>
  <si>
    <t xml:space="preserve">RAZÓN SOCIAL: </t>
  </si>
  <si>
    <t>FIRMA</t>
  </si>
  <si>
    <t>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</si>
</sst>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4" formatCode="_-&quot;$&quot;\ * #,##0.00_-;\-&quot;$&quot;\ * #,##0.00_-;_-&quot;$&quot;\ * &quot;-&quot;??_-;_-@_-"/>
    <numFmt numFmtId="164" formatCode="0.0"/>
    <numFmt numFmtId="167" formatCode="&quot;$&quot;\ #,##0"/>
    <numFmt numFmtId="168" formatCode="&quot;$&quot;\ #,##0.00"/>
  </numFmts>
  <fonts count="17" x14ac:knownFonts="1">
    <font>
      <sz val="11"/>
      <color theme="1"/>
      <name val="Calibri"/>
      <family val="2"/>
      <scheme val="minor"/>
    </font>
    <font>
      <sz val="11"/>
      <color theme="1"/>
      <name val="Calibri"/>
      <family val="2"/>
      <scheme val="minor"/>
    </font>
    <font>
      <b/>
      <sz val="10"/>
      <color theme="1"/>
      <name val="Arial Narrow"/>
      <family val="2"/>
    </font>
    <font>
      <sz val="10"/>
      <color theme="1"/>
      <name val="Arial Narrow"/>
      <family val="2"/>
    </font>
    <font>
      <b/>
      <sz val="20"/>
      <color rgb="FFFF0000"/>
      <name val="Arial Narrow"/>
      <family val="2"/>
    </font>
    <font>
      <b/>
      <sz val="10"/>
      <color rgb="FF000000"/>
      <name val="Arial Narrow"/>
      <family val="2"/>
    </font>
    <font>
      <sz val="11"/>
      <color rgb="FF000000"/>
      <name val="Arial Narrow"/>
      <family val="2"/>
    </font>
    <font>
      <sz val="10"/>
      <name val="Arial Narrow"/>
      <family val="2"/>
    </font>
    <font>
      <sz val="10"/>
      <color rgb="FF000000"/>
      <name val="Arial Narrow"/>
      <family val="2"/>
    </font>
    <font>
      <b/>
      <sz val="11"/>
      <color rgb="FF000000"/>
      <name val="Arial Narrow"/>
      <family val="2"/>
    </font>
    <font>
      <b/>
      <sz val="10"/>
      <name val="Arial Narrow"/>
      <family val="2"/>
    </font>
    <font>
      <b/>
      <sz val="20"/>
      <color rgb="FFFFFFFF"/>
      <name val="Arial Narrow"/>
      <family val="2"/>
    </font>
    <font>
      <b/>
      <sz val="16"/>
      <color rgb="FFFFFFFF"/>
      <name val="Arial Narrow"/>
      <family val="2"/>
    </font>
    <font>
      <sz val="11"/>
      <color theme="1"/>
      <name val="Arial Narrow"/>
      <family val="2"/>
    </font>
    <font>
      <b/>
      <sz val="11"/>
      <color theme="1"/>
      <name val="Arial Narrow"/>
      <family val="2"/>
    </font>
    <font>
      <b/>
      <u/>
      <sz val="11"/>
      <color theme="1"/>
      <name val="Arial Narrow"/>
      <family val="2"/>
    </font>
    <font>
      <b/>
      <sz val="14"/>
      <color theme="0"/>
      <name val="Arial Narrow"/>
      <family val="2"/>
    </font>
  </fonts>
  <fills count="9">
    <fill>
      <patternFill patternType="none"/>
    </fill>
    <fill>
      <patternFill patternType="gray125"/>
    </fill>
    <fill>
      <patternFill patternType="solid">
        <fgColor theme="0"/>
        <bgColor indexed="64"/>
      </patternFill>
    </fill>
    <fill>
      <patternFill patternType="solid">
        <fgColor rgb="FF1F4E5F"/>
        <bgColor rgb="FF404040"/>
      </patternFill>
    </fill>
    <fill>
      <patternFill patternType="solid">
        <fgColor theme="8" tint="0.79998168889431442"/>
        <bgColor indexed="64"/>
      </patternFill>
    </fill>
    <fill>
      <patternFill patternType="solid">
        <fgColor rgb="FF00FFFF"/>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4" tint="-0.499984740745262"/>
        <bgColor indexed="64"/>
      </patternFill>
    </fill>
  </fills>
  <borders count="13">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bottom style="thin">
        <color indexed="64"/>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auto="1"/>
      </top>
      <bottom style="thin">
        <color theme="0" tint="-0.499984740745262"/>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74">
    <xf numFmtId="0" fontId="0" fillId="0" borderId="0" xfId="0"/>
    <xf numFmtId="0" fontId="3" fillId="0" borderId="0" xfId="0" applyFont="1" applyAlignment="1" applyProtection="1">
      <alignment vertical="center"/>
      <protection locked="0"/>
    </xf>
    <xf numFmtId="0" fontId="2" fillId="0" borderId="0" xfId="0" applyFont="1" applyAlignment="1" applyProtection="1">
      <alignment horizontal="center" vertical="center"/>
      <protection locked="0"/>
    </xf>
    <xf numFmtId="164" fontId="3" fillId="0" borderId="0" xfId="0" applyNumberFormat="1" applyFont="1" applyAlignment="1" applyProtection="1">
      <alignment horizontal="center" vertical="center"/>
      <protection locked="0"/>
    </xf>
    <xf numFmtId="0" fontId="13" fillId="0" borderId="0" xfId="0" applyFont="1" applyAlignment="1" applyProtection="1">
      <alignment vertical="center"/>
      <protection locked="0"/>
    </xf>
    <xf numFmtId="0" fontId="13" fillId="0" borderId="0" xfId="0" applyFont="1" applyAlignment="1" applyProtection="1">
      <alignment horizontal="center" vertical="center"/>
      <protection locked="0"/>
    </xf>
    <xf numFmtId="0" fontId="8" fillId="0" borderId="0" xfId="0" applyFont="1" applyAlignment="1" applyProtection="1">
      <alignment horizontal="left" vertical="center" wrapText="1"/>
      <protection locked="0"/>
    </xf>
    <xf numFmtId="7" fontId="13" fillId="0" borderId="1" xfId="1" applyNumberFormat="1" applyFont="1" applyBorder="1" applyAlignment="1" applyProtection="1">
      <alignment horizontal="right" vertical="center" wrapText="1"/>
      <protection locked="0"/>
    </xf>
    <xf numFmtId="7" fontId="13" fillId="7" borderId="1" xfId="1" applyNumberFormat="1" applyFont="1" applyFill="1" applyBorder="1" applyAlignment="1" applyProtection="1">
      <alignment horizontal="right" vertical="center" wrapText="1"/>
    </xf>
    <xf numFmtId="7" fontId="13" fillId="0" borderId="1" xfId="1" applyNumberFormat="1" applyFont="1" applyFill="1" applyBorder="1" applyAlignment="1" applyProtection="1">
      <alignment horizontal="right" vertical="center" wrapText="1"/>
    </xf>
    <xf numFmtId="0" fontId="7" fillId="0" borderId="0" xfId="0" applyFont="1" applyAlignment="1" applyProtection="1">
      <alignment horizontal="left" vertical="center" wrapText="1"/>
      <protection locked="0"/>
    </xf>
    <xf numFmtId="0" fontId="3" fillId="0" borderId="9" xfId="0" applyFont="1" applyBorder="1" applyAlignment="1" applyProtection="1">
      <alignment vertical="center"/>
      <protection locked="0"/>
    </xf>
    <xf numFmtId="0" fontId="3" fillId="0" borderId="10" xfId="0" applyFont="1" applyBorder="1" applyAlignment="1" applyProtection="1">
      <alignment vertical="center"/>
      <protection locked="0"/>
    </xf>
    <xf numFmtId="0" fontId="3" fillId="0" borderId="7" xfId="0" applyFont="1" applyBorder="1" applyAlignment="1" applyProtection="1">
      <alignment vertical="center"/>
      <protection locked="0"/>
    </xf>
    <xf numFmtId="0" fontId="3" fillId="0" borderId="8" xfId="0" applyFont="1" applyBorder="1" applyAlignment="1" applyProtection="1">
      <alignment vertical="center"/>
      <protection locked="0"/>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3" fillId="0" borderId="5" xfId="0" applyFont="1" applyBorder="1" applyAlignment="1" applyProtection="1">
      <alignment horizontal="center" vertical="center"/>
      <protection locked="0"/>
    </xf>
    <xf numFmtId="0" fontId="2" fillId="4" borderId="3" xfId="0" applyFont="1" applyFill="1" applyBorder="1" applyAlignment="1" applyProtection="1">
      <alignment horizontal="left" vertical="center"/>
      <protection locked="0"/>
    </xf>
    <xf numFmtId="0" fontId="2" fillId="4" borderId="5" xfId="0" applyFont="1" applyFill="1" applyBorder="1" applyAlignment="1" applyProtection="1">
      <alignment horizontal="left" vertical="center"/>
      <protection locked="0"/>
    </xf>
    <xf numFmtId="0" fontId="2" fillId="4" borderId="11" xfId="0" applyFont="1" applyFill="1" applyBorder="1" applyAlignment="1" applyProtection="1">
      <alignment horizontal="left" vertical="center"/>
      <protection locked="0"/>
    </xf>
    <xf numFmtId="0" fontId="2" fillId="4" borderId="12" xfId="0" applyFont="1" applyFill="1" applyBorder="1" applyAlignment="1" applyProtection="1">
      <alignment horizontal="left" vertical="center"/>
      <protection locked="0"/>
    </xf>
    <xf numFmtId="0" fontId="2" fillId="2" borderId="1" xfId="0" applyFont="1" applyFill="1" applyBorder="1" applyAlignment="1" applyProtection="1">
      <alignment horizontal="center" vertical="center" wrapText="1"/>
    </xf>
    <xf numFmtId="0" fontId="11" fillId="3" borderId="3" xfId="0" applyFont="1" applyFill="1" applyBorder="1" applyAlignment="1" applyProtection="1">
      <alignment horizontal="center" vertical="center"/>
    </xf>
    <xf numFmtId="0" fontId="11" fillId="3" borderId="4" xfId="0" applyFont="1" applyFill="1" applyBorder="1" applyAlignment="1" applyProtection="1">
      <alignment horizontal="center" vertical="center"/>
    </xf>
    <xf numFmtId="0" fontId="11" fillId="3" borderId="5" xfId="0" applyFont="1" applyFill="1" applyBorder="1" applyAlignment="1" applyProtection="1">
      <alignment horizontal="center" vertical="center"/>
    </xf>
    <xf numFmtId="0" fontId="4" fillId="0" borderId="3"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12" fillId="3" borderId="3" xfId="0" applyFont="1" applyFill="1" applyBorder="1" applyAlignment="1" applyProtection="1">
      <alignment horizontal="left" vertical="center" wrapText="1"/>
    </xf>
    <xf numFmtId="0" fontId="12" fillId="3" borderId="4" xfId="0" applyFont="1" applyFill="1" applyBorder="1" applyAlignment="1" applyProtection="1">
      <alignment horizontal="left" vertical="center" wrapText="1"/>
    </xf>
    <xf numFmtId="0" fontId="12" fillId="3" borderId="5" xfId="0" applyFont="1" applyFill="1" applyBorder="1" applyAlignment="1" applyProtection="1">
      <alignment horizontal="left" vertical="center" wrapText="1"/>
    </xf>
    <xf numFmtId="0" fontId="3" fillId="0" borderId="0" xfId="0" applyFont="1" applyAlignment="1" applyProtection="1">
      <alignment vertical="center"/>
    </xf>
    <xf numFmtId="0" fontId="15" fillId="0" borderId="0" xfId="0" applyFont="1" applyAlignment="1" applyProtection="1">
      <alignment vertical="center"/>
    </xf>
    <xf numFmtId="0" fontId="14" fillId="4" borderId="1" xfId="0" applyFont="1" applyFill="1" applyBorder="1" applyAlignment="1" applyProtection="1">
      <alignment horizontal="center" vertical="center" wrapText="1"/>
    </xf>
    <xf numFmtId="164" fontId="9" fillId="4" borderId="1" xfId="0" applyNumberFormat="1" applyFont="1" applyFill="1" applyBorder="1" applyAlignment="1" applyProtection="1">
      <alignment horizontal="center" vertical="center" wrapText="1"/>
    </xf>
    <xf numFmtId="164" fontId="9" fillId="5" borderId="1" xfId="0" applyNumberFormat="1"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6" fillId="0" borderId="1" xfId="0" applyFont="1" applyBorder="1" applyAlignment="1" applyProtection="1">
      <alignment horizontal="left" vertical="center" wrapText="1"/>
    </xf>
    <xf numFmtId="0" fontId="6" fillId="0" borderId="1" xfId="0" applyFont="1" applyBorder="1" applyAlignment="1" applyProtection="1">
      <alignment horizontal="center" vertical="center" wrapText="1"/>
    </xf>
    <xf numFmtId="3" fontId="6" fillId="0" borderId="1" xfId="0" applyNumberFormat="1" applyFont="1" applyBorder="1" applyAlignment="1" applyProtection="1">
      <alignment horizontal="center" vertical="center" wrapText="1"/>
    </xf>
    <xf numFmtId="7" fontId="13" fillId="0" borderId="1" xfId="1" applyNumberFormat="1" applyFont="1" applyBorder="1" applyAlignment="1" applyProtection="1">
      <alignment horizontal="right" vertical="center" wrapText="1"/>
    </xf>
    <xf numFmtId="0" fontId="13" fillId="0" borderId="1" xfId="0" applyFont="1" applyBorder="1" applyAlignment="1" applyProtection="1">
      <alignment horizontal="center" vertical="center" wrapText="1"/>
    </xf>
    <xf numFmtId="0" fontId="6" fillId="7" borderId="1" xfId="0" applyFont="1" applyFill="1" applyBorder="1" applyAlignment="1" applyProtection="1">
      <alignment horizontal="center" vertical="center" wrapText="1"/>
    </xf>
    <xf numFmtId="0" fontId="6" fillId="7" borderId="1" xfId="0" applyFont="1" applyFill="1" applyBorder="1" applyAlignment="1" applyProtection="1">
      <alignment horizontal="left" vertical="center" wrapText="1"/>
    </xf>
    <xf numFmtId="0" fontId="13" fillId="7" borderId="1" xfId="0" applyFont="1" applyFill="1" applyBorder="1" applyAlignment="1" applyProtection="1">
      <alignment horizontal="center" vertical="center" wrapText="1"/>
    </xf>
    <xf numFmtId="3" fontId="6" fillId="7" borderId="1" xfId="0" applyNumberFormat="1" applyFont="1" applyFill="1" applyBorder="1" applyAlignment="1" applyProtection="1">
      <alignment horizontal="center" vertical="center" wrapText="1"/>
    </xf>
    <xf numFmtId="0" fontId="2" fillId="6" borderId="3" xfId="0" applyFont="1" applyFill="1" applyBorder="1" applyAlignment="1" applyProtection="1">
      <alignment horizontal="center" vertical="center"/>
    </xf>
    <xf numFmtId="0" fontId="2" fillId="6" borderId="4" xfId="0" applyFont="1" applyFill="1" applyBorder="1" applyAlignment="1" applyProtection="1">
      <alignment horizontal="center" vertical="center"/>
    </xf>
    <xf numFmtId="0" fontId="2" fillId="6" borderId="5" xfId="0" applyFont="1" applyFill="1" applyBorder="1" applyAlignment="1" applyProtection="1">
      <alignment horizontal="center" vertical="center"/>
    </xf>
    <xf numFmtId="7" fontId="2" fillId="6" borderId="1" xfId="0" applyNumberFormat="1" applyFont="1" applyFill="1" applyBorder="1" applyAlignment="1" applyProtection="1">
      <alignment vertical="center"/>
    </xf>
    <xf numFmtId="0" fontId="2" fillId="0" borderId="0" xfId="0" applyFont="1" applyAlignment="1" applyProtection="1">
      <alignment horizontal="center" vertical="center"/>
    </xf>
    <xf numFmtId="164" fontId="3" fillId="0" borderId="0" xfId="0" applyNumberFormat="1" applyFont="1" applyAlignment="1" applyProtection="1">
      <alignment horizontal="center" vertical="center"/>
    </xf>
    <xf numFmtId="7" fontId="3" fillId="0" borderId="0" xfId="0" applyNumberFormat="1" applyFont="1" applyAlignment="1" applyProtection="1">
      <alignment vertical="center"/>
    </xf>
    <xf numFmtId="0" fontId="9" fillId="0" borderId="0" xfId="0" applyFont="1" applyAlignment="1" applyProtection="1">
      <alignment vertical="center" wrapText="1"/>
    </xf>
    <xf numFmtId="0" fontId="13" fillId="0" borderId="0" xfId="0" applyFont="1" applyAlignment="1" applyProtection="1">
      <alignment vertical="center"/>
    </xf>
    <xf numFmtId="0" fontId="14" fillId="6"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xf>
    <xf numFmtId="167" fontId="6" fillId="0" borderId="1" xfId="0" applyNumberFormat="1" applyFont="1" applyBorder="1" applyAlignment="1" applyProtection="1">
      <alignment horizontal="right" vertical="center"/>
    </xf>
    <xf numFmtId="167" fontId="13" fillId="0" borderId="1" xfId="0" applyNumberFormat="1" applyFont="1" applyBorder="1" applyAlignment="1" applyProtection="1">
      <alignment horizontal="right" vertical="center" wrapText="1"/>
    </xf>
    <xf numFmtId="0" fontId="9" fillId="0" borderId="2" xfId="0" applyFont="1" applyBorder="1" applyAlignment="1" applyProtection="1">
      <alignment vertical="center" wrapText="1"/>
    </xf>
    <xf numFmtId="0" fontId="15" fillId="0" borderId="0" xfId="0" applyFont="1" applyAlignment="1" applyProtection="1">
      <alignment horizontal="left" vertical="center"/>
    </xf>
    <xf numFmtId="0" fontId="14" fillId="6" borderId="3" xfId="0" applyFont="1" applyFill="1" applyBorder="1" applyAlignment="1" applyProtection="1">
      <alignment horizontal="center" vertical="center"/>
    </xf>
    <xf numFmtId="0" fontId="14" fillId="6" borderId="4" xfId="0" applyFont="1" applyFill="1" applyBorder="1" applyAlignment="1" applyProtection="1">
      <alignment horizontal="center" vertical="center"/>
    </xf>
    <xf numFmtId="0" fontId="14" fillId="6" borderId="5" xfId="0" applyFont="1" applyFill="1" applyBorder="1" applyAlignment="1" applyProtection="1">
      <alignment horizontal="center" vertical="center"/>
    </xf>
    <xf numFmtId="167" fontId="14" fillId="6" borderId="6" xfId="0" applyNumberFormat="1" applyFont="1" applyFill="1" applyBorder="1" applyAlignment="1" applyProtection="1">
      <alignment vertical="center"/>
    </xf>
    <xf numFmtId="168" fontId="14" fillId="6" borderId="6" xfId="0" applyNumberFormat="1" applyFont="1" applyFill="1" applyBorder="1" applyAlignment="1" applyProtection="1">
      <alignment vertical="center"/>
    </xf>
    <xf numFmtId="0" fontId="16" fillId="8" borderId="3" xfId="0" applyFont="1" applyFill="1" applyBorder="1" applyAlignment="1" applyProtection="1">
      <alignment vertical="center"/>
    </xf>
    <xf numFmtId="0" fontId="16" fillId="8" borderId="4" xfId="0" applyFont="1" applyFill="1" applyBorder="1" applyAlignment="1" applyProtection="1">
      <alignment vertical="center"/>
    </xf>
    <xf numFmtId="0" fontId="16" fillId="8" borderId="5" xfId="0" applyFont="1" applyFill="1" applyBorder="1" applyAlignment="1" applyProtection="1">
      <alignment vertical="center"/>
    </xf>
    <xf numFmtId="168" fontId="16" fillId="8" borderId="1" xfId="0" applyNumberFormat="1" applyFont="1" applyFill="1" applyBorder="1" applyAlignment="1" applyProtection="1">
      <alignment vertical="center"/>
    </xf>
    <xf numFmtId="0" fontId="8" fillId="0" borderId="0" xfId="0" applyFont="1" applyAlignment="1" applyProtection="1">
      <alignment horizontal="left" vertical="center" wrapText="1"/>
    </xf>
    <xf numFmtId="0" fontId="10" fillId="0" borderId="0" xfId="0" applyFont="1" applyAlignment="1" applyProtection="1">
      <alignment horizontal="left" vertical="center" wrapText="1"/>
    </xf>
    <xf numFmtId="0" fontId="7" fillId="0" borderId="0" xfId="0" applyFont="1" applyAlignment="1" applyProtection="1">
      <alignment horizontal="left" vertical="center" wrapText="1"/>
    </xf>
  </cellXfs>
  <cellStyles count="3">
    <cellStyle name="Moneda" xfId="1" builtinId="4"/>
    <cellStyle name="Moneda 3 2" xfId="2" xr:uid="{D86C01AE-2106-477F-B2A8-60BC47303C6A}"/>
    <cellStyle name="Normal" xfId="0" builtinId="0"/>
  </cellStyles>
  <dxfs count="1">
    <dxf>
      <font>
        <color rgb="FF9C0006"/>
      </font>
      <fill>
        <patternFill>
          <bgColor rgb="FFFFC7CE"/>
        </patternFill>
      </fill>
    </dxf>
  </dxfs>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914667</xdr:colOff>
      <xdr:row>0</xdr:row>
      <xdr:rowOff>97156</xdr:rowOff>
    </xdr:from>
    <xdr:to>
      <xdr:col>3</xdr:col>
      <xdr:colOff>19502</xdr:colOff>
      <xdr:row>0</xdr:row>
      <xdr:rowOff>859555</xdr:rowOff>
    </xdr:to>
    <xdr:pic>
      <xdr:nvPicPr>
        <xdr:cNvPr id="2" name="Imagen 1">
          <a:extLst>
            <a:ext uri="{FF2B5EF4-FFF2-40B4-BE49-F238E27FC236}">
              <a16:creationId xmlns:a16="http://schemas.microsoft.com/office/drawing/2014/main" id="{605D6AC4-F19A-40D6-A427-08D68EF2D797}"/>
            </a:ext>
          </a:extLst>
        </xdr:cNvPr>
        <xdr:cNvPicPr/>
      </xdr:nvPicPr>
      <xdr:blipFill>
        <a:blip xmlns:r="http://schemas.openxmlformats.org/officeDocument/2006/relationships" r:embed="rId1"/>
        <a:stretch/>
      </xdr:blipFill>
      <xdr:spPr>
        <a:xfrm>
          <a:off x="1880774" y="97156"/>
          <a:ext cx="2298704" cy="773829"/>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7AA12-106F-4685-812F-771DF8781084}">
  <dimension ref="B1:I91"/>
  <sheetViews>
    <sheetView showGridLines="0" tabSelected="1" zoomScale="70" zoomScaleNormal="70" zoomScaleSheetLayoutView="70" workbookViewId="0">
      <selection activeCell="O10" sqref="O10"/>
    </sheetView>
  </sheetViews>
  <sheetFormatPr baseColWidth="10" defaultColWidth="11.44140625" defaultRowHeight="105" customHeight="1" x14ac:dyDescent="0.3"/>
  <cols>
    <col min="1" max="1" width="2.6640625" style="1" customWidth="1"/>
    <col min="2" max="2" width="11.5546875" style="2" customWidth="1"/>
    <col min="3" max="3" width="46.6640625" style="2" customWidth="1"/>
    <col min="4" max="4" width="20.6640625" style="1" customWidth="1"/>
    <col min="5" max="5" width="11.88671875" style="3" customWidth="1"/>
    <col min="6" max="9" width="22.109375" style="1" customWidth="1"/>
    <col min="10" max="16384" width="11.44140625" style="1"/>
  </cols>
  <sheetData>
    <row r="1" spans="2:9" ht="75.75" customHeight="1" x14ac:dyDescent="0.3">
      <c r="B1" s="22"/>
      <c r="C1" s="22"/>
      <c r="D1" s="22"/>
      <c r="E1" s="23" t="s">
        <v>0</v>
      </c>
      <c r="F1" s="24"/>
      <c r="G1" s="24"/>
      <c r="H1" s="24"/>
      <c r="I1" s="25"/>
    </row>
    <row r="2" spans="2:9" ht="51.75" customHeight="1" x14ac:dyDescent="0.3">
      <c r="B2" s="26" t="s">
        <v>1</v>
      </c>
      <c r="C2" s="27"/>
      <c r="D2" s="27"/>
      <c r="E2" s="27"/>
      <c r="F2" s="27"/>
      <c r="G2" s="27"/>
      <c r="H2" s="27"/>
      <c r="I2" s="28"/>
    </row>
    <row r="3" spans="2:9" ht="96.6" customHeight="1" x14ac:dyDescent="0.3">
      <c r="B3" s="29" t="s">
        <v>2</v>
      </c>
      <c r="C3" s="30"/>
      <c r="D3" s="30"/>
      <c r="E3" s="30"/>
      <c r="F3" s="30"/>
      <c r="G3" s="30"/>
      <c r="H3" s="30"/>
      <c r="I3" s="31"/>
    </row>
    <row r="4" spans="2:9" ht="19.2" customHeight="1" x14ac:dyDescent="0.3">
      <c r="B4" s="32"/>
      <c r="C4" s="32"/>
      <c r="D4" s="32"/>
      <c r="E4" s="32"/>
      <c r="F4" s="32"/>
      <c r="G4" s="32"/>
      <c r="H4" s="32"/>
      <c r="I4" s="32"/>
    </row>
    <row r="5" spans="2:9" ht="24" customHeight="1" x14ac:dyDescent="0.3">
      <c r="B5" s="33" t="s">
        <v>3</v>
      </c>
      <c r="C5" s="32"/>
      <c r="D5" s="32"/>
      <c r="E5" s="32"/>
      <c r="F5" s="32"/>
      <c r="G5" s="32"/>
      <c r="H5" s="32"/>
      <c r="I5" s="32"/>
    </row>
    <row r="6" spans="2:9" s="4" customFormat="1" ht="84" customHeight="1" x14ac:dyDescent="0.3">
      <c r="B6" s="34" t="s">
        <v>4</v>
      </c>
      <c r="C6" s="34" t="s">
        <v>5</v>
      </c>
      <c r="D6" s="34" t="s">
        <v>6</v>
      </c>
      <c r="E6" s="34" t="s">
        <v>7</v>
      </c>
      <c r="F6" s="35" t="s">
        <v>8</v>
      </c>
      <c r="G6" s="35" t="s">
        <v>9</v>
      </c>
      <c r="H6" s="36" t="s">
        <v>10</v>
      </c>
      <c r="I6" s="36" t="s">
        <v>11</v>
      </c>
    </row>
    <row r="7" spans="2:9" s="4" customFormat="1" ht="28.2" customHeight="1" x14ac:dyDescent="0.3">
      <c r="B7" s="37">
        <v>1</v>
      </c>
      <c r="C7" s="38" t="s">
        <v>12</v>
      </c>
      <c r="D7" s="39" t="s">
        <v>13</v>
      </c>
      <c r="E7" s="40">
        <v>1</v>
      </c>
      <c r="F7" s="41">
        <v>308185</v>
      </c>
      <c r="G7" s="41">
        <f>+F7*E7</f>
        <v>308185</v>
      </c>
      <c r="H7" s="7"/>
      <c r="I7" s="7">
        <f>ROUND(+H7*E7,0)</f>
        <v>0</v>
      </c>
    </row>
    <row r="8" spans="2:9" s="4" customFormat="1" ht="28.2" customHeight="1" x14ac:dyDescent="0.3">
      <c r="B8" s="37">
        <v>2</v>
      </c>
      <c r="C8" s="38" t="s">
        <v>14</v>
      </c>
      <c r="D8" s="42" t="s">
        <v>15</v>
      </c>
      <c r="E8" s="40">
        <v>1</v>
      </c>
      <c r="F8" s="41">
        <v>5741839</v>
      </c>
      <c r="G8" s="41">
        <f t="shared" ref="G8:H55" si="0">+F8*E8</f>
        <v>5741839</v>
      </c>
      <c r="H8" s="7"/>
      <c r="I8" s="7">
        <f t="shared" ref="I8:I55" si="1">ROUND(+H8*E8,0)</f>
        <v>0</v>
      </c>
    </row>
    <row r="9" spans="2:9" s="4" customFormat="1" ht="28.2" customHeight="1" x14ac:dyDescent="0.3">
      <c r="B9" s="37">
        <v>3</v>
      </c>
      <c r="C9" s="38" t="s">
        <v>16</v>
      </c>
      <c r="D9" s="39" t="s">
        <v>17</v>
      </c>
      <c r="E9" s="40">
        <v>7280</v>
      </c>
      <c r="F9" s="41">
        <v>72035</v>
      </c>
      <c r="G9" s="41">
        <f t="shared" si="0"/>
        <v>524414800</v>
      </c>
      <c r="H9" s="7"/>
      <c r="I9" s="7">
        <f t="shared" si="1"/>
        <v>0</v>
      </c>
    </row>
    <row r="10" spans="2:9" s="4" customFormat="1" ht="28.2" customHeight="1" x14ac:dyDescent="0.3">
      <c r="B10" s="37">
        <v>4</v>
      </c>
      <c r="C10" s="38" t="s">
        <v>18</v>
      </c>
      <c r="D10" s="39" t="s">
        <v>13</v>
      </c>
      <c r="E10" s="40">
        <v>52</v>
      </c>
      <c r="F10" s="41">
        <v>18497</v>
      </c>
      <c r="G10" s="41">
        <f t="shared" si="0"/>
        <v>961844</v>
      </c>
      <c r="H10" s="7"/>
      <c r="I10" s="7">
        <f t="shared" si="1"/>
        <v>0</v>
      </c>
    </row>
    <row r="11" spans="2:9" s="4" customFormat="1" ht="28.2" customHeight="1" x14ac:dyDescent="0.3">
      <c r="B11" s="37">
        <v>5</v>
      </c>
      <c r="C11" s="38" t="s">
        <v>19</v>
      </c>
      <c r="D11" s="39" t="s">
        <v>13</v>
      </c>
      <c r="E11" s="40">
        <v>5576</v>
      </c>
      <c r="F11" s="41">
        <v>19873</v>
      </c>
      <c r="G11" s="41">
        <f t="shared" si="0"/>
        <v>110811848</v>
      </c>
      <c r="H11" s="7"/>
      <c r="I11" s="7">
        <f t="shared" si="1"/>
        <v>0</v>
      </c>
    </row>
    <row r="12" spans="2:9" s="4" customFormat="1" ht="28.2" customHeight="1" x14ac:dyDescent="0.3">
      <c r="B12" s="37">
        <v>6</v>
      </c>
      <c r="C12" s="38" t="s">
        <v>20</v>
      </c>
      <c r="D12" s="39" t="s">
        <v>13</v>
      </c>
      <c r="E12" s="40">
        <v>2060</v>
      </c>
      <c r="F12" s="41">
        <v>2524</v>
      </c>
      <c r="G12" s="41">
        <f t="shared" si="0"/>
        <v>5199440</v>
      </c>
      <c r="H12" s="7"/>
      <c r="I12" s="7">
        <f t="shared" si="1"/>
        <v>0</v>
      </c>
    </row>
    <row r="13" spans="2:9" s="4" customFormat="1" ht="28.2" customHeight="1" x14ac:dyDescent="0.3">
      <c r="B13" s="39">
        <v>7</v>
      </c>
      <c r="C13" s="38" t="s">
        <v>21</v>
      </c>
      <c r="D13" s="39" t="s">
        <v>22</v>
      </c>
      <c r="E13" s="40">
        <v>158</v>
      </c>
      <c r="F13" s="41">
        <v>448540</v>
      </c>
      <c r="G13" s="41">
        <f t="shared" si="0"/>
        <v>70869320</v>
      </c>
      <c r="H13" s="7"/>
      <c r="I13" s="7">
        <f t="shared" si="1"/>
        <v>0</v>
      </c>
    </row>
    <row r="14" spans="2:9" s="4" customFormat="1" ht="28.2" customHeight="1" x14ac:dyDescent="0.3">
      <c r="B14" s="37">
        <v>8</v>
      </c>
      <c r="C14" s="38" t="s">
        <v>23</v>
      </c>
      <c r="D14" s="42" t="s">
        <v>13</v>
      </c>
      <c r="E14" s="40">
        <v>160</v>
      </c>
      <c r="F14" s="41">
        <v>15925</v>
      </c>
      <c r="G14" s="41">
        <f t="shared" si="0"/>
        <v>2548000</v>
      </c>
      <c r="H14" s="7"/>
      <c r="I14" s="7">
        <f t="shared" si="1"/>
        <v>0</v>
      </c>
    </row>
    <row r="15" spans="2:9" s="4" customFormat="1" ht="28.2" customHeight="1" x14ac:dyDescent="0.3">
      <c r="B15" s="37">
        <v>9</v>
      </c>
      <c r="C15" s="38" t="s">
        <v>24</v>
      </c>
      <c r="D15" s="42" t="s">
        <v>13</v>
      </c>
      <c r="E15" s="40">
        <v>60</v>
      </c>
      <c r="F15" s="41">
        <v>11081</v>
      </c>
      <c r="G15" s="41">
        <f t="shared" si="0"/>
        <v>664860</v>
      </c>
      <c r="H15" s="7"/>
      <c r="I15" s="7">
        <f t="shared" si="1"/>
        <v>0</v>
      </c>
    </row>
    <row r="16" spans="2:9" s="4" customFormat="1" ht="28.2" customHeight="1" x14ac:dyDescent="0.3">
      <c r="B16" s="37">
        <v>10</v>
      </c>
      <c r="C16" s="38" t="s">
        <v>25</v>
      </c>
      <c r="D16" s="42" t="s">
        <v>13</v>
      </c>
      <c r="E16" s="40">
        <v>60</v>
      </c>
      <c r="F16" s="41">
        <v>15390</v>
      </c>
      <c r="G16" s="41">
        <f t="shared" si="0"/>
        <v>923400</v>
      </c>
      <c r="H16" s="7"/>
      <c r="I16" s="7">
        <f t="shared" si="1"/>
        <v>0</v>
      </c>
    </row>
    <row r="17" spans="2:9" s="4" customFormat="1" ht="28.2" customHeight="1" x14ac:dyDescent="0.3">
      <c r="B17" s="37">
        <v>11</v>
      </c>
      <c r="C17" s="38" t="s">
        <v>26</v>
      </c>
      <c r="D17" s="42" t="s">
        <v>13</v>
      </c>
      <c r="E17" s="40">
        <v>60</v>
      </c>
      <c r="F17" s="41">
        <v>26009</v>
      </c>
      <c r="G17" s="41">
        <f t="shared" si="0"/>
        <v>1560540</v>
      </c>
      <c r="H17" s="7"/>
      <c r="I17" s="7">
        <f t="shared" si="1"/>
        <v>0</v>
      </c>
    </row>
    <row r="18" spans="2:9" s="4" customFormat="1" ht="28.2" customHeight="1" x14ac:dyDescent="0.3">
      <c r="B18" s="37">
        <v>12</v>
      </c>
      <c r="C18" s="38" t="s">
        <v>27</v>
      </c>
      <c r="D18" s="42" t="s">
        <v>13</v>
      </c>
      <c r="E18" s="40">
        <v>60</v>
      </c>
      <c r="F18" s="41">
        <v>26556</v>
      </c>
      <c r="G18" s="41">
        <f t="shared" si="0"/>
        <v>1593360</v>
      </c>
      <c r="H18" s="7"/>
      <c r="I18" s="7">
        <f t="shared" si="1"/>
        <v>0</v>
      </c>
    </row>
    <row r="19" spans="2:9" s="4" customFormat="1" ht="28.2" customHeight="1" x14ac:dyDescent="0.3">
      <c r="B19" s="37">
        <v>13</v>
      </c>
      <c r="C19" s="38" t="s">
        <v>28</v>
      </c>
      <c r="D19" s="42" t="s">
        <v>13</v>
      </c>
      <c r="E19" s="40">
        <v>90</v>
      </c>
      <c r="F19" s="41">
        <v>14362</v>
      </c>
      <c r="G19" s="41">
        <f t="shared" si="0"/>
        <v>1292580</v>
      </c>
      <c r="H19" s="7"/>
      <c r="I19" s="7">
        <f t="shared" si="1"/>
        <v>0</v>
      </c>
    </row>
    <row r="20" spans="2:9" s="4" customFormat="1" ht="28.2" customHeight="1" x14ac:dyDescent="0.3">
      <c r="B20" s="37">
        <v>14</v>
      </c>
      <c r="C20" s="38" t="s">
        <v>29</v>
      </c>
      <c r="D20" s="42" t="s">
        <v>13</v>
      </c>
      <c r="E20" s="40">
        <v>96</v>
      </c>
      <c r="F20" s="41">
        <v>8731</v>
      </c>
      <c r="G20" s="41">
        <f t="shared" si="0"/>
        <v>838176</v>
      </c>
      <c r="H20" s="7"/>
      <c r="I20" s="7">
        <f t="shared" si="1"/>
        <v>0</v>
      </c>
    </row>
    <row r="21" spans="2:9" s="4" customFormat="1" ht="28.2" customHeight="1" x14ac:dyDescent="0.3">
      <c r="B21" s="37">
        <v>15</v>
      </c>
      <c r="C21" s="38" t="s">
        <v>30</v>
      </c>
      <c r="D21" s="42" t="s">
        <v>13</v>
      </c>
      <c r="E21" s="40">
        <v>48</v>
      </c>
      <c r="F21" s="41">
        <v>23165</v>
      </c>
      <c r="G21" s="41">
        <f t="shared" si="0"/>
        <v>1111920</v>
      </c>
      <c r="H21" s="7"/>
      <c r="I21" s="7">
        <f t="shared" si="1"/>
        <v>0</v>
      </c>
    </row>
    <row r="22" spans="2:9" s="4" customFormat="1" ht="28.2" customHeight="1" x14ac:dyDescent="0.3">
      <c r="B22" s="37">
        <v>16</v>
      </c>
      <c r="C22" s="38" t="s">
        <v>31</v>
      </c>
      <c r="D22" s="42" t="s">
        <v>32</v>
      </c>
      <c r="E22" s="40">
        <v>72</v>
      </c>
      <c r="F22" s="41">
        <v>558781</v>
      </c>
      <c r="G22" s="41">
        <f t="shared" si="0"/>
        <v>40232232</v>
      </c>
      <c r="H22" s="7"/>
      <c r="I22" s="7">
        <f t="shared" si="1"/>
        <v>0</v>
      </c>
    </row>
    <row r="23" spans="2:9" s="4" customFormat="1" ht="28.2" customHeight="1" x14ac:dyDescent="0.3">
      <c r="B23" s="37">
        <v>17</v>
      </c>
      <c r="C23" s="38" t="s">
        <v>33</v>
      </c>
      <c r="D23" s="42" t="s">
        <v>13</v>
      </c>
      <c r="E23" s="40">
        <v>14</v>
      </c>
      <c r="F23" s="41">
        <v>46523</v>
      </c>
      <c r="G23" s="41">
        <f t="shared" si="0"/>
        <v>651322</v>
      </c>
      <c r="H23" s="7"/>
      <c r="I23" s="7">
        <f t="shared" si="1"/>
        <v>0</v>
      </c>
    </row>
    <row r="24" spans="2:9" s="4" customFormat="1" ht="78.599999999999994" customHeight="1" x14ac:dyDescent="0.3">
      <c r="B24" s="43">
        <v>18</v>
      </c>
      <c r="C24" s="44" t="s">
        <v>34</v>
      </c>
      <c r="D24" s="45" t="s">
        <v>35</v>
      </c>
      <c r="E24" s="46">
        <v>7280</v>
      </c>
      <c r="F24" s="8">
        <v>44278</v>
      </c>
      <c r="G24" s="8">
        <f t="shared" si="0"/>
        <v>322343840</v>
      </c>
      <c r="H24" s="8">
        <v>44278</v>
      </c>
      <c r="I24" s="8">
        <f t="shared" si="1"/>
        <v>322343840</v>
      </c>
    </row>
    <row r="25" spans="2:9" s="4" customFormat="1" ht="28.2" customHeight="1" x14ac:dyDescent="0.3">
      <c r="B25" s="37">
        <v>19</v>
      </c>
      <c r="C25" s="38" t="s">
        <v>36</v>
      </c>
      <c r="D25" s="42" t="s">
        <v>37</v>
      </c>
      <c r="E25" s="40">
        <v>504</v>
      </c>
      <c r="F25" s="41">
        <v>365358</v>
      </c>
      <c r="G25" s="41">
        <f t="shared" si="0"/>
        <v>184140432</v>
      </c>
      <c r="H25" s="7"/>
      <c r="I25" s="7">
        <f t="shared" si="1"/>
        <v>0</v>
      </c>
    </row>
    <row r="26" spans="2:9" s="4" customFormat="1" ht="28.2" customHeight="1" x14ac:dyDescent="0.3">
      <c r="B26" s="37">
        <v>20</v>
      </c>
      <c r="C26" s="38" t="s">
        <v>38</v>
      </c>
      <c r="D26" s="42" t="s">
        <v>13</v>
      </c>
      <c r="E26" s="40">
        <v>7</v>
      </c>
      <c r="F26" s="41">
        <v>61817</v>
      </c>
      <c r="G26" s="41">
        <f t="shared" si="0"/>
        <v>432719</v>
      </c>
      <c r="H26" s="7"/>
      <c r="I26" s="7">
        <f t="shared" si="1"/>
        <v>0</v>
      </c>
    </row>
    <row r="27" spans="2:9" s="4" customFormat="1" ht="28.2" customHeight="1" x14ac:dyDescent="0.3">
      <c r="B27" s="37">
        <v>21</v>
      </c>
      <c r="C27" s="38" t="s">
        <v>39</v>
      </c>
      <c r="D27" s="42" t="s">
        <v>40</v>
      </c>
      <c r="E27" s="40">
        <v>28</v>
      </c>
      <c r="F27" s="41">
        <v>27163</v>
      </c>
      <c r="G27" s="41">
        <f t="shared" si="0"/>
        <v>760564</v>
      </c>
      <c r="H27" s="7"/>
      <c r="I27" s="7">
        <f t="shared" si="1"/>
        <v>0</v>
      </c>
    </row>
    <row r="28" spans="2:9" s="4" customFormat="1" ht="28.2" customHeight="1" x14ac:dyDescent="0.3">
      <c r="B28" s="37">
        <v>22</v>
      </c>
      <c r="C28" s="38" t="s">
        <v>41</v>
      </c>
      <c r="D28" s="42" t="s">
        <v>40</v>
      </c>
      <c r="E28" s="40">
        <v>2</v>
      </c>
      <c r="F28" s="41">
        <v>1523768</v>
      </c>
      <c r="G28" s="41">
        <f t="shared" si="0"/>
        <v>3047536</v>
      </c>
      <c r="H28" s="7"/>
      <c r="I28" s="7">
        <f t="shared" si="1"/>
        <v>0</v>
      </c>
    </row>
    <row r="29" spans="2:9" s="4" customFormat="1" ht="28.2" customHeight="1" x14ac:dyDescent="0.3">
      <c r="B29" s="39">
        <v>23</v>
      </c>
      <c r="C29" s="38" t="s">
        <v>42</v>
      </c>
      <c r="D29" s="42" t="s">
        <v>43</v>
      </c>
      <c r="E29" s="40">
        <v>3</v>
      </c>
      <c r="F29" s="41">
        <v>4601638</v>
      </c>
      <c r="G29" s="41">
        <f t="shared" si="0"/>
        <v>13804914</v>
      </c>
      <c r="H29" s="7"/>
      <c r="I29" s="7">
        <f t="shared" si="1"/>
        <v>0</v>
      </c>
    </row>
    <row r="30" spans="2:9" s="4" customFormat="1" ht="28.2" customHeight="1" x14ac:dyDescent="0.3">
      <c r="B30" s="37">
        <v>24</v>
      </c>
      <c r="C30" s="38" t="s">
        <v>44</v>
      </c>
      <c r="D30" s="39" t="s">
        <v>13</v>
      </c>
      <c r="E30" s="40">
        <v>14</v>
      </c>
      <c r="F30" s="41">
        <v>1046584</v>
      </c>
      <c r="G30" s="41">
        <f t="shared" si="0"/>
        <v>14652176</v>
      </c>
      <c r="H30" s="7"/>
      <c r="I30" s="7">
        <f t="shared" si="1"/>
        <v>0</v>
      </c>
    </row>
    <row r="31" spans="2:9" s="4" customFormat="1" ht="28.2" customHeight="1" x14ac:dyDescent="0.3">
      <c r="B31" s="37">
        <v>25</v>
      </c>
      <c r="C31" s="38" t="s">
        <v>45</v>
      </c>
      <c r="D31" s="39" t="s">
        <v>13</v>
      </c>
      <c r="E31" s="40">
        <v>28</v>
      </c>
      <c r="F31" s="41">
        <v>126029</v>
      </c>
      <c r="G31" s="41">
        <f t="shared" si="0"/>
        <v>3528812</v>
      </c>
      <c r="H31" s="7"/>
      <c r="I31" s="7">
        <f t="shared" si="1"/>
        <v>0</v>
      </c>
    </row>
    <row r="32" spans="2:9" s="4" customFormat="1" ht="28.2" customHeight="1" x14ac:dyDescent="0.3">
      <c r="B32" s="37">
        <v>26</v>
      </c>
      <c r="C32" s="38" t="s">
        <v>46</v>
      </c>
      <c r="D32" s="42" t="s">
        <v>13</v>
      </c>
      <c r="E32" s="40">
        <v>200</v>
      </c>
      <c r="F32" s="41">
        <v>30399</v>
      </c>
      <c r="G32" s="41">
        <f t="shared" si="0"/>
        <v>6079800</v>
      </c>
      <c r="H32" s="7"/>
      <c r="I32" s="7">
        <f t="shared" si="1"/>
        <v>0</v>
      </c>
    </row>
    <row r="33" spans="2:9" s="4" customFormat="1" ht="28.2" customHeight="1" x14ac:dyDescent="0.3">
      <c r="B33" s="37">
        <v>27</v>
      </c>
      <c r="C33" s="38" t="s">
        <v>47</v>
      </c>
      <c r="D33" s="42" t="s">
        <v>13</v>
      </c>
      <c r="E33" s="40">
        <v>4</v>
      </c>
      <c r="F33" s="41">
        <v>79900</v>
      </c>
      <c r="G33" s="41">
        <f t="shared" si="0"/>
        <v>319600</v>
      </c>
      <c r="H33" s="7"/>
      <c r="I33" s="7">
        <f t="shared" si="1"/>
        <v>0</v>
      </c>
    </row>
    <row r="34" spans="2:9" s="4" customFormat="1" ht="28.2" customHeight="1" x14ac:dyDescent="0.3">
      <c r="B34" s="37">
        <v>28</v>
      </c>
      <c r="C34" s="38" t="s">
        <v>48</v>
      </c>
      <c r="D34" s="42" t="s">
        <v>13</v>
      </c>
      <c r="E34" s="40">
        <v>10</v>
      </c>
      <c r="F34" s="41">
        <v>7862</v>
      </c>
      <c r="G34" s="41">
        <f t="shared" si="0"/>
        <v>78620</v>
      </c>
      <c r="H34" s="7"/>
      <c r="I34" s="7">
        <f t="shared" si="1"/>
        <v>0</v>
      </c>
    </row>
    <row r="35" spans="2:9" s="4" customFormat="1" ht="28.2" customHeight="1" x14ac:dyDescent="0.3">
      <c r="B35" s="37">
        <v>29</v>
      </c>
      <c r="C35" s="38" t="s">
        <v>49</v>
      </c>
      <c r="D35" s="42" t="s">
        <v>13</v>
      </c>
      <c r="E35" s="40">
        <v>40</v>
      </c>
      <c r="F35" s="41">
        <v>20665</v>
      </c>
      <c r="G35" s="41">
        <f t="shared" si="0"/>
        <v>826600</v>
      </c>
      <c r="H35" s="7"/>
      <c r="I35" s="7">
        <f t="shared" si="1"/>
        <v>0</v>
      </c>
    </row>
    <row r="36" spans="2:9" s="5" customFormat="1" ht="28.2" customHeight="1" x14ac:dyDescent="0.3">
      <c r="B36" s="37">
        <v>30</v>
      </c>
      <c r="C36" s="38" t="s">
        <v>50</v>
      </c>
      <c r="D36" s="42" t="s">
        <v>13</v>
      </c>
      <c r="E36" s="40">
        <v>90</v>
      </c>
      <c r="F36" s="41">
        <v>44495</v>
      </c>
      <c r="G36" s="41">
        <f t="shared" si="0"/>
        <v>4004550</v>
      </c>
      <c r="H36" s="7"/>
      <c r="I36" s="7">
        <f t="shared" si="1"/>
        <v>0</v>
      </c>
    </row>
    <row r="37" spans="2:9" s="4" customFormat="1" ht="28.2" customHeight="1" x14ac:dyDescent="0.3">
      <c r="B37" s="37">
        <v>31</v>
      </c>
      <c r="C37" s="38" t="s">
        <v>51</v>
      </c>
      <c r="D37" s="42" t="s">
        <v>13</v>
      </c>
      <c r="E37" s="40">
        <v>90</v>
      </c>
      <c r="F37" s="41">
        <v>22264</v>
      </c>
      <c r="G37" s="41">
        <f t="shared" si="0"/>
        <v>2003760</v>
      </c>
      <c r="H37" s="7"/>
      <c r="I37" s="7">
        <f t="shared" si="1"/>
        <v>0</v>
      </c>
    </row>
    <row r="38" spans="2:9" s="4" customFormat="1" ht="28.2" customHeight="1" x14ac:dyDescent="0.3">
      <c r="B38" s="37">
        <v>32</v>
      </c>
      <c r="C38" s="38" t="s">
        <v>52</v>
      </c>
      <c r="D38" s="42" t="s">
        <v>13</v>
      </c>
      <c r="E38" s="40">
        <v>8</v>
      </c>
      <c r="F38" s="41">
        <v>256644</v>
      </c>
      <c r="G38" s="41">
        <f t="shared" si="0"/>
        <v>2053152</v>
      </c>
      <c r="H38" s="7"/>
      <c r="I38" s="7">
        <f t="shared" si="1"/>
        <v>0</v>
      </c>
    </row>
    <row r="39" spans="2:9" s="4" customFormat="1" ht="28.2" customHeight="1" x14ac:dyDescent="0.3">
      <c r="B39" s="37">
        <v>33</v>
      </c>
      <c r="C39" s="38" t="s">
        <v>53</v>
      </c>
      <c r="D39" s="42" t="s">
        <v>13</v>
      </c>
      <c r="E39" s="40">
        <v>2</v>
      </c>
      <c r="F39" s="41">
        <v>42951</v>
      </c>
      <c r="G39" s="41">
        <f t="shared" si="0"/>
        <v>85902</v>
      </c>
      <c r="H39" s="7"/>
      <c r="I39" s="7">
        <f t="shared" si="1"/>
        <v>0</v>
      </c>
    </row>
    <row r="40" spans="2:9" s="4" customFormat="1" ht="28.2" customHeight="1" x14ac:dyDescent="0.3">
      <c r="B40" s="37">
        <v>34</v>
      </c>
      <c r="C40" s="38" t="s">
        <v>54</v>
      </c>
      <c r="D40" s="42" t="s">
        <v>13</v>
      </c>
      <c r="E40" s="40">
        <v>450</v>
      </c>
      <c r="F40" s="41">
        <v>2061</v>
      </c>
      <c r="G40" s="41">
        <f t="shared" si="0"/>
        <v>927450</v>
      </c>
      <c r="H40" s="7"/>
      <c r="I40" s="7">
        <f t="shared" si="1"/>
        <v>0</v>
      </c>
    </row>
    <row r="41" spans="2:9" s="4" customFormat="1" ht="28.2" customHeight="1" x14ac:dyDescent="0.3">
      <c r="B41" s="37">
        <v>35</v>
      </c>
      <c r="C41" s="38" t="s">
        <v>55</v>
      </c>
      <c r="D41" s="42" t="s">
        <v>40</v>
      </c>
      <c r="E41" s="40">
        <v>780</v>
      </c>
      <c r="F41" s="41">
        <v>13905</v>
      </c>
      <c r="G41" s="41">
        <f t="shared" si="0"/>
        <v>10845900</v>
      </c>
      <c r="H41" s="7"/>
      <c r="I41" s="7">
        <f t="shared" si="1"/>
        <v>0</v>
      </c>
    </row>
    <row r="42" spans="2:9" s="4" customFormat="1" ht="28.2" customHeight="1" x14ac:dyDescent="0.3">
      <c r="B42" s="37">
        <v>36</v>
      </c>
      <c r="C42" s="38" t="s">
        <v>56</v>
      </c>
      <c r="D42" s="42" t="s">
        <v>13</v>
      </c>
      <c r="E42" s="40">
        <v>1</v>
      </c>
      <c r="F42" s="41">
        <v>1641463</v>
      </c>
      <c r="G42" s="41">
        <f t="shared" si="0"/>
        <v>1641463</v>
      </c>
      <c r="H42" s="7"/>
      <c r="I42" s="7">
        <f t="shared" si="1"/>
        <v>0</v>
      </c>
    </row>
    <row r="43" spans="2:9" s="4" customFormat="1" ht="28.2" customHeight="1" x14ac:dyDescent="0.3">
      <c r="B43" s="37">
        <v>37</v>
      </c>
      <c r="C43" s="38" t="s">
        <v>57</v>
      </c>
      <c r="D43" s="42" t="s">
        <v>58</v>
      </c>
      <c r="E43" s="40">
        <v>1</v>
      </c>
      <c r="F43" s="41">
        <v>7726429</v>
      </c>
      <c r="G43" s="41">
        <f t="shared" si="0"/>
        <v>7726429</v>
      </c>
      <c r="H43" s="7"/>
      <c r="I43" s="7">
        <f t="shared" si="1"/>
        <v>0</v>
      </c>
    </row>
    <row r="44" spans="2:9" s="4" customFormat="1" ht="28.2" customHeight="1" x14ac:dyDescent="0.3">
      <c r="B44" s="37">
        <v>38</v>
      </c>
      <c r="C44" s="38" t="s">
        <v>59</v>
      </c>
      <c r="D44" s="42" t="s">
        <v>13</v>
      </c>
      <c r="E44" s="40">
        <v>1</v>
      </c>
      <c r="F44" s="41">
        <v>6345550</v>
      </c>
      <c r="G44" s="41">
        <f t="shared" si="0"/>
        <v>6345550</v>
      </c>
      <c r="H44" s="7"/>
      <c r="I44" s="7">
        <f t="shared" si="1"/>
        <v>0</v>
      </c>
    </row>
    <row r="45" spans="2:9" s="4" customFormat="1" ht="28.2" customHeight="1" x14ac:dyDescent="0.3">
      <c r="B45" s="37">
        <v>39</v>
      </c>
      <c r="C45" s="38" t="s">
        <v>60</v>
      </c>
      <c r="D45" s="42" t="s">
        <v>13</v>
      </c>
      <c r="E45" s="40">
        <v>20</v>
      </c>
      <c r="F45" s="41">
        <v>21146</v>
      </c>
      <c r="G45" s="41">
        <f t="shared" si="0"/>
        <v>422920</v>
      </c>
      <c r="H45" s="7"/>
      <c r="I45" s="7">
        <f t="shared" si="1"/>
        <v>0</v>
      </c>
    </row>
    <row r="46" spans="2:9" s="4" customFormat="1" ht="28.2" customHeight="1" x14ac:dyDescent="0.3">
      <c r="B46" s="37">
        <v>40</v>
      </c>
      <c r="C46" s="38" t="s">
        <v>61</v>
      </c>
      <c r="D46" s="42" t="s">
        <v>32</v>
      </c>
      <c r="E46" s="40">
        <v>8</v>
      </c>
      <c r="F46" s="41">
        <v>274131</v>
      </c>
      <c r="G46" s="41">
        <f t="shared" si="0"/>
        <v>2193048</v>
      </c>
      <c r="H46" s="7"/>
      <c r="I46" s="7">
        <f t="shared" si="1"/>
        <v>0</v>
      </c>
    </row>
    <row r="47" spans="2:9" s="4" customFormat="1" ht="28.2" customHeight="1" x14ac:dyDescent="0.3">
      <c r="B47" s="37">
        <v>41</v>
      </c>
      <c r="C47" s="38" t="s">
        <v>62</v>
      </c>
      <c r="D47" s="42" t="s">
        <v>13</v>
      </c>
      <c r="E47" s="40">
        <v>1</v>
      </c>
      <c r="F47" s="41">
        <v>1131122</v>
      </c>
      <c r="G47" s="41">
        <f t="shared" si="0"/>
        <v>1131122</v>
      </c>
      <c r="H47" s="7"/>
      <c r="I47" s="7">
        <f t="shared" si="1"/>
        <v>0</v>
      </c>
    </row>
    <row r="48" spans="2:9" s="4" customFormat="1" ht="28.2" customHeight="1" x14ac:dyDescent="0.3">
      <c r="B48" s="39">
        <v>42</v>
      </c>
      <c r="C48" s="38" t="s">
        <v>63</v>
      </c>
      <c r="D48" s="42" t="s">
        <v>13</v>
      </c>
      <c r="E48" s="40">
        <v>32</v>
      </c>
      <c r="F48" s="41">
        <v>5580</v>
      </c>
      <c r="G48" s="41">
        <f t="shared" si="0"/>
        <v>178560</v>
      </c>
      <c r="H48" s="7"/>
      <c r="I48" s="7">
        <f t="shared" si="1"/>
        <v>0</v>
      </c>
    </row>
    <row r="49" spans="2:9" s="4" customFormat="1" ht="28.2" customHeight="1" x14ac:dyDescent="0.3">
      <c r="B49" s="37">
        <v>43</v>
      </c>
      <c r="C49" s="38" t="s">
        <v>64</v>
      </c>
      <c r="D49" s="42" t="s">
        <v>65</v>
      </c>
      <c r="E49" s="40">
        <v>32</v>
      </c>
      <c r="F49" s="41">
        <v>166745</v>
      </c>
      <c r="G49" s="41">
        <f t="shared" si="0"/>
        <v>5335840</v>
      </c>
      <c r="H49" s="7"/>
      <c r="I49" s="7">
        <f t="shared" si="1"/>
        <v>0</v>
      </c>
    </row>
    <row r="50" spans="2:9" s="4" customFormat="1" ht="28.2" customHeight="1" x14ac:dyDescent="0.3">
      <c r="B50" s="37">
        <v>44</v>
      </c>
      <c r="C50" s="38" t="s">
        <v>66</v>
      </c>
      <c r="D50" s="42" t="s">
        <v>13</v>
      </c>
      <c r="E50" s="40">
        <v>32</v>
      </c>
      <c r="F50" s="41">
        <v>97342</v>
      </c>
      <c r="G50" s="41">
        <f t="shared" si="0"/>
        <v>3114944</v>
      </c>
      <c r="H50" s="7"/>
      <c r="I50" s="7">
        <f t="shared" si="1"/>
        <v>0</v>
      </c>
    </row>
    <row r="51" spans="2:9" s="4" customFormat="1" ht="28.2" customHeight="1" x14ac:dyDescent="0.3">
      <c r="B51" s="37">
        <v>45</v>
      </c>
      <c r="C51" s="38" t="s">
        <v>67</v>
      </c>
      <c r="D51" s="42" t="s">
        <v>13</v>
      </c>
      <c r="E51" s="40">
        <v>8</v>
      </c>
      <c r="F51" s="41">
        <v>350000</v>
      </c>
      <c r="G51" s="41">
        <f t="shared" si="0"/>
        <v>2800000</v>
      </c>
      <c r="H51" s="7"/>
      <c r="I51" s="7">
        <f t="shared" si="1"/>
        <v>0</v>
      </c>
    </row>
    <row r="52" spans="2:9" s="4" customFormat="1" ht="28.2" customHeight="1" x14ac:dyDescent="0.3">
      <c r="B52" s="37">
        <v>46</v>
      </c>
      <c r="C52" s="38" t="s">
        <v>68</v>
      </c>
      <c r="D52" s="42" t="s">
        <v>13</v>
      </c>
      <c r="E52" s="40">
        <v>16</v>
      </c>
      <c r="F52" s="41">
        <v>69231</v>
      </c>
      <c r="G52" s="41">
        <f t="shared" si="0"/>
        <v>1107696</v>
      </c>
      <c r="H52" s="7"/>
      <c r="I52" s="7">
        <f t="shared" si="1"/>
        <v>0</v>
      </c>
    </row>
    <row r="53" spans="2:9" s="4" customFormat="1" ht="28.2" customHeight="1" x14ac:dyDescent="0.3">
      <c r="B53" s="37">
        <v>47</v>
      </c>
      <c r="C53" s="38" t="s">
        <v>69</v>
      </c>
      <c r="D53" s="42" t="s">
        <v>70</v>
      </c>
      <c r="E53" s="40">
        <v>16</v>
      </c>
      <c r="F53" s="41">
        <v>19806</v>
      </c>
      <c r="G53" s="41">
        <f t="shared" si="0"/>
        <v>316896</v>
      </c>
      <c r="H53" s="7"/>
      <c r="I53" s="7">
        <f t="shared" si="1"/>
        <v>0</v>
      </c>
    </row>
    <row r="54" spans="2:9" s="4" customFormat="1" ht="28.2" customHeight="1" x14ac:dyDescent="0.3">
      <c r="B54" s="37">
        <v>48</v>
      </c>
      <c r="C54" s="38" t="s">
        <v>71</v>
      </c>
      <c r="D54" s="42" t="s">
        <v>13</v>
      </c>
      <c r="E54" s="40">
        <v>32</v>
      </c>
      <c r="F54" s="41">
        <v>2224</v>
      </c>
      <c r="G54" s="41">
        <f t="shared" si="0"/>
        <v>71168</v>
      </c>
      <c r="H54" s="7"/>
      <c r="I54" s="7">
        <f t="shared" si="1"/>
        <v>0</v>
      </c>
    </row>
    <row r="55" spans="2:9" s="4" customFormat="1" ht="28.2" customHeight="1" x14ac:dyDescent="0.3">
      <c r="B55" s="37">
        <v>49</v>
      </c>
      <c r="C55" s="38" t="s">
        <v>72</v>
      </c>
      <c r="D55" s="42" t="s">
        <v>13</v>
      </c>
      <c r="E55" s="40">
        <v>8</v>
      </c>
      <c r="F55" s="41">
        <v>3369993</v>
      </c>
      <c r="G55" s="41">
        <f t="shared" si="0"/>
        <v>26959944</v>
      </c>
      <c r="H55" s="7"/>
      <c r="I55" s="7">
        <f t="shared" si="1"/>
        <v>0</v>
      </c>
    </row>
    <row r="56" spans="2:9" ht="22.2" customHeight="1" x14ac:dyDescent="0.3">
      <c r="B56" s="47" t="s">
        <v>73</v>
      </c>
      <c r="C56" s="48"/>
      <c r="D56" s="48"/>
      <c r="E56" s="48"/>
      <c r="F56" s="49"/>
      <c r="G56" s="50">
        <f>SUM(G7:G55)</f>
        <v>1399005573</v>
      </c>
      <c r="H56" s="32"/>
      <c r="I56" s="50">
        <f>SUM(I7:I55)</f>
        <v>322343840</v>
      </c>
    </row>
    <row r="57" spans="2:9" ht="22.2" customHeight="1" x14ac:dyDescent="0.3">
      <c r="B57" s="51"/>
      <c r="C57" s="51"/>
      <c r="D57" s="32"/>
      <c r="E57" s="52"/>
      <c r="F57" s="32"/>
      <c r="G57" s="53"/>
      <c r="H57" s="32"/>
      <c r="I57" s="32"/>
    </row>
    <row r="58" spans="2:9" s="4" customFormat="1" ht="30" customHeight="1" x14ac:dyDescent="0.3">
      <c r="B58" s="33" t="s">
        <v>74</v>
      </c>
      <c r="C58" s="54"/>
      <c r="D58" s="55"/>
      <c r="E58" s="55"/>
      <c r="F58" s="55"/>
      <c r="G58" s="55"/>
      <c r="H58" s="55"/>
      <c r="I58" s="55"/>
    </row>
    <row r="59" spans="2:9" s="4" customFormat="1" ht="47.4" customHeight="1" x14ac:dyDescent="0.3">
      <c r="B59" s="56" t="s">
        <v>75</v>
      </c>
      <c r="C59" s="56" t="s">
        <v>76</v>
      </c>
      <c r="D59" s="56" t="s">
        <v>77</v>
      </c>
      <c r="E59" s="56" t="s">
        <v>78</v>
      </c>
      <c r="F59" s="35" t="s">
        <v>8</v>
      </c>
      <c r="G59" s="35" t="s">
        <v>9</v>
      </c>
      <c r="H59" s="36" t="s">
        <v>10</v>
      </c>
      <c r="I59" s="36" t="s">
        <v>11</v>
      </c>
    </row>
    <row r="60" spans="2:9" s="4" customFormat="1" ht="47.4" customHeight="1" x14ac:dyDescent="0.3">
      <c r="B60" s="39">
        <v>50</v>
      </c>
      <c r="C60" s="39" t="s">
        <v>79</v>
      </c>
      <c r="D60" s="57" t="s">
        <v>80</v>
      </c>
      <c r="E60" s="57">
        <v>8</v>
      </c>
      <c r="F60" s="58">
        <v>7996000</v>
      </c>
      <c r="G60" s="59">
        <f>+F60*E60</f>
        <v>63968000</v>
      </c>
      <c r="H60" s="9">
        <v>7996000</v>
      </c>
      <c r="I60" s="9">
        <f t="shared" ref="I60:I66" si="2">ROUND(+H60*E60,0)</f>
        <v>63968000</v>
      </c>
    </row>
    <row r="61" spans="2:9" s="4" customFormat="1" ht="47.4" customHeight="1" x14ac:dyDescent="0.3">
      <c r="B61" s="39">
        <v>51</v>
      </c>
      <c r="C61" s="39" t="s">
        <v>81</v>
      </c>
      <c r="D61" s="57" t="s">
        <v>80</v>
      </c>
      <c r="E61" s="57">
        <v>8</v>
      </c>
      <c r="F61" s="58">
        <v>5860000</v>
      </c>
      <c r="G61" s="59">
        <f t="shared" ref="G61:G66" si="3">+F61*E61</f>
        <v>46880000</v>
      </c>
      <c r="H61" s="9">
        <v>5860000</v>
      </c>
      <c r="I61" s="9">
        <f t="shared" si="2"/>
        <v>46880000</v>
      </c>
    </row>
    <row r="62" spans="2:9" s="4" customFormat="1" ht="47.4" customHeight="1" x14ac:dyDescent="0.3">
      <c r="B62" s="39">
        <v>52</v>
      </c>
      <c r="C62" s="39" t="s">
        <v>82</v>
      </c>
      <c r="D62" s="57" t="s">
        <v>80</v>
      </c>
      <c r="E62" s="57">
        <v>8</v>
      </c>
      <c r="F62" s="58">
        <v>3640000</v>
      </c>
      <c r="G62" s="59">
        <f t="shared" si="3"/>
        <v>29120000</v>
      </c>
      <c r="H62" s="9">
        <v>3640000</v>
      </c>
      <c r="I62" s="9">
        <f t="shared" si="2"/>
        <v>29120000</v>
      </c>
    </row>
    <row r="63" spans="2:9" s="4" customFormat="1" ht="47.4" customHeight="1" x14ac:dyDescent="0.3">
      <c r="B63" s="39">
        <v>53</v>
      </c>
      <c r="C63" s="39" t="s">
        <v>83</v>
      </c>
      <c r="D63" s="57" t="s">
        <v>80</v>
      </c>
      <c r="E63" s="57">
        <v>3</v>
      </c>
      <c r="F63" s="58">
        <v>5860000</v>
      </c>
      <c r="G63" s="59">
        <f t="shared" si="3"/>
        <v>17580000</v>
      </c>
      <c r="H63" s="9">
        <v>5860000</v>
      </c>
      <c r="I63" s="9">
        <f t="shared" si="2"/>
        <v>17580000</v>
      </c>
    </row>
    <row r="64" spans="2:9" s="4" customFormat="1" ht="47.4" customHeight="1" x14ac:dyDescent="0.3">
      <c r="B64" s="39">
        <v>54</v>
      </c>
      <c r="C64" s="39" t="s">
        <v>84</v>
      </c>
      <c r="D64" s="57" t="s">
        <v>80</v>
      </c>
      <c r="E64" s="57">
        <v>3</v>
      </c>
      <c r="F64" s="58">
        <v>5114000</v>
      </c>
      <c r="G64" s="59">
        <f t="shared" si="3"/>
        <v>15342000</v>
      </c>
      <c r="H64" s="9">
        <v>5114000</v>
      </c>
      <c r="I64" s="9">
        <f t="shared" si="2"/>
        <v>15342000</v>
      </c>
    </row>
    <row r="65" spans="2:9" s="4" customFormat="1" ht="47.4" customHeight="1" x14ac:dyDescent="0.3">
      <c r="B65" s="39">
        <v>55</v>
      </c>
      <c r="C65" s="39" t="s">
        <v>85</v>
      </c>
      <c r="D65" s="57" t="s">
        <v>80</v>
      </c>
      <c r="E65" s="57">
        <v>3</v>
      </c>
      <c r="F65" s="58">
        <v>5114000</v>
      </c>
      <c r="G65" s="59">
        <f t="shared" si="3"/>
        <v>15342000</v>
      </c>
      <c r="H65" s="9">
        <v>5114000</v>
      </c>
      <c r="I65" s="9">
        <f t="shared" si="2"/>
        <v>15342000</v>
      </c>
    </row>
    <row r="66" spans="2:9" s="4" customFormat="1" ht="47.4" customHeight="1" x14ac:dyDescent="0.3">
      <c r="B66" s="39">
        <v>56</v>
      </c>
      <c r="C66" s="39" t="s">
        <v>86</v>
      </c>
      <c r="D66" s="57" t="s">
        <v>80</v>
      </c>
      <c r="E66" s="57">
        <v>36</v>
      </c>
      <c r="F66" s="58">
        <v>2146000</v>
      </c>
      <c r="G66" s="59">
        <f t="shared" si="3"/>
        <v>77256000</v>
      </c>
      <c r="H66" s="9">
        <v>2146000</v>
      </c>
      <c r="I66" s="9">
        <f t="shared" si="2"/>
        <v>77256000</v>
      </c>
    </row>
    <row r="67" spans="2:9" s="4" customFormat="1" ht="35.4" customHeight="1" x14ac:dyDescent="0.3">
      <c r="B67" s="33" t="s">
        <v>87</v>
      </c>
      <c r="C67" s="60"/>
      <c r="D67" s="55"/>
      <c r="E67" s="55"/>
      <c r="F67" s="55"/>
      <c r="G67" s="55"/>
      <c r="H67" s="55"/>
      <c r="I67" s="55"/>
    </row>
    <row r="68" spans="2:9" s="4" customFormat="1" ht="46.2" customHeight="1" x14ac:dyDescent="0.3">
      <c r="B68" s="56" t="s">
        <v>75</v>
      </c>
      <c r="C68" s="56" t="s">
        <v>76</v>
      </c>
      <c r="D68" s="56" t="s">
        <v>77</v>
      </c>
      <c r="E68" s="56" t="s">
        <v>78</v>
      </c>
      <c r="F68" s="35" t="s">
        <v>8</v>
      </c>
      <c r="G68" s="35" t="s">
        <v>9</v>
      </c>
      <c r="H68" s="36" t="s">
        <v>10</v>
      </c>
      <c r="I68" s="36" t="s">
        <v>11</v>
      </c>
    </row>
    <row r="69" spans="2:9" s="4" customFormat="1" ht="47.4" customHeight="1" x14ac:dyDescent="0.3">
      <c r="B69" s="39">
        <v>57</v>
      </c>
      <c r="C69" s="39" t="s">
        <v>88</v>
      </c>
      <c r="D69" s="57" t="s">
        <v>80</v>
      </c>
      <c r="E69" s="57">
        <v>6</v>
      </c>
      <c r="F69" s="58">
        <v>7996000</v>
      </c>
      <c r="G69" s="59">
        <f>+F69*E69</f>
        <v>47976000</v>
      </c>
      <c r="H69" s="9">
        <v>7996000</v>
      </c>
      <c r="I69" s="9">
        <f>ROUND(+H69*E69,0)</f>
        <v>47976000</v>
      </c>
    </row>
    <row r="70" spans="2:9" s="4" customFormat="1" ht="47.4" customHeight="1" x14ac:dyDescent="0.3">
      <c r="B70" s="39">
        <v>58</v>
      </c>
      <c r="C70" s="39" t="s">
        <v>89</v>
      </c>
      <c r="D70" s="57" t="s">
        <v>80</v>
      </c>
      <c r="E70" s="57">
        <v>5</v>
      </c>
      <c r="F70" s="58">
        <v>5860000</v>
      </c>
      <c r="G70" s="59">
        <f t="shared" ref="G70" si="4">+F70*E70</f>
        <v>29300000</v>
      </c>
      <c r="H70" s="9">
        <v>5860000</v>
      </c>
      <c r="I70" s="9">
        <f t="shared" ref="I70:I75" si="5">ROUND(+H70*E70,0)</f>
        <v>29300000</v>
      </c>
    </row>
    <row r="71" spans="2:9" s="4" customFormat="1" ht="47.4" customHeight="1" x14ac:dyDescent="0.3">
      <c r="B71" s="61" t="s">
        <v>90</v>
      </c>
      <c r="C71" s="60"/>
      <c r="D71" s="55"/>
      <c r="E71" s="55"/>
      <c r="F71" s="55"/>
      <c r="G71" s="55"/>
      <c r="H71" s="55"/>
      <c r="I71" s="55"/>
    </row>
    <row r="72" spans="2:9" s="4" customFormat="1" ht="47.4" customHeight="1" x14ac:dyDescent="0.3">
      <c r="B72" s="56" t="s">
        <v>75</v>
      </c>
      <c r="C72" s="56" t="s">
        <v>76</v>
      </c>
      <c r="D72" s="56" t="s">
        <v>77</v>
      </c>
      <c r="E72" s="56" t="s">
        <v>78</v>
      </c>
      <c r="F72" s="35" t="s">
        <v>8</v>
      </c>
      <c r="G72" s="35" t="s">
        <v>9</v>
      </c>
      <c r="H72" s="36" t="s">
        <v>10</v>
      </c>
      <c r="I72" s="36" t="s">
        <v>11</v>
      </c>
    </row>
    <row r="73" spans="2:9" s="4" customFormat="1" ht="47.4" customHeight="1" x14ac:dyDescent="0.3">
      <c r="B73" s="39">
        <v>59</v>
      </c>
      <c r="C73" s="39" t="s">
        <v>91</v>
      </c>
      <c r="D73" s="57" t="s">
        <v>92</v>
      </c>
      <c r="E73" s="57">
        <v>2</v>
      </c>
      <c r="F73" s="58">
        <v>5860000</v>
      </c>
      <c r="G73" s="59">
        <f>+F73*E73</f>
        <v>11720000</v>
      </c>
      <c r="H73" s="9">
        <v>5860000</v>
      </c>
      <c r="I73" s="9">
        <f t="shared" si="5"/>
        <v>11720000</v>
      </c>
    </row>
    <row r="74" spans="2:9" s="4" customFormat="1" ht="47.4" customHeight="1" x14ac:dyDescent="0.3">
      <c r="B74" s="39">
        <v>60</v>
      </c>
      <c r="C74" s="39" t="s">
        <v>93</v>
      </c>
      <c r="D74" s="57" t="s">
        <v>94</v>
      </c>
      <c r="E74" s="57">
        <v>2</v>
      </c>
      <c r="F74" s="58">
        <v>5114000</v>
      </c>
      <c r="G74" s="59">
        <f>+F74*E74</f>
        <v>10228000</v>
      </c>
      <c r="H74" s="9">
        <v>5114000</v>
      </c>
      <c r="I74" s="9">
        <f t="shared" si="5"/>
        <v>10228000</v>
      </c>
    </row>
    <row r="75" spans="2:9" s="4" customFormat="1" ht="47.4" customHeight="1" x14ac:dyDescent="0.3">
      <c r="B75" s="39">
        <v>61</v>
      </c>
      <c r="C75" s="39" t="s">
        <v>95</v>
      </c>
      <c r="D75" s="57" t="s">
        <v>92</v>
      </c>
      <c r="E75" s="57">
        <v>1</v>
      </c>
      <c r="F75" s="58">
        <v>2146000</v>
      </c>
      <c r="G75" s="59">
        <f>+F75*E75</f>
        <v>2146000</v>
      </c>
      <c r="H75" s="9">
        <v>2146000</v>
      </c>
      <c r="I75" s="9">
        <f t="shared" si="5"/>
        <v>2146000</v>
      </c>
    </row>
    <row r="76" spans="2:9" s="4" customFormat="1" ht="28.95" customHeight="1" x14ac:dyDescent="0.3">
      <c r="B76" s="62" t="s">
        <v>96</v>
      </c>
      <c r="C76" s="63"/>
      <c r="D76" s="63"/>
      <c r="E76" s="63"/>
      <c r="F76" s="64"/>
      <c r="G76" s="65">
        <f>SUM(G60:G75)</f>
        <v>366858000</v>
      </c>
      <c r="H76" s="55"/>
      <c r="I76" s="66">
        <f>SUM(I60:I75)</f>
        <v>366858000</v>
      </c>
    </row>
    <row r="77" spans="2:9" ht="16.95" customHeight="1" x14ac:dyDescent="0.3">
      <c r="B77" s="32"/>
      <c r="C77" s="32"/>
      <c r="D77" s="32"/>
      <c r="E77" s="32"/>
      <c r="F77" s="32"/>
      <c r="G77" s="32"/>
      <c r="H77" s="32"/>
      <c r="I77" s="32"/>
    </row>
    <row r="78" spans="2:9" ht="39.6" customHeight="1" x14ac:dyDescent="0.3">
      <c r="B78" s="67" t="s">
        <v>97</v>
      </c>
      <c r="C78" s="68"/>
      <c r="D78" s="68"/>
      <c r="E78" s="68"/>
      <c r="F78" s="68"/>
      <c r="G78" s="68"/>
      <c r="H78" s="69"/>
      <c r="I78" s="70" t="str">
        <f>IF(H7="","",(I56+I76))</f>
        <v/>
      </c>
    </row>
    <row r="79" spans="2:9" ht="23.4" customHeight="1" x14ac:dyDescent="0.3">
      <c r="B79" s="51"/>
      <c r="C79" s="51"/>
      <c r="D79" s="32"/>
      <c r="E79" s="52"/>
      <c r="F79" s="32"/>
      <c r="G79" s="32"/>
      <c r="H79" s="32"/>
      <c r="I79" s="32"/>
    </row>
    <row r="80" spans="2:9" ht="39.6" customHeight="1" x14ac:dyDescent="0.3">
      <c r="B80" s="71" t="s">
        <v>98</v>
      </c>
      <c r="C80" s="71"/>
      <c r="D80" s="71"/>
      <c r="E80" s="71"/>
      <c r="F80" s="71"/>
      <c r="G80" s="71"/>
      <c r="H80" s="71"/>
      <c r="I80" s="71"/>
    </row>
    <row r="81" spans="2:9" ht="54.6" customHeight="1" x14ac:dyDescent="0.3">
      <c r="B81" s="72" t="s">
        <v>99</v>
      </c>
      <c r="C81" s="73"/>
      <c r="D81" s="73"/>
      <c r="E81" s="73"/>
      <c r="F81" s="73"/>
      <c r="G81" s="73"/>
      <c r="H81" s="73"/>
      <c r="I81" s="32"/>
    </row>
    <row r="82" spans="2:9" ht="39.6" customHeight="1" x14ac:dyDescent="0.3">
      <c r="B82" s="73" t="s">
        <v>100</v>
      </c>
      <c r="C82" s="73"/>
      <c r="D82" s="73"/>
      <c r="E82" s="73"/>
      <c r="F82" s="73"/>
      <c r="G82" s="73"/>
      <c r="H82" s="73"/>
      <c r="I82" s="32"/>
    </row>
    <row r="83" spans="2:9" ht="39.6" customHeight="1" x14ac:dyDescent="0.3">
      <c r="B83" s="73" t="s">
        <v>101</v>
      </c>
      <c r="C83" s="71"/>
      <c r="D83" s="71"/>
      <c r="E83" s="71"/>
      <c r="F83" s="71"/>
      <c r="G83" s="71"/>
      <c r="H83" s="71"/>
      <c r="I83" s="32"/>
    </row>
    <row r="84" spans="2:9" ht="39.6" customHeight="1" x14ac:dyDescent="0.3">
      <c r="B84" s="73" t="s">
        <v>102</v>
      </c>
      <c r="C84" s="71"/>
      <c r="D84" s="71"/>
      <c r="E84" s="71"/>
      <c r="F84" s="71"/>
      <c r="G84" s="71"/>
      <c r="H84" s="71"/>
      <c r="I84" s="32"/>
    </row>
    <row r="85" spans="2:9" ht="39.6" customHeight="1" x14ac:dyDescent="0.3">
      <c r="B85" s="73" t="s">
        <v>103</v>
      </c>
      <c r="C85" s="71"/>
      <c r="D85" s="71"/>
      <c r="E85" s="71"/>
      <c r="F85" s="71"/>
      <c r="G85" s="71"/>
      <c r="H85" s="71"/>
      <c r="I85" s="32"/>
    </row>
    <row r="86" spans="2:9" ht="39.6" customHeight="1" x14ac:dyDescent="0.3">
      <c r="B86" s="73" t="s">
        <v>104</v>
      </c>
      <c r="C86" s="71"/>
      <c r="D86" s="71"/>
      <c r="E86" s="71"/>
      <c r="F86" s="71"/>
      <c r="G86" s="71"/>
      <c r="H86" s="71"/>
      <c r="I86" s="32"/>
    </row>
    <row r="87" spans="2:9" ht="39.6" customHeight="1" x14ac:dyDescent="0.3">
      <c r="B87" s="73" t="s">
        <v>105</v>
      </c>
      <c r="C87" s="71"/>
      <c r="D87" s="71"/>
      <c r="E87" s="71"/>
      <c r="F87" s="71"/>
      <c r="G87" s="71"/>
      <c r="H87" s="71"/>
      <c r="I87" s="32"/>
    </row>
    <row r="88" spans="2:9" ht="39.6" customHeight="1" x14ac:dyDescent="0.3">
      <c r="B88" s="73" t="s">
        <v>106</v>
      </c>
      <c r="C88" s="71"/>
      <c r="D88" s="71"/>
      <c r="E88" s="71"/>
      <c r="F88" s="71"/>
      <c r="G88" s="71"/>
      <c r="H88" s="71"/>
      <c r="I88" s="32"/>
    </row>
    <row r="89" spans="2:9" ht="19.2" customHeight="1" x14ac:dyDescent="0.3">
      <c r="B89" s="10"/>
      <c r="C89" s="6"/>
      <c r="D89" s="6"/>
      <c r="E89" s="6"/>
      <c r="F89" s="6"/>
      <c r="G89" s="6"/>
      <c r="H89" s="6"/>
    </row>
    <row r="90" spans="2:9" ht="48" customHeight="1" x14ac:dyDescent="0.3">
      <c r="B90" s="18" t="s">
        <v>107</v>
      </c>
      <c r="C90" s="19"/>
      <c r="D90" s="15"/>
      <c r="E90" s="16"/>
      <c r="F90" s="17"/>
      <c r="G90" s="20" t="s">
        <v>108</v>
      </c>
      <c r="H90" s="11"/>
      <c r="I90" s="12"/>
    </row>
    <row r="91" spans="2:9" ht="48" customHeight="1" x14ac:dyDescent="0.3">
      <c r="B91" s="18" t="s">
        <v>109</v>
      </c>
      <c r="C91" s="19"/>
      <c r="D91" s="15"/>
      <c r="E91" s="16"/>
      <c r="F91" s="17"/>
      <c r="G91" s="21"/>
      <c r="H91" s="13"/>
      <c r="I91" s="14"/>
    </row>
  </sheetData>
  <sheetProtection algorithmName="SHA-512" hashValue="B5mrLXo+hTusay/SQjmKxskl/yTtJFdCWrEDP1pdcA4/FEqShAFmCbt54iK1D7HZAXQ5XHA2TQDNc7u6LSxjoA==" saltValue="oOj5F/wGb5m60OFS3nZrEw==" spinCount="100000" sheet="1" autoFilter="0" pivotTables="0"/>
  <autoFilter ref="B6:I56" xr:uid="{6A57AA12-106F-4685-812F-771DF8781084}"/>
  <mergeCells count="20">
    <mergeCell ref="B81:H81"/>
    <mergeCell ref="B82:H82"/>
    <mergeCell ref="B83:H83"/>
    <mergeCell ref="B84:H84"/>
    <mergeCell ref="E1:I1"/>
    <mergeCell ref="B3:I3"/>
    <mergeCell ref="B2:I2"/>
    <mergeCell ref="D90:F90"/>
    <mergeCell ref="D91:F91"/>
    <mergeCell ref="B91:C91"/>
    <mergeCell ref="G90:G91"/>
    <mergeCell ref="B90:C90"/>
    <mergeCell ref="B76:F76"/>
    <mergeCell ref="B1:D1"/>
    <mergeCell ref="B85:H85"/>
    <mergeCell ref="B86:H86"/>
    <mergeCell ref="B87:H87"/>
    <mergeCell ref="B88:H88"/>
    <mergeCell ref="B56:F56"/>
    <mergeCell ref="B80:I80"/>
  </mergeCells>
  <conditionalFormatting sqref="C7:C55">
    <cfRule type="duplicateValues" dxfId="0" priority="1"/>
  </conditionalFormatting>
  <pageMargins left="0.31496062992125984" right="0.31496062992125984" top="0.35433070866141736" bottom="0.35433070866141736" header="0.31496062992125984" footer="0.31496062992125984"/>
  <pageSetup paperSize="9"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FOE</vt:lpstr>
      <vt:lpstr>FOE!Área_de_impresión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Edna Johana Martinez Muñoz</dc:creator>
  <cp:keywords/>
  <dc:description/>
  <cp:lastModifiedBy>Edna Johana Martinez Munoz</cp:lastModifiedBy>
  <cp:revision/>
  <dcterms:created xsi:type="dcterms:W3CDTF">2026-09-15T03:29:19Z</dcterms:created>
  <dcterms:modified xsi:type="dcterms:W3CDTF">2026-10-19T23:43:22Z</dcterms:modified>
  <cp:category/>
  <cp:contentStatus/>
</cp:coreProperties>
</file>