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oscar\OneDrive\Documents\ALCALDIA 2026\E.P  SMA-13  MONITOREOS CALIDAD AIRE\"/>
    </mc:Choice>
  </mc:AlternateContent>
  <xr:revisionPtr revIDLastSave="0" documentId="13_ncr:1_{80047B76-8374-4194-A27C-635F7408ABD3}" xr6:coauthVersionLast="47" xr6:coauthVersionMax="47" xr10:uidLastSave="{00000000-0000-0000-0000-000000000000}"/>
  <bookViews>
    <workbookView xWindow="-110" yWindow="-110" windowWidth="19420" windowHeight="10300" xr2:uid="{BDEB298D-BE08-448A-AE41-657C4B7CEC98}"/>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R13" i="1" l="1"/>
  <c r="R6" i="1"/>
  <c r="R7" i="1"/>
  <c r="R8" i="1"/>
  <c r="R9" i="1"/>
  <c r="R10" i="1"/>
  <c r="R11" i="1"/>
  <c r="R12" i="1"/>
  <c r="R5" i="1"/>
  <c r="Q13" i="1"/>
  <c r="Q6" i="1"/>
  <c r="Q7" i="1"/>
  <c r="Q8" i="1"/>
  <c r="Q9" i="1"/>
  <c r="Q10" i="1"/>
  <c r="Q11" i="1"/>
  <c r="Q12" i="1"/>
  <c r="Q5" i="1"/>
  <c r="P13" i="1"/>
  <c r="P6" i="1"/>
  <c r="P7" i="1"/>
  <c r="P8" i="1"/>
  <c r="P9" i="1"/>
  <c r="P10" i="1"/>
  <c r="P11" i="1"/>
  <c r="P12" i="1"/>
  <c r="P5" i="1"/>
  <c r="O13" i="1"/>
  <c r="O6" i="1"/>
  <c r="O7" i="1"/>
  <c r="O8" i="1"/>
  <c r="O9" i="1"/>
  <c r="O10" i="1"/>
  <c r="O11" i="1"/>
  <c r="O12" i="1"/>
  <c r="O5" i="1"/>
  <c r="N13" i="1"/>
  <c r="N6" i="1"/>
  <c r="N7" i="1"/>
  <c r="N8" i="1"/>
  <c r="N9" i="1"/>
  <c r="N10" i="1"/>
  <c r="N11" i="1"/>
  <c r="N12" i="1"/>
  <c r="N5" i="1"/>
  <c r="M13" i="1"/>
  <c r="L13" i="1"/>
  <c r="K6" i="1"/>
  <c r="L6" i="1" s="1"/>
  <c r="K7" i="1"/>
  <c r="L7" i="1" s="1"/>
  <c r="K8" i="1"/>
  <c r="L8" i="1" s="1"/>
  <c r="K9" i="1"/>
  <c r="L9" i="1" s="1"/>
  <c r="K10" i="1"/>
  <c r="L10" i="1" s="1"/>
  <c r="K11" i="1"/>
  <c r="L11" i="1" s="1"/>
  <c r="K12" i="1"/>
  <c r="L12" i="1" s="1"/>
  <c r="K5" i="1"/>
  <c r="K13" i="1" s="1"/>
  <c r="J13" i="1"/>
  <c r="I10" i="1"/>
  <c r="I11" i="1"/>
  <c r="H6" i="1"/>
  <c r="I6" i="1" s="1"/>
  <c r="H7" i="1"/>
  <c r="I7" i="1" s="1"/>
  <c r="H8" i="1"/>
  <c r="I8" i="1" s="1"/>
  <c r="H9" i="1"/>
  <c r="I9" i="1" s="1"/>
  <c r="H10" i="1"/>
  <c r="H11" i="1"/>
  <c r="H12" i="1"/>
  <c r="I12" i="1" s="1"/>
  <c r="H5" i="1"/>
  <c r="I5" i="1" s="1"/>
  <c r="G13" i="1"/>
  <c r="I13" i="1" l="1"/>
  <c r="L5" i="1"/>
  <c r="H13" i="1"/>
</calcChain>
</file>

<file path=xl/sharedStrings.xml><?xml version="1.0" encoding="utf-8"?>
<sst xmlns="http://schemas.openxmlformats.org/spreadsheetml/2006/main" count="39" uniqueCount="24">
  <si>
    <t>Descripción de Operativos</t>
  </si>
  <si>
    <t xml:space="preserve">No. operativo </t>
  </si>
  <si>
    <t xml:space="preserve">Puntos de monitoreo </t>
  </si>
  <si>
    <t xml:space="preserve">Número de vehículos por operativo </t>
  </si>
  <si>
    <t xml:space="preserve">Descripción </t>
  </si>
  <si>
    <t>SUBTOTAL</t>
  </si>
  <si>
    <t xml:space="preserve">IVA </t>
  </si>
  <si>
    <t xml:space="preserve">TOTAL </t>
  </si>
  <si>
    <t>Monitoreo de emisiones de gases de fuentes móviles en circulación por las vías de la ciudad de Tunja y/o centros de acopio de vehículos públicos, los cuales serán coordinados por la Secretaría de Medio Ambiente.</t>
  </si>
  <si>
    <t>Operativo No. 1</t>
  </si>
  <si>
    <t>No. 1</t>
  </si>
  <si>
    <t>Diagnóstico de cada vehículo en jornada diurna, con la presentación del informe respectivo, de conformidad con el procedimiento de medición establecido en el “Procedimiento de evaluación de emisiones para fuentes móviles en prueba Dinámica” de la Resolución No. 0762 del 18 de julio de 2022 y las normas técnicas que lo modifiquen, adicionen o se encuentren vigentes sobre la materia.</t>
  </si>
  <si>
    <t>No. 2</t>
  </si>
  <si>
    <t>Operativo No. 2</t>
  </si>
  <si>
    <t>Operativo No. 3</t>
  </si>
  <si>
    <t>Operativo No. 4</t>
  </si>
  <si>
    <t xml:space="preserve">PROMEDIO IVA </t>
  </si>
  <si>
    <t xml:space="preserve">VALOR PROMEDIO TOTAL </t>
  </si>
  <si>
    <t xml:space="preserve">VALOR PROMEDIO SUBTOTAL </t>
  </si>
  <si>
    <t xml:space="preserve">ANÁLISIS DE PRECIOS </t>
  </si>
  <si>
    <t xml:space="preserve"> COTIZACIÓN SKILL GROUP S.A.S.</t>
  </si>
  <si>
    <t>COTIZACIÓN SOLUMEK S.A.S.</t>
  </si>
  <si>
    <t>COTIZACIÓN PRO AMBIENTE SAS</t>
  </si>
  <si>
    <t xml:space="preserve">DESCRIPCIÓN TÉCNICA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</si>
</sst>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0" x14ac:knownFonts="1">
    <font>
      <sz val="11"/>
      <color theme="1"/>
      <name val="Aptos Narrow"/>
      <family val="2"/>
      <scheme val="minor"/>
    </font>
    <font>
      <sz val="11"/>
      <color theme="1"/>
      <name val="Aptos Narrow"/>
      <family val="2"/>
      <scheme val="minor"/>
    </font>
    <font>
      <sz val="8"/>
      <color rgb="FF000000"/>
      <name val="Tahoma"/>
      <family val="2"/>
    </font>
    <font>
      <b/>
      <sz val="8"/>
      <name val="Calibri"/>
      <family val="2"/>
    </font>
    <font>
      <sz val="8"/>
      <color rgb="FF000000"/>
      <name val="Calibri"/>
      <family val="2"/>
    </font>
    <font>
      <sz val="8"/>
      <color theme="1"/>
      <name val="Aptos Narrow"/>
      <family val="2"/>
      <scheme val="minor"/>
    </font>
    <font>
      <b/>
      <sz val="9"/>
      <color theme="1"/>
      <name val="Aptos Narrow"/>
      <family val="2"/>
      <scheme val="minor"/>
    </font>
    <font>
      <b/>
      <sz val="8"/>
      <color theme="1"/>
      <name val="Aptos Narrow"/>
      <family val="2"/>
      <scheme val="minor"/>
    </font>
    <font>
      <b/>
      <sz val="8"/>
      <color rgb="FF000000"/>
      <name val="Calibri"/>
      <family val="2"/>
    </font>
    <font>
      <b/>
      <sz val="8"/>
      <color rgb="FF000000"/>
      <name val="Aptos Narrow"/>
      <family val="2"/>
      <scheme val="minor"/>
    </font>
  </fonts>
  <fills count="9">
    <fill>
      <patternFill patternType="none"/>
    </fill>
    <fill>
      <patternFill patternType="gray125"/>
    </fill>
    <fill>
      <patternFill patternType="solid">
        <fgColor theme="0" tint="-0.14999847407452621"/>
        <bgColor rgb="FF5B95F9"/>
      </patternFill>
    </fill>
    <fill>
      <patternFill patternType="solid">
        <fgColor theme="2" tint="-0.249977111117893"/>
        <bgColor indexed="64"/>
      </patternFill>
    </fill>
    <fill>
      <patternFill patternType="solid">
        <fgColor theme="2" tint="-9.9978637043366805E-2"/>
        <bgColor indexed="64"/>
      </patternFill>
    </fill>
    <fill>
      <patternFill patternType="solid">
        <fgColor theme="3" tint="0.89999084444715716"/>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0" tint="-0.14999847407452621"/>
        <bgColor indexed="64"/>
      </patternFill>
    </fill>
  </fills>
  <borders count="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0">
    <xf numFmtId="0" fontId="0" fillId="0" borderId="0" xfId="0"/>
    <xf numFmtId="0" fontId="2" fillId="0" borderId="4" xfId="0" applyFont="1" applyBorder="1" applyAlignment="1">
      <alignment horizontal="center" vertical="center" wrapText="1"/>
    </xf>
    <xf numFmtId="0" fontId="2" fillId="0" borderId="1" xfId="0" applyFont="1" applyBorder="1" applyAlignment="1">
      <alignment horizontal="center" vertical="center"/>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6" fillId="0" borderId="0" xfId="0" applyFont="1"/>
    <xf numFmtId="164" fontId="5" fillId="8" borderId="4" xfId="0" applyNumberFormat="1" applyFont="1" applyFill="1" applyBorder="1"/>
    <xf numFmtId="0" fontId="8" fillId="3" borderId="4" xfId="0" applyFont="1" applyFill="1" applyBorder="1" applyAlignment="1">
      <alignment horizontal="center" vertical="center" wrapText="1"/>
    </xf>
    <xf numFmtId="0" fontId="9" fillId="3" borderId="4" xfId="0" applyFont="1" applyFill="1" applyBorder="1" applyAlignment="1">
      <alignment horizontal="center" vertical="center"/>
    </xf>
    <xf numFmtId="0" fontId="7" fillId="3" borderId="4" xfId="0" applyFont="1" applyFill="1" applyBorder="1" applyAlignment="1">
      <alignment horizontal="center" vertical="center"/>
    </xf>
    <xf numFmtId="164" fontId="9" fillId="8" borderId="4" xfId="0" applyNumberFormat="1" applyFont="1" applyFill="1" applyBorder="1"/>
    <xf numFmtId="164" fontId="4" fillId="5" borderId="4" xfId="1" applyNumberFormat="1" applyFont="1" applyFill="1" applyBorder="1"/>
    <xf numFmtId="164" fontId="4" fillId="6" borderId="4" xfId="1" applyNumberFormat="1" applyFont="1" applyFill="1" applyBorder="1"/>
    <xf numFmtId="164" fontId="4" fillId="7" borderId="4" xfId="1" applyNumberFormat="1" applyFont="1" applyFill="1" applyBorder="1"/>
    <xf numFmtId="164" fontId="9" fillId="5" borderId="4" xfId="0" applyNumberFormat="1" applyFont="1" applyFill="1" applyBorder="1"/>
    <xf numFmtId="164" fontId="8" fillId="5" borderId="4" xfId="1" applyNumberFormat="1" applyFont="1" applyFill="1" applyBorder="1"/>
    <xf numFmtId="164" fontId="8" fillId="6" borderId="4" xfId="1" applyNumberFormat="1" applyFont="1" applyFill="1" applyBorder="1"/>
    <xf numFmtId="164" fontId="9" fillId="6" borderId="4" xfId="0" applyNumberFormat="1" applyFont="1" applyFill="1" applyBorder="1"/>
    <xf numFmtId="164" fontId="9" fillId="7" borderId="4" xfId="0" applyNumberFormat="1" applyFont="1" applyFill="1" applyBorder="1"/>
    <xf numFmtId="0" fontId="7" fillId="4" borderId="1" xfId="0" applyFont="1" applyFill="1" applyBorder="1" applyAlignment="1">
      <alignment horizontal="center"/>
    </xf>
    <xf numFmtId="0" fontId="7" fillId="4" borderId="7" xfId="0" applyFont="1" applyFill="1" applyBorder="1" applyAlignment="1">
      <alignment horizontal="center"/>
    </xf>
    <xf numFmtId="0" fontId="7" fillId="4" borderId="2" xfId="0" applyFont="1" applyFill="1" applyBorder="1" applyAlignment="1">
      <alignment horizontal="center"/>
    </xf>
    <xf numFmtId="0" fontId="8" fillId="3" borderId="4" xfId="0" applyFont="1" applyFill="1" applyBorder="1" applyAlignment="1">
      <alignment horizontal="center" vertical="center" wrapText="1"/>
    </xf>
    <xf numFmtId="0" fontId="7" fillId="4" borderId="6" xfId="0" applyFont="1" applyFill="1" applyBorder="1" applyAlignment="1">
      <alignment horizont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0" borderId="3" xfId="0" applyFont="1" applyBorder="1" applyAlignment="1">
      <alignment horizontal="center" wrapText="1"/>
    </xf>
    <xf numFmtId="0" fontId="4" fillId="0" borderId="5" xfId="0" applyFont="1" applyBorder="1" applyAlignment="1">
      <alignment horizontal="center" wrapText="1"/>
    </xf>
    <xf numFmtId="0" fontId="4" fillId="0" borderId="6" xfId="0" applyFont="1" applyBorder="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EC195-9663-4E71-A8B7-203C5CA08EEC}">
  <dimension ref="A2:S14"/>
  <sheetViews>
    <sheetView tabSelected="1" topLeftCell="A5" workbookViewId="0">
      <selection activeCell="H16" sqref="H16"/>
    </sheetView>
  </sheetViews>
  <sheetFormatPr baseColWidth="10" defaultRowHeight="14.5" x14ac:dyDescent="0.35"/>
  <cols>
    <col min="1" max="1" width="5.08984375" customWidth="1"/>
    <col min="2" max="2" width="12.26953125" customWidth="1"/>
    <col min="3" max="3" width="14.90625" customWidth="1"/>
    <col min="4" max="4" width="10.7265625" customWidth="1"/>
    <col min="5" max="5" width="12.6328125" customWidth="1"/>
    <col min="6" max="6" width="23.26953125" customWidth="1"/>
    <col min="7" max="7" width="9.7265625" customWidth="1"/>
    <col min="8" max="8" width="8.453125" customWidth="1"/>
    <col min="9" max="9" width="9.7265625" customWidth="1"/>
    <col min="10" max="10" width="9" customWidth="1"/>
    <col min="11" max="11" width="8.36328125" customWidth="1"/>
    <col min="12" max="13" width="9.26953125" customWidth="1"/>
    <col min="14" max="14" width="8.90625" customWidth="1"/>
    <col min="15" max="15" width="9.6328125" customWidth="1"/>
    <col min="16" max="16" width="9.26953125" customWidth="1"/>
    <col min="17" max="17" width="8.26953125" customWidth="1"/>
    <col min="18" max="18" width="9.36328125" customWidth="1"/>
  </cols>
  <sheetData>
    <row r="2" spans="1:19" x14ac:dyDescent="0.35">
      <c r="A2" s="19" t="s">
        <v>19</v>
      </c>
      <c r="B2" s="20"/>
      <c r="C2" s="20"/>
      <c r="D2" s="20"/>
      <c r="E2" s="20"/>
      <c r="F2" s="20"/>
      <c r="G2" s="20"/>
      <c r="H2" s="20"/>
      <c r="I2" s="20"/>
      <c r="J2" s="20"/>
      <c r="K2" s="20"/>
      <c r="L2" s="20"/>
      <c r="M2" s="20"/>
      <c r="N2" s="20"/>
      <c r="O2" s="20"/>
      <c r="P2" s="20"/>
      <c r="Q2" s="20"/>
      <c r="R2" s="21"/>
    </row>
    <row r="3" spans="1:19" x14ac:dyDescent="0.35">
      <c r="A3" s="20" t="s">
        <v>23</v>
      </c>
      <c r="B3" s="20"/>
      <c r="C3" s="20"/>
      <c r="D3" s="20"/>
      <c r="E3" s="20"/>
      <c r="F3" s="21"/>
      <c r="G3" s="23" t="s">
        <v>20</v>
      </c>
      <c r="H3" s="23"/>
      <c r="I3" s="23"/>
      <c r="J3" s="23" t="s">
        <v>21</v>
      </c>
      <c r="K3" s="23"/>
      <c r="L3" s="23"/>
      <c r="M3" s="23" t="s">
        <v>22</v>
      </c>
      <c r="N3" s="23"/>
      <c r="O3" s="23"/>
      <c r="P3" s="19" t="s">
        <v>17</v>
      </c>
      <c r="Q3" s="20"/>
      <c r="R3" s="20"/>
    </row>
    <row r="4" spans="1:19" ht="36.5" customHeight="1" x14ac:dyDescent="0.35">
      <c r="A4" s="24" t="s">
        <v>0</v>
      </c>
      <c r="B4" s="25"/>
      <c r="C4" s="3" t="s">
        <v>1</v>
      </c>
      <c r="D4" s="3" t="s">
        <v>2</v>
      </c>
      <c r="E4" s="3" t="s">
        <v>3</v>
      </c>
      <c r="F4" s="4" t="s">
        <v>4</v>
      </c>
      <c r="G4" s="4" t="s">
        <v>5</v>
      </c>
      <c r="H4" s="4" t="s">
        <v>6</v>
      </c>
      <c r="I4" s="4" t="s">
        <v>7</v>
      </c>
      <c r="J4" s="4" t="s">
        <v>5</v>
      </c>
      <c r="K4" s="4" t="s">
        <v>6</v>
      </c>
      <c r="L4" s="4" t="s">
        <v>7</v>
      </c>
      <c r="M4" s="4" t="s">
        <v>5</v>
      </c>
      <c r="N4" s="4" t="s">
        <v>6</v>
      </c>
      <c r="O4" s="4" t="s">
        <v>7</v>
      </c>
      <c r="P4" s="4" t="s">
        <v>18</v>
      </c>
      <c r="Q4" s="4" t="s">
        <v>16</v>
      </c>
      <c r="R4" s="4" t="s">
        <v>17</v>
      </c>
    </row>
    <row r="5" spans="1:19" ht="23.5" customHeight="1" x14ac:dyDescent="0.35">
      <c r="A5" s="26" t="s">
        <v>8</v>
      </c>
      <c r="B5" s="26"/>
      <c r="C5" s="26" t="s">
        <v>9</v>
      </c>
      <c r="D5" s="1" t="s">
        <v>10</v>
      </c>
      <c r="E5" s="2">
        <v>10</v>
      </c>
      <c r="F5" s="27" t="s">
        <v>11</v>
      </c>
      <c r="G5" s="11">
        <v>5850000</v>
      </c>
      <c r="H5" s="11">
        <f>G5*19%</f>
        <v>1111500</v>
      </c>
      <c r="I5" s="11">
        <f>G5+H5</f>
        <v>6961500</v>
      </c>
      <c r="J5" s="12">
        <v>4875000</v>
      </c>
      <c r="K5" s="12">
        <f>J5*19%</f>
        <v>926250</v>
      </c>
      <c r="L5" s="12">
        <f>J5+K5</f>
        <v>5801250</v>
      </c>
      <c r="M5" s="13">
        <v>6550000</v>
      </c>
      <c r="N5" s="13">
        <f>M5*19%</f>
        <v>1244500</v>
      </c>
      <c r="O5" s="13">
        <f>M5+N5</f>
        <v>7794500</v>
      </c>
      <c r="P5" s="6">
        <f>(G5+J5+M5)/3</f>
        <v>5758333.333333333</v>
      </c>
      <c r="Q5" s="6">
        <f>(H5+K5+N5)/3</f>
        <v>1094083.3333333333</v>
      </c>
      <c r="R5" s="6">
        <f>(I5+L5+O5)/3</f>
        <v>6852416.666666667</v>
      </c>
    </row>
    <row r="6" spans="1:19" ht="20" customHeight="1" x14ac:dyDescent="0.35">
      <c r="A6" s="26"/>
      <c r="B6" s="26"/>
      <c r="C6" s="26"/>
      <c r="D6" s="1" t="s">
        <v>12</v>
      </c>
      <c r="E6" s="2">
        <v>10</v>
      </c>
      <c r="F6" s="28"/>
      <c r="G6" s="11">
        <v>5850000</v>
      </c>
      <c r="H6" s="11">
        <f t="shared" ref="H6:H13" si="0">G6*19%</f>
        <v>1111500</v>
      </c>
      <c r="I6" s="11">
        <f t="shared" ref="I6:I13" si="1">G6+H6</f>
        <v>6961500</v>
      </c>
      <c r="J6" s="12">
        <v>4875000</v>
      </c>
      <c r="K6" s="12">
        <f t="shared" ref="K6:K12" si="2">J6*19%</f>
        <v>926250</v>
      </c>
      <c r="L6" s="12">
        <f t="shared" ref="L6:L12" si="3">J6+K6</f>
        <v>5801250</v>
      </c>
      <c r="M6" s="13">
        <v>6550000</v>
      </c>
      <c r="N6" s="13">
        <f t="shared" ref="N6:N12" si="4">M6*19%</f>
        <v>1244500</v>
      </c>
      <c r="O6" s="13">
        <f t="shared" ref="O6:O12" si="5">M6+N6</f>
        <v>7794500</v>
      </c>
      <c r="P6" s="6">
        <f t="shared" ref="P6:P12" si="6">(G6+J6+M6)/3</f>
        <v>5758333.333333333</v>
      </c>
      <c r="Q6" s="6">
        <f t="shared" ref="Q6:Q12" si="7">(H6+K6+N6)/3</f>
        <v>1094083.3333333333</v>
      </c>
      <c r="R6" s="6">
        <f t="shared" ref="R6:R12" si="8">(I6+L6+O6)/3</f>
        <v>6852416.666666667</v>
      </c>
    </row>
    <row r="7" spans="1:19" ht="22.5" customHeight="1" x14ac:dyDescent="0.35">
      <c r="A7" s="26"/>
      <c r="B7" s="26"/>
      <c r="C7" s="26" t="s">
        <v>13</v>
      </c>
      <c r="D7" s="1" t="s">
        <v>10</v>
      </c>
      <c r="E7" s="2">
        <v>10</v>
      </c>
      <c r="F7" s="28"/>
      <c r="G7" s="11">
        <v>5850000</v>
      </c>
      <c r="H7" s="11">
        <f t="shared" si="0"/>
        <v>1111500</v>
      </c>
      <c r="I7" s="11">
        <f t="shared" si="1"/>
        <v>6961500</v>
      </c>
      <c r="J7" s="12">
        <v>4875000</v>
      </c>
      <c r="K7" s="12">
        <f t="shared" si="2"/>
        <v>926250</v>
      </c>
      <c r="L7" s="12">
        <f t="shared" si="3"/>
        <v>5801250</v>
      </c>
      <c r="M7" s="13">
        <v>6550000</v>
      </c>
      <c r="N7" s="13">
        <f t="shared" si="4"/>
        <v>1244500</v>
      </c>
      <c r="O7" s="13">
        <f t="shared" si="5"/>
        <v>7794500</v>
      </c>
      <c r="P7" s="6">
        <f t="shared" si="6"/>
        <v>5758333.333333333</v>
      </c>
      <c r="Q7" s="6">
        <f t="shared" si="7"/>
        <v>1094083.3333333333</v>
      </c>
      <c r="R7" s="6">
        <f t="shared" si="8"/>
        <v>6852416.666666667</v>
      </c>
    </row>
    <row r="8" spans="1:19" ht="17" customHeight="1" x14ac:dyDescent="0.35">
      <c r="A8" s="26"/>
      <c r="B8" s="26"/>
      <c r="C8" s="26"/>
      <c r="D8" s="1" t="s">
        <v>12</v>
      </c>
      <c r="E8" s="2">
        <v>10</v>
      </c>
      <c r="F8" s="28"/>
      <c r="G8" s="11">
        <v>5850000</v>
      </c>
      <c r="H8" s="11">
        <f t="shared" si="0"/>
        <v>1111500</v>
      </c>
      <c r="I8" s="11">
        <f t="shared" si="1"/>
        <v>6961500</v>
      </c>
      <c r="J8" s="12">
        <v>4875000</v>
      </c>
      <c r="K8" s="12">
        <f t="shared" si="2"/>
        <v>926250</v>
      </c>
      <c r="L8" s="12">
        <f t="shared" si="3"/>
        <v>5801250</v>
      </c>
      <c r="M8" s="13">
        <v>6550000</v>
      </c>
      <c r="N8" s="13">
        <f t="shared" si="4"/>
        <v>1244500</v>
      </c>
      <c r="O8" s="13">
        <f t="shared" si="5"/>
        <v>7794500</v>
      </c>
      <c r="P8" s="6">
        <f t="shared" si="6"/>
        <v>5758333.333333333</v>
      </c>
      <c r="Q8" s="6">
        <f t="shared" si="7"/>
        <v>1094083.3333333333</v>
      </c>
      <c r="R8" s="6">
        <f t="shared" si="8"/>
        <v>6852416.666666667</v>
      </c>
    </row>
    <row r="9" spans="1:19" ht="31" customHeight="1" x14ac:dyDescent="0.35">
      <c r="A9" s="26"/>
      <c r="B9" s="26"/>
      <c r="C9" s="26" t="s">
        <v>14</v>
      </c>
      <c r="D9" s="1" t="s">
        <v>10</v>
      </c>
      <c r="E9" s="2">
        <v>10</v>
      </c>
      <c r="F9" s="28"/>
      <c r="G9" s="11">
        <v>5850000</v>
      </c>
      <c r="H9" s="11">
        <f t="shared" si="0"/>
        <v>1111500</v>
      </c>
      <c r="I9" s="11">
        <f t="shared" si="1"/>
        <v>6961500</v>
      </c>
      <c r="J9" s="12">
        <v>4875000</v>
      </c>
      <c r="K9" s="12">
        <f t="shared" si="2"/>
        <v>926250</v>
      </c>
      <c r="L9" s="12">
        <f t="shared" si="3"/>
        <v>5801250</v>
      </c>
      <c r="M9" s="13">
        <v>6550000</v>
      </c>
      <c r="N9" s="13">
        <f t="shared" si="4"/>
        <v>1244500</v>
      </c>
      <c r="O9" s="13">
        <f t="shared" si="5"/>
        <v>7794500</v>
      </c>
      <c r="P9" s="6">
        <f t="shared" si="6"/>
        <v>5758333.333333333</v>
      </c>
      <c r="Q9" s="6">
        <f t="shared" si="7"/>
        <v>1094083.3333333333</v>
      </c>
      <c r="R9" s="6">
        <f t="shared" si="8"/>
        <v>6852416.666666667</v>
      </c>
    </row>
    <row r="10" spans="1:19" ht="19" customHeight="1" x14ac:dyDescent="0.35">
      <c r="A10" s="26"/>
      <c r="B10" s="26"/>
      <c r="C10" s="26"/>
      <c r="D10" s="1" t="s">
        <v>12</v>
      </c>
      <c r="E10" s="2">
        <v>10</v>
      </c>
      <c r="F10" s="28"/>
      <c r="G10" s="11">
        <v>5850000</v>
      </c>
      <c r="H10" s="11">
        <f t="shared" si="0"/>
        <v>1111500</v>
      </c>
      <c r="I10" s="11">
        <f t="shared" si="1"/>
        <v>6961500</v>
      </c>
      <c r="J10" s="12">
        <v>4875000</v>
      </c>
      <c r="K10" s="12">
        <f t="shared" si="2"/>
        <v>926250</v>
      </c>
      <c r="L10" s="12">
        <f t="shared" si="3"/>
        <v>5801250</v>
      </c>
      <c r="M10" s="13">
        <v>6550000</v>
      </c>
      <c r="N10" s="13">
        <f t="shared" si="4"/>
        <v>1244500</v>
      </c>
      <c r="O10" s="13">
        <f t="shared" si="5"/>
        <v>7794500</v>
      </c>
      <c r="P10" s="6">
        <f t="shared" si="6"/>
        <v>5758333.333333333</v>
      </c>
      <c r="Q10" s="6">
        <f t="shared" si="7"/>
        <v>1094083.3333333333</v>
      </c>
      <c r="R10" s="6">
        <f t="shared" si="8"/>
        <v>6852416.666666667</v>
      </c>
    </row>
    <row r="11" spans="1:19" ht="24.5" customHeight="1" x14ac:dyDescent="0.35">
      <c r="A11" s="26"/>
      <c r="B11" s="26"/>
      <c r="C11" s="26" t="s">
        <v>15</v>
      </c>
      <c r="D11" s="1" t="s">
        <v>10</v>
      </c>
      <c r="E11" s="2">
        <v>10</v>
      </c>
      <c r="F11" s="28"/>
      <c r="G11" s="11">
        <v>5850000</v>
      </c>
      <c r="H11" s="11">
        <f t="shared" si="0"/>
        <v>1111500</v>
      </c>
      <c r="I11" s="11">
        <f t="shared" si="1"/>
        <v>6961500</v>
      </c>
      <c r="J11" s="12">
        <v>4875000</v>
      </c>
      <c r="K11" s="12">
        <f t="shared" si="2"/>
        <v>926250</v>
      </c>
      <c r="L11" s="12">
        <f t="shared" si="3"/>
        <v>5801250</v>
      </c>
      <c r="M11" s="13">
        <v>6550000</v>
      </c>
      <c r="N11" s="13">
        <f t="shared" si="4"/>
        <v>1244500</v>
      </c>
      <c r="O11" s="13">
        <f t="shared" si="5"/>
        <v>7794500</v>
      </c>
      <c r="P11" s="6">
        <f t="shared" si="6"/>
        <v>5758333.333333333</v>
      </c>
      <c r="Q11" s="6">
        <f t="shared" si="7"/>
        <v>1094083.3333333333</v>
      </c>
      <c r="R11" s="6">
        <f t="shared" si="8"/>
        <v>6852416.666666667</v>
      </c>
    </row>
    <row r="12" spans="1:19" ht="20.5" customHeight="1" x14ac:dyDescent="0.35">
      <c r="A12" s="26"/>
      <c r="B12" s="26"/>
      <c r="C12" s="26"/>
      <c r="D12" s="1" t="s">
        <v>12</v>
      </c>
      <c r="E12" s="2">
        <v>10</v>
      </c>
      <c r="F12" s="29"/>
      <c r="G12" s="11">
        <v>5850000</v>
      </c>
      <c r="H12" s="11">
        <f t="shared" si="0"/>
        <v>1111500</v>
      </c>
      <c r="I12" s="11">
        <f t="shared" si="1"/>
        <v>6961500</v>
      </c>
      <c r="J12" s="12">
        <v>4875000</v>
      </c>
      <c r="K12" s="12">
        <f t="shared" si="2"/>
        <v>926250</v>
      </c>
      <c r="L12" s="12">
        <f t="shared" si="3"/>
        <v>5801250</v>
      </c>
      <c r="M12" s="13">
        <v>6550000</v>
      </c>
      <c r="N12" s="13">
        <f t="shared" si="4"/>
        <v>1244500</v>
      </c>
      <c r="O12" s="13">
        <f t="shared" si="5"/>
        <v>7794500</v>
      </c>
      <c r="P12" s="6">
        <f t="shared" si="6"/>
        <v>5758333.333333333</v>
      </c>
      <c r="Q12" s="6">
        <f t="shared" si="7"/>
        <v>1094083.3333333333</v>
      </c>
      <c r="R12" s="6">
        <f t="shared" si="8"/>
        <v>6852416.666666667</v>
      </c>
    </row>
    <row r="13" spans="1:19" x14ac:dyDescent="0.35">
      <c r="A13" s="22" t="s">
        <v>7</v>
      </c>
      <c r="B13" s="22"/>
      <c r="C13" s="7">
        <v>4</v>
      </c>
      <c r="D13" s="8">
        <v>8</v>
      </c>
      <c r="E13" s="9">
        <v>80</v>
      </c>
      <c r="F13" s="8" t="s">
        <v>7</v>
      </c>
      <c r="G13" s="14">
        <f>SUM(G5:G12)</f>
        <v>46800000</v>
      </c>
      <c r="H13" s="15">
        <f t="shared" si="0"/>
        <v>8892000</v>
      </c>
      <c r="I13" s="15">
        <f t="shared" si="1"/>
        <v>55692000</v>
      </c>
      <c r="J13" s="16">
        <f t="shared" ref="J13:R13" si="9">SUM(J5:J12)</f>
        <v>39000000</v>
      </c>
      <c r="K13" s="17">
        <f t="shared" si="9"/>
        <v>7410000</v>
      </c>
      <c r="L13" s="17">
        <f t="shared" si="9"/>
        <v>46410000</v>
      </c>
      <c r="M13" s="18">
        <f t="shared" si="9"/>
        <v>52400000</v>
      </c>
      <c r="N13" s="18">
        <f t="shared" si="9"/>
        <v>9956000</v>
      </c>
      <c r="O13" s="18">
        <f t="shared" si="9"/>
        <v>62356000</v>
      </c>
      <c r="P13" s="10">
        <f t="shared" si="9"/>
        <v>46066666.666666672</v>
      </c>
      <c r="Q13" s="10">
        <f t="shared" si="9"/>
        <v>8752666.666666666</v>
      </c>
      <c r="R13" s="10">
        <f t="shared" si="9"/>
        <v>54819333.333333328</v>
      </c>
      <c r="S13" s="5"/>
    </row>
    <row r="14" spans="1:19" x14ac:dyDescent="0.35">
      <c r="A14" s="5"/>
      <c r="B14" s="5"/>
      <c r="C14" s="5"/>
      <c r="D14" s="5"/>
      <c r="E14" s="5"/>
      <c r="F14" s="5"/>
      <c r="G14" s="5"/>
      <c r="H14" s="5"/>
      <c r="I14" s="5"/>
      <c r="J14" s="5"/>
      <c r="K14" s="5"/>
      <c r="L14" s="5"/>
      <c r="M14" s="5"/>
      <c r="N14" s="5"/>
      <c r="O14" s="5"/>
      <c r="P14" s="5"/>
      <c r="Q14" s="5"/>
      <c r="R14" s="5"/>
      <c r="S14" s="5"/>
    </row>
  </sheetData>
  <mergeCells count="14">
    <mergeCell ref="P3:R3"/>
    <mergeCell ref="A2:R2"/>
    <mergeCell ref="A13:B13"/>
    <mergeCell ref="G3:I3"/>
    <mergeCell ref="J3:L3"/>
    <mergeCell ref="M3:O3"/>
    <mergeCell ref="A4:B4"/>
    <mergeCell ref="A5:B12"/>
    <mergeCell ref="C5:C6"/>
    <mergeCell ref="F5:F12"/>
    <mergeCell ref="C7:C8"/>
    <mergeCell ref="C9:C10"/>
    <mergeCell ref="C11:C12"/>
    <mergeCell ref="A3:F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VARGAS DÍAZ</dc:creator>
  <cp:lastModifiedBy>OSCAR VARGAS DÍAZ</cp:lastModifiedBy>
  <dcterms:created xsi:type="dcterms:W3CDTF">2026-09-11T17:23:48Z</dcterms:created>
  <dcterms:modified xsi:type="dcterms:W3CDTF">2026-09-16T21:35:04Z</dcterms:modified>
</cp:coreProperties>
</file>