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codeName="ThisWorkbook"/>
  <mc:AlternateContent xmlns:mc="http://schemas.openxmlformats.org/markup-compatibility/2006">
    <mc:Choice Requires="x15">
      <x15ac:absPath xmlns:x15ac="http://schemas.microsoft.com/office/spreadsheetml/2010/11/ac" url="https://gobiernobogota.sharepoint.com/sites/tic/Documentos compartidos/Procesos contractuales/2026/Certificados Digitales/"/>
    </mc:Choice>
  </mc:AlternateContent>
  <xr:revisionPtr revIDLastSave="1" documentId="11_17A64AAAE764E670D7D45310F5DE3CD6F2548113" xr6:coauthVersionLast="47" xr6:coauthVersionMax="47" xr10:uidLastSave="{261D529F-399C-434E-AD92-E5D7222DC66B}"/>
  <bookViews>
    <workbookView xWindow="28680" yWindow="1755" windowWidth="21840" windowHeight="13020" tabRatio="900"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_xlnm.Print_Area" localSheetId="4">'ASIGNACION Y TRATAMIENTO'!$B$2:$X$45</definedName>
    <definedName name="_xlnm.Print_Area" localSheetId="0">CONTEXTO!$B$2:$F$19</definedName>
    <definedName name="_xlnm.Print_Area" localSheetId="2">EVALUACION!$B$2:$L$61</definedName>
    <definedName name="_xlnm.Print_Area" localSheetId="3">'EVALUACION CON CONTROLES'!$B$2:$R$53</definedName>
    <definedName name="_xlnm.Print_Area" localSheetId="1">'IDENTIFICACION Y ANALISIS'!$B$2:$F$73</definedName>
    <definedName name="contratación">'IDENTIFICACION Y ANALISIS'!$B$42:$B$47</definedName>
    <definedName name="ejecución">'IDENTIFICACION Y ANALISIS'!$B$49:$B$73</definedName>
    <definedName name="OPCIONES">'ASIGNACION Y TRATAMIENTO'!$B$50:$B$52</definedName>
    <definedName name="planeación">'IDENTIFICACION Y ANALISIS'!$B$19:$B$31</definedName>
    <definedName name="selección">'IDENTIFICACION Y ANALISIS'!$B$33:$B$40</definedName>
    <definedName name="_xlnm.Print_Titles" localSheetId="4">'ASIGNACION Y TRATAMIENTO'!$2:$5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27" i="5" l="1"/>
  <c r="W27" i="5"/>
  <c r="V27" i="5"/>
  <c r="U27" i="5"/>
  <c r="T27" i="5"/>
  <c r="S27" i="5"/>
  <c r="P27" i="5"/>
  <c r="O27" i="5"/>
  <c r="N27" i="5"/>
  <c r="I27" i="5"/>
  <c r="H27" i="5"/>
  <c r="G27" i="5"/>
  <c r="X26" i="5"/>
  <c r="W26" i="5"/>
  <c r="V26" i="5"/>
  <c r="U26" i="5"/>
  <c r="T26" i="5"/>
  <c r="S26" i="5"/>
  <c r="P26" i="5"/>
  <c r="O26" i="5"/>
  <c r="N26" i="5"/>
  <c r="I26" i="5"/>
  <c r="H26" i="5"/>
  <c r="G26" i="5"/>
  <c r="D26" i="5"/>
  <c r="X25" i="5"/>
  <c r="W25" i="5"/>
  <c r="V25" i="5"/>
  <c r="U25" i="5"/>
  <c r="T25" i="5"/>
  <c r="S25" i="5"/>
  <c r="P25" i="5"/>
  <c r="O25" i="5"/>
  <c r="N25" i="5"/>
  <c r="J25" i="5"/>
  <c r="I25" i="5"/>
  <c r="H25" i="5"/>
  <c r="G25" i="5"/>
  <c r="X24" i="5"/>
  <c r="W24" i="5"/>
  <c r="V24" i="5"/>
  <c r="U24" i="5"/>
  <c r="T24" i="5"/>
  <c r="S24" i="5"/>
  <c r="P24" i="5"/>
  <c r="O24" i="5"/>
  <c r="N24" i="5"/>
  <c r="J24" i="5"/>
  <c r="I24" i="5"/>
  <c r="H24" i="5"/>
  <c r="G24" i="5"/>
  <c r="X23" i="5"/>
  <c r="W23" i="5"/>
  <c r="V23" i="5"/>
  <c r="U23" i="5"/>
  <c r="T23" i="5"/>
  <c r="S23" i="5"/>
  <c r="P23" i="5"/>
  <c r="O23" i="5"/>
  <c r="N23" i="5"/>
  <c r="I23" i="5"/>
  <c r="H23" i="5"/>
  <c r="G23" i="5"/>
  <c r="D23" i="5"/>
  <c r="X22" i="5"/>
  <c r="W22" i="5"/>
  <c r="V22" i="5"/>
  <c r="U22" i="5"/>
  <c r="T22" i="5"/>
  <c r="S22" i="5"/>
  <c r="P22" i="5"/>
  <c r="O22" i="5"/>
  <c r="N22" i="5"/>
  <c r="J22" i="5"/>
  <c r="I22" i="5"/>
  <c r="H22" i="5"/>
  <c r="G22" i="5"/>
  <c r="X21" i="5"/>
  <c r="W21" i="5"/>
  <c r="V21" i="5"/>
  <c r="U21" i="5"/>
  <c r="T21" i="5"/>
  <c r="S21" i="5"/>
  <c r="P21" i="5"/>
  <c r="O21" i="5"/>
  <c r="N21" i="5"/>
  <c r="I21" i="5"/>
  <c r="H21" i="5"/>
  <c r="G21" i="5"/>
  <c r="X20" i="5"/>
  <c r="W20" i="5"/>
  <c r="V20" i="5"/>
  <c r="U20" i="5"/>
  <c r="T20" i="5"/>
  <c r="S20" i="5"/>
  <c r="P20" i="5"/>
  <c r="O20" i="5"/>
  <c r="N20" i="5"/>
  <c r="I20" i="5"/>
  <c r="H20" i="5"/>
  <c r="G20" i="5"/>
  <c r="C20" i="5"/>
  <c r="X19" i="5"/>
  <c r="W19" i="5"/>
  <c r="V19" i="5"/>
  <c r="U19" i="5"/>
  <c r="T19" i="5"/>
  <c r="S19" i="5"/>
  <c r="P19" i="5"/>
  <c r="O19" i="5"/>
  <c r="N19" i="5"/>
  <c r="I19" i="5"/>
  <c r="H19" i="5"/>
  <c r="G19" i="5"/>
  <c r="D19" i="5"/>
  <c r="X18" i="5"/>
  <c r="W18" i="5"/>
  <c r="V18" i="5"/>
  <c r="U18" i="5"/>
  <c r="T18" i="5"/>
  <c r="S18" i="5"/>
  <c r="P18" i="5"/>
  <c r="O18" i="5"/>
  <c r="N18" i="5"/>
  <c r="J18" i="5"/>
  <c r="I18" i="5"/>
  <c r="H18" i="5"/>
  <c r="G18" i="5"/>
  <c r="X17" i="5"/>
  <c r="W17" i="5"/>
  <c r="V17" i="5"/>
  <c r="U17" i="5"/>
  <c r="T17" i="5"/>
  <c r="S17" i="5"/>
  <c r="P17" i="5"/>
  <c r="O17" i="5"/>
  <c r="N17" i="5"/>
  <c r="I17" i="5"/>
  <c r="H17" i="5"/>
  <c r="G17" i="5"/>
  <c r="X16" i="5"/>
  <c r="W16" i="5"/>
  <c r="V16" i="5"/>
  <c r="U16" i="5"/>
  <c r="T16" i="5"/>
  <c r="S16" i="5"/>
  <c r="P16" i="5"/>
  <c r="O16" i="5"/>
  <c r="N16" i="5"/>
  <c r="I16" i="5"/>
  <c r="H16" i="5"/>
  <c r="G16" i="5"/>
  <c r="D16" i="5"/>
  <c r="X15" i="5"/>
  <c r="W15" i="5"/>
  <c r="V15" i="5"/>
  <c r="U15" i="5"/>
  <c r="T15" i="5"/>
  <c r="S15" i="5"/>
  <c r="Q15" i="5"/>
  <c r="P15" i="5"/>
  <c r="O15" i="5"/>
  <c r="N15" i="5"/>
  <c r="J15" i="5"/>
  <c r="I15" i="5"/>
  <c r="H15" i="5"/>
  <c r="G15" i="5"/>
  <c r="X14" i="5"/>
  <c r="W14" i="5"/>
  <c r="V14" i="5"/>
  <c r="U14" i="5"/>
  <c r="T14" i="5"/>
  <c r="S14" i="5"/>
  <c r="P14" i="5"/>
  <c r="O14" i="5"/>
  <c r="N14" i="5"/>
  <c r="J14" i="5"/>
  <c r="I14" i="5"/>
  <c r="H14" i="5"/>
  <c r="G14" i="5"/>
  <c r="X13" i="5"/>
  <c r="W13" i="5"/>
  <c r="V13" i="5"/>
  <c r="U13" i="5"/>
  <c r="T13" i="5"/>
  <c r="S13" i="5"/>
  <c r="P13" i="5"/>
  <c r="O13" i="5"/>
  <c r="N13" i="5"/>
  <c r="I13" i="5"/>
  <c r="H13" i="5"/>
  <c r="G13" i="5"/>
  <c r="D13" i="5"/>
  <c r="C13" i="5"/>
  <c r="X12" i="5"/>
  <c r="W12" i="5"/>
  <c r="V12" i="5"/>
  <c r="U12" i="5"/>
  <c r="T12" i="5"/>
  <c r="S12" i="5"/>
  <c r="P12" i="5"/>
  <c r="O12" i="5"/>
  <c r="N12" i="5"/>
  <c r="J12" i="5"/>
  <c r="I12" i="5"/>
  <c r="H12" i="5"/>
  <c r="G12" i="5"/>
  <c r="X11" i="5"/>
  <c r="W11" i="5"/>
  <c r="V11" i="5"/>
  <c r="U11" i="5"/>
  <c r="T11" i="5"/>
  <c r="S11" i="5"/>
  <c r="P11" i="5"/>
  <c r="O11" i="5"/>
  <c r="N11" i="5"/>
  <c r="I11" i="5"/>
  <c r="H11" i="5"/>
  <c r="G11" i="5"/>
  <c r="D11" i="5"/>
  <c r="K32" i="4"/>
  <c r="L32" i="4" s="1"/>
  <c r="R27" i="5" s="1"/>
  <c r="C32" i="4"/>
  <c r="C27" i="5" s="1"/>
  <c r="B32" i="4"/>
  <c r="D27" i="5" s="1"/>
  <c r="K31" i="4"/>
  <c r="Q26" i="5" s="1"/>
  <c r="C31" i="4"/>
  <c r="C26" i="5" s="1"/>
  <c r="B31" i="4"/>
  <c r="L30" i="4"/>
  <c r="R25" i="5" s="1"/>
  <c r="K30" i="4"/>
  <c r="Q25" i="5" s="1"/>
  <c r="C30" i="4"/>
  <c r="C25" i="5" s="1"/>
  <c r="B30" i="4"/>
  <c r="D25" i="5" s="1"/>
  <c r="K29" i="4"/>
  <c r="Q24" i="5" s="1"/>
  <c r="C29" i="4"/>
  <c r="C24" i="5" s="1"/>
  <c r="B29" i="4"/>
  <c r="D24" i="5" s="1"/>
  <c r="K28" i="4"/>
  <c r="L28" i="4" s="1"/>
  <c r="R23" i="5" s="1"/>
  <c r="C28" i="4"/>
  <c r="C23" i="5" s="1"/>
  <c r="B28" i="4"/>
  <c r="K27" i="4"/>
  <c r="L27" i="4" s="1"/>
  <c r="R22" i="5" s="1"/>
  <c r="C27" i="4"/>
  <c r="C22" i="5" s="1"/>
  <c r="B27" i="4"/>
  <c r="D22" i="5" s="1"/>
  <c r="K26" i="4"/>
  <c r="L26" i="4" s="1"/>
  <c r="R21" i="5" s="1"/>
  <c r="C26" i="4"/>
  <c r="C21" i="5" s="1"/>
  <c r="B26" i="4"/>
  <c r="D21" i="5" s="1"/>
  <c r="L25" i="4"/>
  <c r="R20" i="5" s="1"/>
  <c r="K25" i="4"/>
  <c r="Q20" i="5" s="1"/>
  <c r="C25" i="4"/>
  <c r="B25" i="4"/>
  <c r="D20" i="5" s="1"/>
  <c r="K24" i="4"/>
  <c r="Q19" i="5" s="1"/>
  <c r="C24" i="4"/>
  <c r="C19" i="5" s="1"/>
  <c r="B24" i="4"/>
  <c r="K23" i="4"/>
  <c r="L23" i="4" s="1"/>
  <c r="R18" i="5" s="1"/>
  <c r="C23" i="4"/>
  <c r="C18" i="5" s="1"/>
  <c r="B23" i="4"/>
  <c r="D18" i="5" s="1"/>
  <c r="K22" i="4"/>
  <c r="L22" i="4" s="1"/>
  <c r="R17" i="5" s="1"/>
  <c r="C22" i="4"/>
  <c r="C17" i="5" s="1"/>
  <c r="B22" i="4"/>
  <c r="D17" i="5" s="1"/>
  <c r="K21" i="4"/>
  <c r="Q16" i="5" s="1"/>
  <c r="C21" i="4"/>
  <c r="C16" i="5" s="1"/>
  <c r="B21" i="4"/>
  <c r="L20" i="4"/>
  <c r="R15" i="5" s="1"/>
  <c r="K20" i="4"/>
  <c r="C20" i="4"/>
  <c r="C15" i="5" s="1"/>
  <c r="B20" i="4"/>
  <c r="D15" i="5" s="1"/>
  <c r="K19" i="4"/>
  <c r="Q14" i="5" s="1"/>
  <c r="C19" i="4"/>
  <c r="C14" i="5" s="1"/>
  <c r="B19" i="4"/>
  <c r="D14" i="5" s="1"/>
  <c r="K18" i="4"/>
  <c r="L18" i="4" s="1"/>
  <c r="R13" i="5" s="1"/>
  <c r="C18" i="4"/>
  <c r="B18" i="4"/>
  <c r="K17" i="4"/>
  <c r="L17" i="4" s="1"/>
  <c r="R12" i="5" s="1"/>
  <c r="C17" i="4"/>
  <c r="C12" i="5" s="1"/>
  <c r="B17" i="4"/>
  <c r="D12" i="5" s="1"/>
  <c r="K16" i="4"/>
  <c r="L16" i="4" s="1"/>
  <c r="R11" i="5" s="1"/>
  <c r="C16" i="4"/>
  <c r="C11" i="5" s="1"/>
  <c r="B16" i="4"/>
  <c r="L33" i="3"/>
  <c r="K27" i="5" s="1"/>
  <c r="K33" i="3"/>
  <c r="J27" i="5" s="1"/>
  <c r="K32" i="3"/>
  <c r="J26" i="5" s="1"/>
  <c r="K31" i="3"/>
  <c r="L31" i="3" s="1"/>
  <c r="K25" i="5" s="1"/>
  <c r="L30" i="3"/>
  <c r="K24" i="5" s="1"/>
  <c r="K30" i="3"/>
  <c r="K29" i="3"/>
  <c r="L29" i="3" s="1"/>
  <c r="K23" i="5" s="1"/>
  <c r="L28" i="3"/>
  <c r="K22" i="5" s="1"/>
  <c r="K28" i="3"/>
  <c r="K27" i="3"/>
  <c r="L27" i="3" s="1"/>
  <c r="K21" i="5" s="1"/>
  <c r="K26" i="3"/>
  <c r="L26" i="3" s="1"/>
  <c r="K20" i="5" s="1"/>
  <c r="K25" i="3"/>
  <c r="L25" i="3" s="1"/>
  <c r="K19" i="5" s="1"/>
  <c r="K24" i="3"/>
  <c r="L24" i="3" s="1"/>
  <c r="K18" i="5" s="1"/>
  <c r="L23" i="3"/>
  <c r="K17" i="5" s="1"/>
  <c r="K23" i="3"/>
  <c r="J17" i="5" s="1"/>
  <c r="K22" i="3"/>
  <c r="J16" i="5" s="1"/>
  <c r="K21" i="3"/>
  <c r="L21" i="3" s="1"/>
  <c r="K15" i="5" s="1"/>
  <c r="L20" i="3"/>
  <c r="K14" i="5" s="1"/>
  <c r="K20" i="3"/>
  <c r="K19" i="3"/>
  <c r="L19" i="3" s="1"/>
  <c r="K13" i="5" s="1"/>
  <c r="L18" i="3"/>
  <c r="K12" i="5" s="1"/>
  <c r="K18" i="3"/>
  <c r="K17" i="3"/>
  <c r="L17" i="3" s="1"/>
  <c r="K11" i="5" s="1"/>
  <c r="J11" i="5" l="1"/>
  <c r="J21" i="5"/>
  <c r="Q13" i="5"/>
  <c r="Q23" i="5"/>
  <c r="L19" i="4"/>
  <c r="R14" i="5" s="1"/>
  <c r="L24" i="4"/>
  <c r="R19" i="5" s="1"/>
  <c r="L29" i="4"/>
  <c r="R24" i="5" s="1"/>
  <c r="J20" i="5"/>
  <c r="Q22" i="5"/>
  <c r="J19" i="5"/>
  <c r="Q11" i="5"/>
  <c r="Q21" i="5"/>
  <c r="Q12" i="5"/>
  <c r="L22" i="3"/>
  <c r="K16" i="5" s="1"/>
  <c r="L32" i="3"/>
  <c r="K26" i="5" s="1"/>
  <c r="L21" i="4"/>
  <c r="R16" i="5" s="1"/>
  <c r="L31" i="4"/>
  <c r="R26" i="5" s="1"/>
  <c r="Q27" i="5"/>
  <c r="Q18" i="5"/>
  <c r="Q17" i="5"/>
  <c r="J13" i="5"/>
  <c r="J23" i="5"/>
</calcChain>
</file>

<file path=xl/sharedStrings.xml><?xml version="1.0" encoding="utf-8"?>
<sst xmlns="http://schemas.openxmlformats.org/spreadsheetml/2006/main" count="625" uniqueCount="269">
  <si>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</si>
  <si>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</si>
  <si>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</si>
  <si>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</si>
  <si>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ADQUIRIR CERTIFICADOS DE FIRMA DIGITAL DE FUNCIONARIO PÚBLICO PARA LA FIRMA DE LOS DOCUMENTOS GENERADOS EN LA ENTIDAD POR LOS SISTEMAS DE INFORMACION</t>
  </si>
  <si>
    <t>Partícipes del Proceso de Contratación: Agentes externos (Entidades de Certificación Digital acreditadas por el ONAC como posibles oferentes, organismos de control, veedurías ciudadanas) y agentes internos (Dirección de Tecnologías e Información, Dirección de Contratación, comité evaluador, supervisor y servidores titulares de los certificados).</t>
  </si>
  <si>
    <t>Ciudadanía que se beneficia del Proceso de Contratación: Agentes internos (cincuenta (50) servidores titulares de los certificados de firma digital de función pública) y externos (ciudadanía, entidades y usuarios que reciben documentos y actos administrativos firmados digitalmente a través del Sistema de Radicación ORFEO).</t>
  </si>
  <si>
    <t>Capacidad de la Entidad Estatal entendida como la disponibilidad de recursos y conocimientos para el Proceso de Contratación: La Entidad cuenta con el conocimiento técnico de la Dirección de Tecnologías e Información, que implementó la firma digital en 2024 (contrato 1030-2024) y administra el Sistema de Radicación ORFEO. Participan el área técnica (etapa de planeación), la Dirección de Contratación y el comité evaluador (etapa de selección), la Dirección de Contratación (etapa de contratación) y la supervisión a cargo del Director de Tecnologías e Información (etapa de ejecución).</t>
  </si>
  <si>
    <t>Suficiencia del presupuesto oficial del Proceso de Contratación: El presupuesto oficial es de $17.056.667, incluido IVA, estampillas y demás tributos, con cargo al rubro de funcionamiento O21202020080383152 "Servicios de suministro de aplicaciones" de la vigencia 2026. Se estimó con base en la Solicitud de Información a Proveedores SDG-SI-46-2026 (cuatro cotizaciones) y el análisis del sector.</t>
  </si>
  <si>
    <t>Condiciones geográficas y de acceso del lugar en el cual se debe cumplir el objeto del Proceso de Contratación: La entrega, instalación y configuración se realizará en la sede de la Secretaría Distrital de Gobierno (Calle 11 No. 8-17, Bogotá D.C.). Los certificados son virtuales, se emiten en dispositivos HSM de la Entidad de Certificación y se consumen mediante servicios web, por lo que no se identifican restricciones de acceso.</t>
  </si>
  <si>
    <t>Entorno socio ambiental: No se identifican aspectos socioambientales que afecten el proceso. El uso de la firma digital contribuye a la política Cero Papel (Directiva Presidencial 04 de 2012).</t>
  </si>
  <si>
    <t>Condiciones políticas: No se identifican condiciones políticas que incidan en el proceso.</t>
  </si>
  <si>
    <t>Factores ambientales: No aplica. El objeto corresponde a certificados virtuales que no generan residuos ni requieren permisos ambientales.</t>
  </si>
  <si>
    <t>Sector del objeto del Proceso de Contratación y su mercado: Sector terciario, subsector TIC, mercado de servicios de certificación digital. El suministro está reservado a Entidades de Certificación Digital acreditadas por el ONAC; se identificaron al menos seis (6) proveedores (Certicámara, Camerfirma, Andes, GSE, Thomas Signe y Edicom), de los cuales cuatro (4) cotizaron. Los precios son homogéneos (coeficiente de variación del 2,01 % excluido el dato atípico).</t>
  </si>
  <si>
    <t>Normativa aplicable al objeto del Proceso de Contratación: Ley 527 de 1999; Decreto Ley 019 de 2012 (arts. 160 y 161); Decretos 333 y 1471 de 2014; Decreto 1074 de 2015; Criterios Específicos de Acreditación del ONAC para Entidades de Certificación Digital (CEA-4.1-10); Ley 1581 de 2012; Ley 80 de 1993, Ley 1150 de 2007, Ley 1474 de 2011, Decreto 1082 de 2015, Ley 2069 de 2020 y Decreto 1860 de 2021.</t>
  </si>
  <si>
    <t>Experiencia propia y de otras Entidades Estatales en Procesos de Contratación del mismo tipo: La Secretaría adquirió certificados de firma digital mediante el contrato 1030-2024 (Camerfirma, mínima cuantía, $24.692.500), cuyos certificados vencen desde septiembre de 2026. Otras entidades (DIAN, Superintendencia de Notariado y Registro, ANI, INPEC y Rama Judicial) contrataron objetos similares por mínima cuantía en 2026.</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</si>
  <si>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</si>
  <si>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</si>
  <si>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</si>
  <si>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</si>
  <si>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</si>
  <si>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</si>
  <si>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</si>
  <si>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</si>
  <si>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</si>
  <si>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</si>
  <si>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Inadecuada escogencia de la modalidad de contratación</t>
  </si>
  <si>
    <t>Operacionales</t>
  </si>
  <si>
    <t xml:space="preserve">Requisitos habilitantes inapropiados para el proceso de selección </t>
  </si>
  <si>
    <t>Inadecuado análisis  económico estimativo del valor del contrato</t>
  </si>
  <si>
    <t>Especifico</t>
  </si>
  <si>
    <t>Interno</t>
  </si>
  <si>
    <t>Economicos</t>
  </si>
  <si>
    <t xml:space="preserve">Inadecuada  descripción del bien o servicio requerido </t>
  </si>
  <si>
    <t>Inadecuada elaboración de estudios y diseños</t>
  </si>
  <si>
    <t>Especificaciones técnicas insuficientes o incompatibles con el Sistema de Radicación ORFEO (formatos de firma, servicio web, API REST).</t>
  </si>
  <si>
    <t>Retraso en el proceso de contratación frente al vencimiento progresivo de los certificados de firma digital vigentes desde septiembre de 2026.</t>
  </si>
  <si>
    <t>Requisitos habilitantes que impidan la selección objetiva</t>
  </si>
  <si>
    <t xml:space="preserve">Falta de profundidad en el estudio de sector no identificandose claramente aspectos de oferta y demanda </t>
  </si>
  <si>
    <t>Ausencia de fundamentación de la justificación y conveniencia de la contratación</t>
  </si>
  <si>
    <t>Inadecuada identificación de las condiciones contractuales</t>
  </si>
  <si>
    <t>No aprobación o demoras en la expedición vigencias futuras</t>
  </si>
  <si>
    <t>Apertura de procesos sin disponibilidad  presupuestal</t>
  </si>
  <si>
    <t>General</t>
  </si>
  <si>
    <t>SELECCIÓN</t>
  </si>
  <si>
    <t>Inadecuada evaluación de las ofertas y/o verificación de requisitos habilitantes</t>
  </si>
  <si>
    <t>Inadecuado manejo administrativo del proceso contractual</t>
  </si>
  <si>
    <t>Falta de claridad en la elaboración de los actos administrativos</t>
  </si>
  <si>
    <t>Proponente sin acreditación vigente del ONAC como Entidad de Certificación Digital o sin alcance para certificados de función pública.</t>
  </si>
  <si>
    <t>Externo</t>
  </si>
  <si>
    <t>Regulatorios</t>
  </si>
  <si>
    <t>Contestación inoportuna a todas las observaciones formuladas a los documentos de la contratación</t>
  </si>
  <si>
    <t>Declaratoria de desierto por ausencia de ofertas, ofertas que superan el presupuesto oficial o que no cumplen los requisitos habilitantes.</t>
  </si>
  <si>
    <t>Confabulacion de los proponentes (Colusión)</t>
  </si>
  <si>
    <t>Selección de ofertas con precios  artificialmente bajos.</t>
  </si>
  <si>
    <t>CONTRATACIÓN</t>
  </si>
  <si>
    <t xml:space="preserve">Riesgo de que no se firme el contrato. </t>
  </si>
  <si>
    <t>Falta de constitución o constitución tardía de la garantía única. Aceptación de garantías que no se ajustan a lo contemplado en el contrato</t>
  </si>
  <si>
    <t>Falta de solicitud o solicitud tardía del registro  presupuestal</t>
  </si>
  <si>
    <t>Condiciones comerciales o de uso de la plataforma no alineadas con el contrato (cupos de firma, cobros adicionales, renovación automática).</t>
  </si>
  <si>
    <t>No publicación de la documentación del proceso de selección en el SECOP</t>
  </si>
  <si>
    <t>Presentación de reclamos de terceros sobre la selección del oferente que retrasen el perfeccionamiento del contrato.</t>
  </si>
  <si>
    <t>EJECUCIÓN</t>
  </si>
  <si>
    <t>Deficiencias en la calidad del servicio prestado por parte del contratista</t>
  </si>
  <si>
    <t>Pérdida del PIN, compromiso de la llave privada o uso indebido del certificado, o falta de revocación oportuna ante retiro del titular.</t>
  </si>
  <si>
    <t>Cambio de precios en factores de producción.</t>
  </si>
  <si>
    <t>Variación de los precios del mercado</t>
  </si>
  <si>
    <t>Factores políticos o macroeconómicos.</t>
  </si>
  <si>
    <t>Sociales o Políticos</t>
  </si>
  <si>
    <t>Cancelación o demoras en los de pedidos.</t>
  </si>
  <si>
    <t>Variación en la disponibilidad o en el costo de los insumos necesarios para prestar los servicios.</t>
  </si>
  <si>
    <t>Incumplimiento de compromisos adquiridos por el contratista seleccionado con sus subcontratistas, suministradores de bienes y servicios.</t>
  </si>
  <si>
    <t>Incumplimiento de la administración en los pagos.</t>
  </si>
  <si>
    <t>Fallas o demoras en la integración de la plataforma de firma del contratista con el Sistema de Radicación ORFEO (API REST / servicios web).</t>
  </si>
  <si>
    <t>Tecnológicos</t>
  </si>
  <si>
    <t>Retraso en la emisión, activación y asignación de los cincuenta (50) certificados de firma digital a los titulares designados.</t>
  </si>
  <si>
    <t>Pérdida, suspensión o no renovación de la acreditación ONAC del contratista durante la vigencia de los certificados emitidos.</t>
  </si>
  <si>
    <t>Tratamiento indebido o fuga de los datos personales de los titulares y de la información de la Entidad a cargo del contratista.</t>
  </si>
  <si>
    <t>Imposición de nuevos tributos</t>
  </si>
  <si>
    <t>Imposición de nuevos trámites o permisos</t>
  </si>
  <si>
    <t>Cambios en el marco regulatorio o normatividad aplicable al proyecto.</t>
  </si>
  <si>
    <t>Variación de tasas o tarifas</t>
  </si>
  <si>
    <t>Financieros</t>
  </si>
  <si>
    <t>Indisponibilidad de la plataforma de firma o de los servicios de validación (OCSP/CRL) y deficiencias del soporte durante la vigencia de los certificados.</t>
  </si>
  <si>
    <t>Fuentes de materiales</t>
  </si>
  <si>
    <t>Programación de obra</t>
  </si>
  <si>
    <t>Calidad  de  las  obras</t>
  </si>
  <si>
    <t>Nuevos desarrollos técnologicos o estandares que influyen en la ejecución del contrato</t>
  </si>
  <si>
    <t>Técnologicos</t>
  </si>
  <si>
    <t>Obsolecencia técnologica</t>
  </si>
  <si>
    <t>Riesgo   geológico</t>
  </si>
  <si>
    <t>De la naturaleza</t>
  </si>
  <si>
    <t>Incumplimiento derivado del trámite de los permisos con autoridades ambientales, la obtención de los mismos, paz y salvos</t>
  </si>
  <si>
    <t>Ambientales</t>
  </si>
  <si>
    <t>Estatal</t>
  </si>
  <si>
    <t>Objeto Contractual: ADQUIRIR CERTIFICADOS DE FIRMA DIGITAL DE FUNCIONARIO PÚBLICO PARA LA FIRMA DE LOS DOCUMENTOS GENERADOS EN LA ENTIDAD POR LOS SISTEMAS DE INFORMACION</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</si>
  <si>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</si>
  <si>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</si>
  <si>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</si>
  <si>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</si>
  <si>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</si>
  <si>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</si>
  <si>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</si>
  <si>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</si>
  <si>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</si>
  <si>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</si>
  <si>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</si>
  <si>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</si>
  <si>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</si>
  <si>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</si>
  <si>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</si>
  <si>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Ofertas que no satisfacen la necesidad, imposibilidad de integrar la firma con ORFEO, observaciones y reprocesos en la estructuración del proceso.</t>
  </si>
  <si>
    <t>Presupuesto insuficiente o sobreestimado frente a los precios del mercado; posible declaratoria de desierto o pago de precios fuera de mercado.</t>
  </si>
  <si>
    <t>Servidores sin certificado vigente, interrupción de la firma digital de documentos en ORFEO, represamiento de trámites y respuestas, y retorno temporal a firma manuscrita.</t>
  </si>
  <si>
    <t>Imposibilidad de aceptar la oferta o de suscribir el contrato; reprocesos y posible nulidad de lo actuado.</t>
  </si>
  <si>
    <t>Certificados sin plena validez jurídica y probatoria (Ley 527 de 1999), cuestionamiento de los documentos firmados y necesidad de adelantar un nuevo proceso.</t>
  </si>
  <si>
    <t>Incumplimiento en la emisión, activación o soporte de los certificados y deficiente calidad del servicio durante su vigencia.</t>
  </si>
  <si>
    <t>Mayor tiempo sin certificados vigentes, afectación de la firma de documentos en ORFEO y necesidad de adelantar un nuevo proceso.</t>
  </si>
  <si>
    <t>Retraso en el inicio de la ejecución y desprotección de la Entidad frente al incumplimiento y a la calidad de los certificados durante su vigencia.</t>
  </si>
  <si>
    <t>Bloqueo del servicio al superar cupos de firma, cobros no previstos o renovaciones automáticas; controversias contractuales.</t>
  </si>
  <si>
    <t>Servidores sin firma digital, represamiento de documentos en ORFEO e incumplimiento del plazo contractual.</t>
  </si>
  <si>
    <t>Imposibilidad de firmar digitalmente desde ORFEO, retraso en la puesta en funcionamiento y en el pago, y reprocesos de desarrollo.</t>
  </si>
  <si>
    <t>Imposibilidad de firmar o validar documentos, atención tardía de requerimientos y afectación de la operación durante los 24 meses de vigencia.</t>
  </si>
  <si>
    <t>Pérdida de validez de los certificados emitidos y de las firmas que se realicen con ellos; necesidad de adquirir nuevos certificados.</t>
  </si>
  <si>
    <t>Suplantación del firmante, documentos firmados sin autorización, cuestionamiento de actos administrativos y mayor demanda de reposiciones.</t>
  </si>
  <si>
    <t>Vulneración de la Ley 1581 de 2012 y de la seguridad de la información, sanciones y afectación reputacional de la Entidad.</t>
  </si>
  <si>
    <t>Reclamaciones del contratista, posibles intereses moratorios y afectación de la relación contractual.</t>
  </si>
  <si>
    <t>Mayores costos para el contratista (IPC, TRM sobre infraestructura importada, incremento del SMMLV), sin modificación del precio pactado.</t>
  </si>
  <si>
    <t>Probabilidad</t>
  </si>
  <si>
    <t>Categoria</t>
  </si>
  <si>
    <t>Valoración</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</si>
  <si>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</si>
  <si>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</si>
  <si>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</si>
  <si>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</si>
  <si>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</si>
  <si>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</si>
  <si>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</si>
  <si>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</si>
  <si>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</si>
  <si>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</si>
  <si>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</si>
  <si>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</si>
  <si>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</si>
  <si>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</si>
  <si>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</si>
  <si>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</si>
  <si>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</si>
  <si>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</si>
  <si>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</si>
  <si>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</si>
  <si>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</si>
  <si>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</si>
  <si>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</si>
  <si>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</si>
  <si>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</si>
  <si>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</si>
  <si>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</si>
  <si>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</si>
  <si>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</si>
  <si>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</si>
  <si>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</si>
  <si>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</si>
  <si>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</si>
  <si>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</si>
  <si>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</si>
  <si>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</si>
  <si>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</si>
  <si>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</si>
  <si>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</si>
  <si>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</si>
  <si>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</si>
  <si>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</si>
  <si>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</si>
  <si>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Ficha técnica revisada por el equipo técnico de la DTI y ajustada con las observaciones del estudio de mercado (GSE y Thomas Signe): PAdES y CAdES obligatorios, XAdES deseable, firma por servicio web y API REST documentada con ambiente de pruebas.</t>
  </si>
  <si>
    <t>NO</t>
  </si>
  <si>
    <t>Dirección de Tecnologías e Información (equipo técnico)</t>
  </si>
  <si>
    <t>Durante la planeación</t>
  </si>
  <si>
    <t>Antes de la publicación del proceso</t>
  </si>
  <si>
    <t>Revisión de la ficha técnica y de las respuestas a observaciones</t>
  </si>
  <si>
    <t>Previo a la publicación</t>
  </si>
  <si>
    <t>Estudio de mercado mediante la solicitud de información SDG-SI-46-2026 (cuatro cotizaciones), exclusión del dato atípico por rango intercuartílico, contraste con el contrato 1030-2024 y con procesos de otras entidades en SECOP II.</t>
  </si>
  <si>
    <t>DTI / Dirección de Contratación</t>
  </si>
  <si>
    <t>Revisión del análisis del sector y del estudio de mercado</t>
  </si>
  <si>
    <t>Priorizar el proceso y fijar su cronograma con la Dirección de Contratación; llevar inventario de certificados vigentes y vencidos para priorizar la emisión; plan de contingencia con reasignación de firmantes que tengan certificado vigente; exigir al contratista apoyo en la transición de proveedor.</t>
  </si>
  <si>
    <t>Director de Tecnologías e Información</t>
  </si>
  <si>
    <t>A la activación de la totalidad de los certificados</t>
  </si>
  <si>
    <t>Seguimiento al cronograma del proceso y al inventario de certificados</t>
  </si>
  <si>
    <t>Semanal</t>
  </si>
  <si>
    <t>Expedir el CDP antes de la publicación y verificar que su valor, rubro, vigencia y objeto coincidan con los estudios previos, el estudio de mercado y el Plan Anual de Adquisiciones.</t>
  </si>
  <si>
    <t>DTI / Responsable de Presupuesto</t>
  </si>
  <si>
    <t>Verificación del CDP frente a los estudios previos</t>
  </si>
  <si>
    <t>Exigir la acreditación vigente del ONAC como Entidad de Certificación Digital con alcance para certificados de firma digital de función pública; verificar el certificado de acreditación y su alcance en el directorio público del ONAC durante la evaluación.</t>
  </si>
  <si>
    <t>Comité evaluador</t>
  </si>
  <si>
    <t>Desde el cierre del proceso</t>
  </si>
  <si>
    <t>Hasta la aceptación de la oferta</t>
  </si>
  <si>
    <t>Consulta en el directorio del ONAC y verificación documental</t>
  </si>
  <si>
    <t>En la evaluación de ofertas</t>
  </si>
  <si>
    <t>Aplicar la Guía para el manejo de ofertas artificialmente bajas de Colombia Compra Eficiente: requerir justificación al oferente cuyo precio se aparte de forma significativa del estudio de mercado ($286.667 por certificado antes de IVA) y evaluar su sustento.</t>
  </si>
  <si>
    <t>Comparación de las ofertas con el estudio de mercado</t>
  </si>
  <si>
    <t>Publicar en SECOP II e informar la apertura a las Entidades de Certificación identificadas en el análisis del sector; requisitos habilitantes proporcionales con criterio diferencial para Mipymes; en caso de desierto, iniciar de inmediato un nuevo proceso con los ajustes que correspondan.</t>
  </si>
  <si>
    <t>Desde la publicación del proceso</t>
  </si>
  <si>
    <t>Seguimiento a la publicación, observaciones y ofertas recibidas en SECOP II</t>
  </si>
  <si>
    <t>Durante la selección</t>
  </si>
  <si>
    <t>Exigir los amparos de cumplimiento (10 %, plazo y 6 meses más), calidad de los bienes (10 %, plazo y 2 años más) y salarios y prestaciones (5 %, plazo y 3 años más); revisar y aprobar la garantía en SECOP II antes del acta de inicio.</t>
  </si>
  <si>
    <t>Dirección de Contratación</t>
  </si>
  <si>
    <t>A la aceptación de la oferta</t>
  </si>
  <si>
    <t>A la aprobación de la garantía</t>
  </si>
  <si>
    <t>Verificación de la póliza frente a lo exigido en los estudios previos</t>
  </si>
  <si>
    <t>Previo al acta de inicio</t>
  </si>
  <si>
    <t>Exigir operaciones de firma ilimitadas durante la vigencia, sin bolsa ni cupo (volumen de referencia: 49.000 documentos al mes); verificar que la oferta no incorpore límites, cobros adicionales ni renovación automática antes de su aceptación.</t>
  </si>
  <si>
    <t>SI</t>
  </si>
  <si>
    <t>Desde la evaluación de ofertas</t>
  </si>
  <si>
    <t>Revisión de la oferta y de las condiciones de uso de la plataforma</t>
  </si>
  <si>
    <t>Previo a la aceptación de la oferta</t>
  </si>
  <si>
    <t>Cronograma de entrega acordado en los primeros cinco (5) días de ejecución; entrega oportuna por la SDG de la información de los titulares; seguimiento en el sistema web de administración de certificados; reposición en máximo tres (3) días hábiles; garantía de cumplimiento.</t>
  </si>
  <si>
    <t>Supervisor del contrato</t>
  </si>
  <si>
    <t>Desde el acta de inicio</t>
  </si>
  <si>
    <t>Reporte del sistema web (certificados emitidos, activados, revocados y vigentes) e informes de supervisión</t>
  </si>
  <si>
    <t>Semanal durante la ejecución</t>
  </si>
  <si>
    <t>El contratista expone y documenta la API REST, dispone de ambiente de pruebas y acompaña pruebas, integración y puesta en producción sin costo; la SDG asigna al equipo de ORFEO los ajustes a su cargo; pruebas funcionales antes del recibo a satisfacción.</t>
  </si>
  <si>
    <t>Supervisor del contrato / equipo ORFEO de la DTI</t>
  </si>
  <si>
    <t>Al recibo a satisfacción de la integración</t>
  </si>
  <si>
    <t>Pruebas de integración y actas de seguimiento técnico</t>
  </si>
  <si>
    <t>Exigir soporte de lunes a viernes de 8:00 a 18:00, revocación 7x24x365, mesa de ayuda con historial de requerimientos y reporte mensual de consumo; amparo de calidad de los bienes por el plazo y dos (2) años más.</t>
  </si>
  <si>
    <t>Supervisor del contrato / DTI</t>
  </si>
  <si>
    <t>Al vencimiento de los certificados</t>
  </si>
  <si>
    <t>Reportes mensuales de consumo y del historial de requerimientos de soporte</t>
  </si>
  <si>
    <t>Mensual</t>
  </si>
  <si>
    <t>Obligación del contratista de mantener la acreditación ONAC desde la oferta y hasta el vencimiento de los certificados e informar de inmediato cualquier novedad; verificación periódica en el directorio del ONAC; amparo de calidad de los bienes.</t>
  </si>
  <si>
    <t>Consulta del estado de la acreditación en el directorio del ONAC</t>
  </si>
  <si>
    <t>Semestral</t>
  </si>
  <si>
    <t>Socializar a los titulares la custodia del PIN y el uso personal e intransferible del certificado; procedimiento interno para solicitar revocación y reposición ante retiro, vacaciones o licencias; conciliación periódica de titulares frente a la planta.</t>
  </si>
  <si>
    <t>DTI (administrador del cupo de certificados)</t>
  </si>
  <si>
    <t>Desde la emisión de los certificados</t>
  </si>
  <si>
    <t>Conciliación de titulares activos y revisión de la trazabilidad de firmas</t>
  </si>
  <si>
    <t>Suscribir el Acuerdo de Confidencialidad (GDI-TIC-F020) y el Acuerdo de Transferencia de Información (GDI-TIC-F041) con el acta de inicio; obligación de reserva y uso exclusivo de la información para la ejecución del contrato.</t>
  </si>
  <si>
    <t>Verificación de los acuerdos suscritos y del reporte de incidentes</t>
  </si>
  <si>
    <t>Al inicio y ante incidentes</t>
  </si>
  <si>
    <t>Pago único del 100 % sujeto al PAC, tramitado dentro de los treinta (30) días siguientes a la factura, una vez recibidos a satisfacción los certificados y la integración con los documentos exigidos.</t>
  </si>
  <si>
    <t>Supervisor del contrato / Dirección Financiera</t>
  </si>
  <si>
    <t>Al recibo a satisfacción</t>
  </si>
  <si>
    <t>Al pago</t>
  </si>
  <si>
    <t>Seguimiento al trámite de la cuenta y al PAC</t>
  </si>
  <si>
    <t>Al momento del pago</t>
  </si>
  <si>
    <t>Precio fijo en pesos colombianos, sin reajuste, definido con la oferta; plazo de ejecución de dos (2) meses; el contratista asume la variación de sus costos.</t>
  </si>
  <si>
    <t>Desde la presentación de la oferta</t>
  </si>
  <si>
    <t>A la terminación del contrato</t>
  </si>
  <si>
    <t>Verificación de la facturación frente al valor contratado</t>
  </si>
  <si>
    <t>Categoría del Riesgo</t>
  </si>
  <si>
    <t>Impacto del Riesgo</t>
  </si>
  <si>
    <t>Casi cierto (ocurre en la mayoría de circunstancias)</t>
  </si>
  <si>
    <t>Objeto: ADQUIRIR CERTIFICADOS DE FIRMA DIGITAL DE FUNCIONARIO PÚBLICO PARA LA FIRMA DE LOS DOCUMENTOS GENERADOS EN LA ENTIDAD POR LOS SISTEMAS DE INFORMACION</t>
  </si>
  <si>
    <t>Esta matriz es un documento anexo del Estudio Previo</t>
  </si>
  <si>
    <t>No</t>
  </si>
  <si>
    <t>Etapa</t>
  </si>
  <si>
    <t>Clase</t>
  </si>
  <si>
    <t>Fuente</t>
  </si>
  <si>
    <t>Calificación total</t>
  </si>
  <si>
    <t>¿A quien se le asigna?</t>
  </si>
  <si>
    <t>%</t>
  </si>
  <si>
    <t>¿Cómo se realiza el monitoreo</t>
  </si>
  <si>
    <t>SDG</t>
  </si>
  <si>
    <t>100%</t>
  </si>
  <si>
    <t>CONTRATISTA</t>
  </si>
  <si>
    <t>CONTRATISTA Y SDG</t>
  </si>
  <si>
    <t>50% / 50%</t>
  </si>
  <si>
    <t xml:space="preserve">Categoria </t>
  </si>
  <si>
    <t>Catagoria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</si>
</sst>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0"/>
      <name val="Arial"/>
    </font>
    <font>
      <b/>
      <sz val="10"/>
      <name val="Arial"/>
      <family val="2"/>
    </font>
    <font>
      <sz val="10"/>
      <name val="Arial"/>
      <family val="2"/>
    </font>
    <font>
      <b/>
      <sz val="10"/>
      <color indexed="9"/>
      <name val="Arial"/>
      <family val="2"/>
    </font>
    <font>
      <sz val="12"/>
      <name val="Arial"/>
      <family val="2"/>
    </font>
    <font>
      <b/>
      <sz val="12"/>
      <name val="Arial"/>
      <family val="2"/>
    </font>
    <font>
      <sz val="11"/>
      <name val="Arial"/>
      <family val="2"/>
    </font>
    <font>
      <sz val="11"/>
      <name val="Arial Narrow"/>
      <family val="2"/>
    </font>
    <font>
      <sz val="10"/>
      <name val="Arial Narrow"/>
      <family val="2"/>
    </font>
    <font>
      <b/>
      <sz val="11"/>
      <name val="Arial"/>
      <family val="2"/>
    </font>
    <font>
      <b/>
      <sz val="11"/>
      <color indexed="9"/>
      <name val="Arial"/>
      <family val="2"/>
    </font>
    <font>
      <b/>
      <sz val="20"/>
      <name val="Garamond"/>
      <family val="1"/>
    </font>
    <font>
      <b/>
      <sz val="18"/>
      <name val="Garamond"/>
      <family val="1"/>
    </font>
    <font>
      <b/>
      <sz val="12"/>
      <name val="Garamond"/>
      <family val="1"/>
    </font>
    <font>
      <b/>
      <sz val="10"/>
      <name val="Garamond"/>
      <family val="1"/>
    </font>
    <font>
      <sz val="11"/>
      <name val="Garamond"/>
      <family val="1"/>
    </font>
    <font>
      <sz val="12"/>
      <name val="Garamond"/>
      <family val="1"/>
    </font>
    <font>
      <b/>
      <u/>
      <sz val="12"/>
      <name val="Garamond"/>
      <family val="1"/>
    </font>
    <font>
      <sz val="10"/>
      <name val="Garamond"/>
      <family val="1"/>
    </font>
    <font>
      <b/>
      <sz val="12"/>
      <color indexed="9"/>
      <name val="Garamond"/>
      <family val="1"/>
    </font>
    <font>
      <b/>
      <sz val="10"/>
      <color indexed="9"/>
      <name val="Garamond"/>
      <family val="1"/>
    </font>
    <font>
      <b/>
      <sz val="10"/>
      <color theme="1"/>
      <name val="Garamond"/>
      <family val="1"/>
    </font>
    <font>
      <b/>
      <sz val="12"/>
      <color rgb="FFFF0D0D"/>
      <name val="Garamond"/>
      <family val="1"/>
    </font>
    <font>
      <b/>
      <sz val="12"/>
      <color rgb="FFFF0000"/>
      <name val="Garamond"/>
      <family val="1"/>
    </font>
    <font>
      <sz val="10"/>
      <name val="Garamond"/>
    </font>
    <font>
      <sz val="9"/>
      <name val="Garamond"/>
    </font>
    <font>
      <sz val="11"/>
      <name val="Garamond"/>
    </font>
    <font>
      <sz val="9"/>
      <name val="Arial"/>
    </font>
  </fonts>
  <fills count="11">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16"/>
        <bgColor indexed="64"/>
      </patternFill>
    </fill>
    <fill>
      <patternFill patternType="solid">
        <fgColor theme="0"/>
        <bgColor indexed="64"/>
      </patternFill>
    </fill>
    <fill>
      <patternFill patternType="solid">
        <fgColor theme="0" tint="-0.14999847407452621"/>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s>
  <borders count="80">
    <border>
      <left/>
      <right/>
      <top/>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style="thin">
        <color indexed="64"/>
      </bottom>
      <diagonal/>
    </border>
    <border>
      <left style="medium">
        <color indexed="64"/>
      </left>
      <right/>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top style="hair">
        <color indexed="64"/>
      </top>
      <bottom style="thin">
        <color indexed="64"/>
      </bottom>
      <diagonal/>
    </border>
    <border>
      <left/>
      <right style="medium">
        <color indexed="64"/>
      </right>
      <top style="hair">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hair">
        <color indexed="64"/>
      </top>
      <bottom style="medium">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hair">
        <color indexed="64"/>
      </top>
      <bottom style="medium">
        <color indexed="64"/>
      </bottom>
      <diagonal/>
    </border>
    <border>
      <left/>
      <right style="thin">
        <color indexed="64"/>
      </right>
      <top style="thin">
        <color indexed="64"/>
      </top>
      <bottom style="thin">
        <color indexed="64"/>
      </bottom>
      <diagonal/>
    </border>
    <border>
      <left style="medium">
        <color indexed="64"/>
      </left>
      <right/>
      <top style="hair">
        <color indexed="64"/>
      </top>
      <bottom style="medium">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indexed="64"/>
      </top>
      <bottom style="medium">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thin">
        <color indexed="64"/>
      </bottom>
      <diagonal/>
    </border>
    <border>
      <left style="medium">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hair">
        <color indexed="64"/>
      </bottom>
      <diagonal/>
    </border>
    <border>
      <left/>
      <right style="medium">
        <color indexed="64"/>
      </right>
      <top/>
      <bottom style="hair">
        <color indexed="64"/>
      </bottom>
      <diagonal/>
    </border>
    <border>
      <left style="medium">
        <color indexed="64"/>
      </left>
      <right style="thin">
        <color indexed="64"/>
      </right>
      <top style="hair">
        <color indexed="64"/>
      </top>
      <bottom style="hair">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style="medium">
        <color indexed="64"/>
      </left>
      <right style="thin">
        <color indexed="64"/>
      </right>
      <top style="thin">
        <color indexed="64"/>
      </top>
      <bottom style="medium">
        <color auto="1"/>
      </bottom>
      <diagonal/>
    </border>
    <border>
      <left style="thin">
        <color indexed="64"/>
      </left>
      <right style="thin">
        <color indexed="64"/>
      </right>
      <top style="thin">
        <color indexed="64"/>
      </top>
      <bottom style="medium">
        <color auto="1"/>
      </bottom>
      <diagonal/>
    </border>
    <border>
      <left/>
      <right/>
      <top style="thin">
        <color indexed="64"/>
      </top>
      <bottom style="medium">
        <color auto="1"/>
      </bottom>
      <diagonal/>
    </border>
    <border>
      <left/>
      <right style="thin">
        <color indexed="64"/>
      </right>
      <top style="thin">
        <color indexed="64"/>
      </top>
      <bottom style="medium">
        <color auto="1"/>
      </bottom>
      <diagonal/>
    </border>
    <border>
      <left style="thin">
        <color indexed="64"/>
      </left>
      <right style="medium">
        <color indexed="64"/>
      </right>
      <top style="thin">
        <color indexed="64"/>
      </top>
      <bottom style="medium">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s>
  <cellStyleXfs count="1">
    <xf numFmtId="0" fontId="0" fillId="0" borderId="0"/>
  </cellStyleXfs>
  <cellXfs count="252">
    <xf numFmtId="0" fontId="0" fillId="0" borderId="0" xfId="0"/>
    <xf numFmtId="0" fontId="1" fillId="2" borderId="0" xfId="0" applyFont="1" applyFill="1" applyAlignment="1">
      <alignment vertical="top" wrapText="1" readingOrder="1"/>
    </xf>
    <xf numFmtId="0" fontId="0" fillId="0" borderId="1" xfId="0" applyBorder="1"/>
    <xf numFmtId="0" fontId="0" fillId="0" borderId="2" xfId="0" applyBorder="1" applyAlignment="1">
      <alignment horizontal="center"/>
    </xf>
    <xf numFmtId="0" fontId="0" fillId="0" borderId="0" xfId="0" applyAlignment="1">
      <alignment horizontal="center"/>
    </xf>
    <xf numFmtId="0" fontId="0" fillId="5" borderId="0" xfId="0" applyFill="1"/>
    <xf numFmtId="0" fontId="2" fillId="0" borderId="0" xfId="0" applyFont="1" applyAlignment="1">
      <alignment wrapText="1"/>
    </xf>
    <xf numFmtId="0" fontId="2" fillId="0" borderId="0" xfId="0" applyFont="1"/>
    <xf numFmtId="0" fontId="2" fillId="0" borderId="1" xfId="0" applyFont="1" applyBorder="1"/>
    <xf numFmtId="0" fontId="0" fillId="0" borderId="11" xfId="0" applyBorder="1" applyAlignment="1">
      <alignment horizontal="center"/>
    </xf>
    <xf numFmtId="0" fontId="8" fillId="0" borderId="0" xfId="0" applyFont="1"/>
    <xf numFmtId="0" fontId="3" fillId="4" borderId="31" xfId="0" applyFont="1" applyFill="1" applyBorder="1" applyAlignment="1">
      <alignment horizontal="center" vertical="center" wrapText="1"/>
    </xf>
    <xf numFmtId="0" fontId="4" fillId="0" borderId="0" xfId="0" applyFont="1"/>
    <xf numFmtId="0" fontId="5" fillId="0" borderId="0" xfId="0" applyFont="1" applyAlignment="1">
      <alignment horizontal="center" vertical="center"/>
    </xf>
    <xf numFmtId="0" fontId="6" fillId="0" borderId="0" xfId="0" applyFont="1"/>
    <xf numFmtId="0" fontId="6" fillId="0" borderId="0" xfId="0" applyFont="1" applyAlignment="1">
      <alignment horizontal="center"/>
    </xf>
    <xf numFmtId="0" fontId="6" fillId="0" borderId="0" xfId="0" applyFont="1" applyAlignment="1">
      <alignment horizontal="center" vertical="center" wrapText="1"/>
    </xf>
    <xf numFmtId="0" fontId="6" fillId="0" borderId="3" xfId="0" applyFont="1" applyBorder="1" applyAlignment="1">
      <alignment horizontal="center" vertical="center" textRotation="90" wrapText="1"/>
    </xf>
    <xf numFmtId="0" fontId="6" fillId="0" borderId="8"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0" xfId="0" applyFont="1" applyBorder="1"/>
    <xf numFmtId="0" fontId="6" fillId="0" borderId="11" xfId="0" applyFont="1" applyBorder="1" applyAlignment="1">
      <alignment horizontal="center" vertical="center" wrapText="1"/>
    </xf>
    <xf numFmtId="0" fontId="9" fillId="0" borderId="0" xfId="0" applyFont="1"/>
    <xf numFmtId="0" fontId="0" fillId="0" borderId="0" xfId="0" applyAlignment="1">
      <alignment wrapText="1"/>
    </xf>
    <xf numFmtId="0" fontId="10" fillId="4" borderId="29" xfId="0" applyFont="1" applyFill="1" applyBorder="1" applyAlignment="1">
      <alignment horizontal="center" vertical="center" wrapText="1"/>
    </xf>
    <xf numFmtId="0" fontId="10" fillId="4" borderId="30" xfId="0" applyFont="1" applyFill="1" applyBorder="1" applyAlignment="1">
      <alignment horizontal="center" vertical="center" wrapText="1"/>
    </xf>
    <xf numFmtId="0" fontId="10" fillId="4" borderId="30" xfId="0" applyFont="1" applyFill="1" applyBorder="1" applyAlignment="1">
      <alignment horizontal="center" vertical="center" textRotation="90" wrapText="1"/>
    </xf>
    <xf numFmtId="0" fontId="10" fillId="4" borderId="31" xfId="0" applyFont="1" applyFill="1" applyBorder="1" applyAlignment="1">
      <alignment horizontal="center" vertical="center" wrapText="1"/>
    </xf>
    <xf numFmtId="0" fontId="6" fillId="0" borderId="38" xfId="0" applyFont="1" applyBorder="1"/>
    <xf numFmtId="0" fontId="6" fillId="0" borderId="38" xfId="0" applyFont="1" applyBorder="1" applyAlignment="1">
      <alignment horizontal="center"/>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13" fillId="2" borderId="32" xfId="0" applyFont="1" applyFill="1" applyBorder="1" applyAlignment="1">
      <alignment vertical="center" wrapText="1"/>
    </xf>
    <xf numFmtId="0" fontId="13" fillId="2" borderId="26" xfId="0" applyFont="1" applyFill="1" applyBorder="1" applyAlignment="1">
      <alignment horizontal="center" vertical="center" wrapText="1"/>
    </xf>
    <xf numFmtId="0" fontId="18" fillId="2" borderId="22" xfId="0" applyFont="1" applyFill="1" applyBorder="1" applyAlignment="1">
      <alignment vertical="center" wrapText="1"/>
    </xf>
    <xf numFmtId="0" fontId="18" fillId="0" borderId="22" xfId="0" applyFont="1" applyBorder="1"/>
    <xf numFmtId="0" fontId="16" fillId="2" borderId="13" xfId="0" applyFont="1" applyFill="1" applyBorder="1" applyAlignment="1">
      <alignment vertical="center" wrapText="1"/>
    </xf>
    <xf numFmtId="0" fontId="18" fillId="2" borderId="23" xfId="0" applyFont="1" applyFill="1" applyBorder="1" applyAlignment="1">
      <alignment vertical="center" wrapText="1"/>
    </xf>
    <xf numFmtId="0" fontId="18" fillId="0" borderId="23" xfId="0" applyFont="1" applyBorder="1"/>
    <xf numFmtId="0" fontId="16" fillId="2" borderId="15" xfId="0" applyFont="1" applyFill="1" applyBorder="1" applyAlignment="1">
      <alignment vertical="center" wrapText="1"/>
    </xf>
    <xf numFmtId="0" fontId="16" fillId="2" borderId="16" xfId="0" applyFont="1" applyFill="1" applyBorder="1" applyAlignment="1">
      <alignment vertical="center" wrapText="1"/>
    </xf>
    <xf numFmtId="0" fontId="18" fillId="0" borderId="24" xfId="0" applyFont="1" applyBorder="1"/>
    <xf numFmtId="0" fontId="16" fillId="2" borderId="18" xfId="0" applyFont="1" applyFill="1" applyBorder="1" applyAlignment="1">
      <alignment vertical="center" wrapText="1"/>
    </xf>
    <xf numFmtId="0" fontId="18" fillId="2" borderId="3" xfId="0" applyFont="1" applyFill="1" applyBorder="1" applyAlignment="1">
      <alignment vertical="center" wrapText="1"/>
    </xf>
    <xf numFmtId="0" fontId="16" fillId="2" borderId="19" xfId="0" applyFont="1" applyFill="1" applyBorder="1" applyAlignment="1">
      <alignment vertical="center" wrapText="1"/>
    </xf>
    <xf numFmtId="0" fontId="15" fillId="0" borderId="22" xfId="0" applyFont="1" applyBorder="1" applyAlignment="1">
      <alignment vertical="center"/>
    </xf>
    <xf numFmtId="0" fontId="15" fillId="0" borderId="23" xfId="0" applyFont="1" applyBorder="1" applyAlignment="1">
      <alignment vertical="center"/>
    </xf>
    <xf numFmtId="0" fontId="15" fillId="0" borderId="24" xfId="0" applyFont="1" applyBorder="1" applyAlignment="1">
      <alignment vertical="center"/>
    </xf>
    <xf numFmtId="0" fontId="18" fillId="2" borderId="24" xfId="0" applyFont="1" applyFill="1" applyBorder="1" applyAlignment="1">
      <alignment vertical="center" wrapText="1"/>
    </xf>
    <xf numFmtId="0" fontId="18" fillId="2" borderId="26" xfId="0" applyFont="1" applyFill="1" applyBorder="1" applyAlignment="1">
      <alignment vertical="center" wrapText="1"/>
    </xf>
    <xf numFmtId="0" fontId="16" fillId="2" borderId="20" xfId="0" applyFont="1" applyFill="1" applyBorder="1" applyAlignment="1">
      <alignment vertical="center" wrapText="1"/>
    </xf>
    <xf numFmtId="0" fontId="18" fillId="0" borderId="14" xfId="0" applyFont="1" applyBorder="1" applyAlignment="1">
      <alignment vertical="center"/>
    </xf>
    <xf numFmtId="0" fontId="18" fillId="0" borderId="26" xfId="0" applyFont="1" applyBorder="1" applyAlignment="1">
      <alignment vertical="center" wrapText="1"/>
    </xf>
    <xf numFmtId="0" fontId="16" fillId="0" borderId="20" xfId="0" applyFont="1" applyBorder="1" applyAlignment="1">
      <alignment vertical="center" wrapText="1"/>
    </xf>
    <xf numFmtId="0" fontId="16" fillId="0" borderId="13" xfId="0" applyFont="1" applyBorder="1" applyAlignment="1">
      <alignment vertical="center" wrapText="1"/>
    </xf>
    <xf numFmtId="0" fontId="16" fillId="0" borderId="15" xfId="0" applyFont="1" applyBorder="1" applyAlignment="1">
      <alignment vertical="center" wrapText="1"/>
    </xf>
    <xf numFmtId="0" fontId="15" fillId="0" borderId="27" xfId="0" applyFont="1" applyBorder="1" applyAlignment="1">
      <alignment vertical="center"/>
    </xf>
    <xf numFmtId="0" fontId="15" fillId="0" borderId="25" xfId="0" applyFont="1" applyBorder="1" applyAlignment="1">
      <alignment vertical="center"/>
    </xf>
    <xf numFmtId="0" fontId="18" fillId="2" borderId="25" xfId="0" applyFont="1" applyFill="1" applyBorder="1" applyAlignment="1">
      <alignment vertical="center" wrapText="1"/>
    </xf>
    <xf numFmtId="0" fontId="18" fillId="0" borderId="25" xfId="0" applyFont="1" applyBorder="1"/>
    <xf numFmtId="0" fontId="16" fillId="0" borderId="21" xfId="0" applyFont="1" applyBorder="1" applyAlignment="1">
      <alignment vertical="center" wrapText="1"/>
    </xf>
    <xf numFmtId="0" fontId="18" fillId="0" borderId="1" xfId="0" applyFont="1" applyBorder="1"/>
    <xf numFmtId="0" fontId="18" fillId="0" borderId="0" xfId="0" applyFont="1"/>
    <xf numFmtId="0" fontId="18" fillId="0" borderId="2" xfId="0" applyFont="1" applyBorder="1" applyAlignment="1">
      <alignment horizontal="center"/>
    </xf>
    <xf numFmtId="0" fontId="18" fillId="0" borderId="8" xfId="0" applyFont="1" applyBorder="1"/>
    <xf numFmtId="0" fontId="18" fillId="0" borderId="10" xfId="0" applyFont="1" applyBorder="1"/>
    <xf numFmtId="0" fontId="18" fillId="0" borderId="11" xfId="0" applyFont="1" applyBorder="1" applyAlignment="1">
      <alignment horizontal="center"/>
    </xf>
    <xf numFmtId="0" fontId="19" fillId="4" borderId="29" xfId="0" applyFont="1" applyFill="1" applyBorder="1" applyAlignment="1">
      <alignment horizontal="center" vertical="center" wrapText="1"/>
    </xf>
    <xf numFmtId="0" fontId="20" fillId="4" borderId="31" xfId="0" applyFont="1" applyFill="1" applyBorder="1" applyAlignment="1">
      <alignment horizontal="center" vertical="center" wrapText="1"/>
    </xf>
    <xf numFmtId="0" fontId="16" fillId="0" borderId="3" xfId="0" applyFont="1" applyBorder="1" applyAlignment="1">
      <alignment horizontal="center" vertical="center" wrapText="1"/>
    </xf>
    <xf numFmtId="0" fontId="16" fillId="0" borderId="19" xfId="0" applyFont="1" applyBorder="1" applyAlignment="1">
      <alignment horizontal="center" vertical="center" wrapText="1"/>
    </xf>
    <xf numFmtId="0" fontId="18" fillId="0" borderId="35" xfId="0" applyFont="1" applyBorder="1"/>
    <xf numFmtId="0" fontId="18" fillId="0" borderId="36" xfId="0" applyFont="1" applyBorder="1"/>
    <xf numFmtId="0" fontId="18" fillId="0" borderId="37" xfId="0" applyFont="1" applyBorder="1" applyAlignment="1">
      <alignment horizontal="center"/>
    </xf>
    <xf numFmtId="0" fontId="14" fillId="3" borderId="3" xfId="0" applyFont="1" applyFill="1" applyBorder="1" applyAlignment="1">
      <alignment horizontal="center" vertical="center" wrapText="1"/>
    </xf>
    <xf numFmtId="0" fontId="18" fillId="0" borderId="3" xfId="0" applyFont="1" applyBorder="1" applyAlignment="1">
      <alignment horizontal="center"/>
    </xf>
    <xf numFmtId="0" fontId="13" fillId="0" borderId="1" xfId="0" applyFont="1" applyBorder="1" applyAlignment="1">
      <alignment horizontal="right" vertical="center" textRotation="90"/>
    </xf>
    <xf numFmtId="0" fontId="18" fillId="0" borderId="0" xfId="0" applyFont="1" applyAlignment="1">
      <alignment horizontal="center" vertical="center" wrapText="1"/>
    </xf>
    <xf numFmtId="0" fontId="14" fillId="6" borderId="28" xfId="0" applyFont="1" applyFill="1" applyBorder="1" applyAlignment="1">
      <alignment horizontal="center" vertical="center"/>
    </xf>
    <xf numFmtId="0" fontId="18" fillId="7" borderId="3" xfId="0" applyFont="1" applyFill="1" applyBorder="1" applyAlignment="1">
      <alignment horizontal="center" vertical="center"/>
    </xf>
    <xf numFmtId="0" fontId="14" fillId="6" borderId="3" xfId="0" applyFont="1" applyFill="1" applyBorder="1" applyAlignment="1">
      <alignment vertical="center"/>
    </xf>
    <xf numFmtId="0" fontId="18" fillId="0" borderId="3" xfId="0" applyFont="1" applyBorder="1" applyAlignment="1">
      <alignment vertical="center"/>
    </xf>
    <xf numFmtId="0" fontId="20" fillId="4" borderId="29" xfId="0" applyFont="1" applyFill="1" applyBorder="1" applyAlignment="1">
      <alignment horizontal="center" vertical="center" wrapText="1"/>
    </xf>
    <xf numFmtId="0" fontId="16" fillId="0" borderId="33" xfId="0" applyFont="1" applyBorder="1" applyAlignment="1">
      <alignment horizontal="center" vertical="center" wrapText="1"/>
    </xf>
    <xf numFmtId="0" fontId="18" fillId="0" borderId="9" xfId="0" applyFont="1" applyBorder="1" applyAlignment="1">
      <alignment vertical="center"/>
    </xf>
    <xf numFmtId="0" fontId="22" fillId="0" borderId="1" xfId="0" applyFont="1" applyBorder="1"/>
    <xf numFmtId="0" fontId="22" fillId="0" borderId="0" xfId="0" applyFont="1" applyAlignment="1">
      <alignment horizontal="center" vertical="center"/>
    </xf>
    <xf numFmtId="0" fontId="22" fillId="0" borderId="2" xfId="0" applyFont="1" applyBorder="1" applyAlignment="1">
      <alignment horizontal="center" vertical="center"/>
    </xf>
    <xf numFmtId="0" fontId="22" fillId="0" borderId="0" xfId="0" applyFont="1"/>
    <xf numFmtId="0" fontId="22" fillId="0" borderId="0" xfId="0" applyFont="1" applyAlignment="1">
      <alignment horizontal="left"/>
    </xf>
    <xf numFmtId="0" fontId="22" fillId="0" borderId="2" xfId="0" applyFont="1" applyBorder="1" applyAlignment="1">
      <alignment horizontal="center"/>
    </xf>
    <xf numFmtId="0" fontId="18" fillId="0" borderId="58" xfId="0" applyFont="1" applyBorder="1"/>
    <xf numFmtId="0" fontId="16" fillId="0" borderId="59" xfId="0" applyFont="1" applyBorder="1" applyAlignment="1">
      <alignment vertical="center" wrapText="1"/>
    </xf>
    <xf numFmtId="0" fontId="14" fillId="6" borderId="3" xfId="0" applyFont="1" applyFill="1" applyBorder="1" applyAlignment="1">
      <alignment horizontal="center" vertical="center" wrapText="1"/>
    </xf>
    <xf numFmtId="0" fontId="18" fillId="0" borderId="3" xfId="0" applyFont="1" applyBorder="1" applyAlignment="1">
      <alignment horizontal="center" vertical="center" wrapText="1"/>
    </xf>
    <xf numFmtId="0" fontId="14" fillId="0" borderId="0" xfId="0" applyFont="1" applyAlignment="1">
      <alignment horizontal="center"/>
    </xf>
    <xf numFmtId="0" fontId="18" fillId="6" borderId="3" xfId="0" applyFont="1" applyFill="1" applyBorder="1" applyAlignment="1">
      <alignment horizontal="center"/>
    </xf>
    <xf numFmtId="0" fontId="18" fillId="10" borderId="3" xfId="0" applyFont="1" applyFill="1" applyBorder="1" applyAlignment="1">
      <alignment horizontal="center" vertical="center"/>
    </xf>
    <xf numFmtId="0" fontId="18" fillId="9" borderId="3" xfId="0" applyFont="1" applyFill="1" applyBorder="1" applyAlignment="1">
      <alignment horizontal="center" vertical="center"/>
    </xf>
    <xf numFmtId="0" fontId="18" fillId="8" borderId="3" xfId="0" applyFont="1" applyFill="1" applyBorder="1" applyAlignment="1">
      <alignment horizontal="center" vertical="center"/>
    </xf>
    <xf numFmtId="0" fontId="14" fillId="6" borderId="3" xfId="0" applyFont="1" applyFill="1" applyBorder="1" applyAlignment="1">
      <alignment horizontal="center" vertical="center"/>
    </xf>
    <xf numFmtId="0" fontId="15" fillId="0" borderId="14" xfId="0" applyFont="1" applyBorder="1" applyAlignment="1">
      <alignment vertical="center"/>
    </xf>
    <xf numFmtId="0" fontId="15" fillId="0" borderId="6" xfId="0" applyFont="1" applyBorder="1" applyAlignment="1">
      <alignment vertical="center"/>
    </xf>
    <xf numFmtId="0" fontId="15" fillId="0" borderId="12" xfId="0" applyFont="1" applyBorder="1" applyAlignment="1">
      <alignment vertical="center"/>
    </xf>
    <xf numFmtId="0" fontId="15" fillId="0" borderId="5" xfId="0" applyFont="1" applyBorder="1" applyAlignment="1">
      <alignment vertical="center"/>
    </xf>
    <xf numFmtId="0" fontId="15" fillId="0" borderId="17" xfId="0" applyFont="1" applyBorder="1" applyAlignment="1">
      <alignment vertical="center"/>
    </xf>
    <xf numFmtId="0" fontId="15" fillId="0" borderId="7" xfId="0" applyFont="1" applyBorder="1" applyAlignment="1">
      <alignment vertical="center"/>
    </xf>
    <xf numFmtId="0" fontId="18" fillId="0" borderId="4" xfId="0" applyFont="1" applyBorder="1" applyAlignment="1">
      <alignment horizontal="center" vertical="center" wrapText="1"/>
    </xf>
    <xf numFmtId="0" fontId="20" fillId="4" borderId="30" xfId="0" applyFont="1" applyFill="1" applyBorder="1" applyAlignment="1">
      <alignment horizontal="center" vertical="center" wrapText="1"/>
    </xf>
    <xf numFmtId="0" fontId="6" fillId="7" borderId="3" xfId="0" applyFont="1" applyFill="1" applyBorder="1" applyAlignment="1">
      <alignment horizontal="center" vertical="center"/>
    </xf>
    <xf numFmtId="0" fontId="6" fillId="10" borderId="3" xfId="0" applyFont="1" applyFill="1" applyBorder="1" applyAlignment="1">
      <alignment horizontal="center" vertical="center"/>
    </xf>
    <xf numFmtId="0" fontId="6" fillId="0" borderId="4" xfId="0" applyFont="1" applyBorder="1" applyAlignment="1">
      <alignment horizontal="center" vertical="center" wrapText="1"/>
    </xf>
    <xf numFmtId="0" fontId="6" fillId="0" borderId="3" xfId="0" applyFont="1" applyBorder="1" applyAlignment="1">
      <alignment horizontal="center" vertical="center" wrapText="1"/>
    </xf>
    <xf numFmtId="0" fontId="9" fillId="6"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6" fillId="6" borderId="3" xfId="0" applyFont="1" applyFill="1" applyBorder="1" applyAlignment="1">
      <alignment horizontal="center"/>
    </xf>
    <xf numFmtId="0" fontId="6" fillId="0" borderId="33" xfId="0" applyFont="1" applyBorder="1" applyAlignment="1">
      <alignment horizontal="center" vertical="center" wrapText="1"/>
    </xf>
    <xf numFmtId="0" fontId="6" fillId="9" borderId="3" xfId="0" applyFont="1" applyFill="1" applyBorder="1" applyAlignment="1">
      <alignment horizontal="center" vertical="center"/>
    </xf>
    <xf numFmtId="0" fontId="6" fillId="8" borderId="3" xfId="0" applyFont="1" applyFill="1" applyBorder="1" applyAlignment="1">
      <alignment horizontal="center" vertical="center"/>
    </xf>
    <xf numFmtId="0" fontId="15" fillId="0" borderId="0" xfId="0" applyFont="1"/>
    <xf numFmtId="0" fontId="24" fillId="0" borderId="3" xfId="0" applyFont="1" applyBorder="1" applyAlignment="1">
      <alignment horizontal="left" vertical="center" wrapText="1"/>
    </xf>
    <xf numFmtId="0" fontId="16" fillId="0" borderId="69" xfId="0" applyFont="1" applyBorder="1" applyAlignment="1">
      <alignment horizontal="center" vertical="center" wrapText="1"/>
    </xf>
    <xf numFmtId="0" fontId="24" fillId="0" borderId="70" xfId="0" applyFont="1" applyBorder="1" applyAlignment="1">
      <alignment horizontal="left" vertical="center" wrapText="1"/>
    </xf>
    <xf numFmtId="0" fontId="16" fillId="0" borderId="70" xfId="0" applyFont="1" applyBorder="1" applyAlignment="1">
      <alignment horizontal="center" vertical="center" wrapText="1"/>
    </xf>
    <xf numFmtId="0" fontId="16" fillId="0" borderId="73" xfId="0" applyFont="1" applyBorder="1" applyAlignment="1">
      <alignment horizontal="center" vertical="center" wrapText="1"/>
    </xf>
    <xf numFmtId="0" fontId="16" fillId="0" borderId="74" xfId="0" applyFont="1" applyBorder="1" applyAlignment="1">
      <alignment horizontal="center" vertical="center" wrapText="1"/>
    </xf>
    <xf numFmtId="0" fontId="16" fillId="0" borderId="75" xfId="0" applyFont="1" applyBorder="1" applyAlignment="1">
      <alignment horizontal="center" vertical="center" wrapText="1"/>
    </xf>
    <xf numFmtId="0" fontId="25" fillId="0" borderId="75" xfId="0" applyFont="1" applyBorder="1" applyAlignment="1">
      <alignment horizontal="center" vertical="center" wrapText="1"/>
    </xf>
    <xf numFmtId="0" fontId="25" fillId="0" borderId="76" xfId="0" applyFont="1" applyBorder="1" applyAlignment="1">
      <alignment horizontal="center" vertical="center" wrapText="1"/>
    </xf>
    <xf numFmtId="0" fontId="16" fillId="0" borderId="77" xfId="0" applyFont="1" applyBorder="1" applyAlignment="1">
      <alignment horizontal="center" vertical="center" wrapText="1"/>
    </xf>
    <xf numFmtId="0" fontId="16" fillId="0" borderId="78" xfId="0" applyFont="1" applyBorder="1" applyAlignment="1">
      <alignment horizontal="center" vertical="center" wrapText="1"/>
    </xf>
    <xf numFmtId="0" fontId="25" fillId="0" borderId="78" xfId="0" applyFont="1" applyBorder="1" applyAlignment="1">
      <alignment horizontal="center" vertical="center" wrapText="1"/>
    </xf>
    <xf numFmtId="0" fontId="25" fillId="0" borderId="79" xfId="0" applyFont="1" applyBorder="1" applyAlignment="1">
      <alignment horizontal="center" vertical="center" wrapText="1"/>
    </xf>
    <xf numFmtId="0" fontId="0" fillId="0" borderId="3" xfId="0" applyBorder="1" applyAlignment="1">
      <alignment horizontal="left" vertical="center" wrapText="1"/>
    </xf>
    <xf numFmtId="0" fontId="27" fillId="0" borderId="3" xfId="0" applyFont="1" applyBorder="1" applyAlignment="1">
      <alignment horizontal="left" vertical="center" wrapText="1"/>
    </xf>
    <xf numFmtId="0" fontId="27" fillId="0" borderId="3" xfId="0" applyFont="1" applyBorder="1" applyAlignment="1">
      <alignment horizontal="center" vertical="center" wrapText="1"/>
    </xf>
    <xf numFmtId="0" fontId="27" fillId="0" borderId="19" xfId="0" applyFont="1" applyBorder="1" applyAlignment="1">
      <alignment horizontal="center" vertical="center" wrapText="1"/>
    </xf>
    <xf numFmtId="0" fontId="6" fillId="0" borderId="69" xfId="0" applyFont="1" applyBorder="1" applyAlignment="1">
      <alignment horizontal="center" vertical="center" wrapText="1"/>
    </xf>
    <xf numFmtId="0" fontId="0" fillId="0" borderId="70" xfId="0" applyBorder="1" applyAlignment="1">
      <alignment horizontal="left" vertical="center" wrapText="1"/>
    </xf>
    <xf numFmtId="0" fontId="6" fillId="0" borderId="70" xfId="0" applyFont="1" applyBorder="1" applyAlignment="1">
      <alignment horizontal="center" vertical="center" textRotation="90" wrapText="1"/>
    </xf>
    <xf numFmtId="0" fontId="27" fillId="0" borderId="70" xfId="0" applyFont="1" applyBorder="1" applyAlignment="1">
      <alignment horizontal="left" vertical="center" wrapText="1"/>
    </xf>
    <xf numFmtId="0" fontId="6" fillId="0" borderId="70" xfId="0" applyFont="1" applyBorder="1" applyAlignment="1">
      <alignment horizontal="center" vertical="center" wrapText="1"/>
    </xf>
    <xf numFmtId="0" fontId="27" fillId="0" borderId="70" xfId="0" applyFont="1" applyBorder="1" applyAlignment="1">
      <alignment horizontal="center" vertical="center" wrapText="1"/>
    </xf>
    <xf numFmtId="0" fontId="27" fillId="0" borderId="73" xfId="0" applyFont="1" applyBorder="1" applyAlignment="1">
      <alignment horizontal="center" vertical="center" wrapText="1"/>
    </xf>
    <xf numFmtId="0" fontId="13" fillId="0" borderId="33" xfId="0" applyFont="1" applyBorder="1" applyAlignment="1">
      <alignment horizontal="left" vertical="top" wrapText="1"/>
    </xf>
    <xf numFmtId="0" fontId="0" fillId="0" borderId="39" xfId="0" applyBorder="1"/>
    <xf numFmtId="0" fontId="0" fillId="0" borderId="26" xfId="0" applyBorder="1"/>
    <xf numFmtId="0" fontId="16" fillId="0" borderId="40" xfId="0" applyFont="1" applyBorder="1" applyAlignment="1">
      <alignment horizontal="left" vertical="center" wrapText="1"/>
    </xf>
    <xf numFmtId="0" fontId="0" fillId="0" borderId="45" xfId="0" applyBorder="1"/>
    <xf numFmtId="0" fontId="0" fillId="0" borderId="51" xfId="0" applyBorder="1"/>
    <xf numFmtId="0" fontId="13" fillId="0" borderId="29" xfId="0" applyFont="1" applyBorder="1" applyAlignment="1">
      <alignment horizontal="center"/>
    </xf>
    <xf numFmtId="0" fontId="0" fillId="0" borderId="43" xfId="0" applyBorder="1"/>
    <xf numFmtId="0" fontId="0" fillId="0" borderId="47" xfId="0" applyBorder="1"/>
    <xf numFmtId="0" fontId="11" fillId="0" borderId="3" xfId="0" applyFont="1" applyBorder="1" applyAlignment="1">
      <alignment horizontal="center" vertical="center"/>
    </xf>
    <xf numFmtId="0" fontId="0" fillId="0" borderId="48" xfId="0" applyBorder="1"/>
    <xf numFmtId="0" fontId="0" fillId="0" borderId="49" xfId="0" applyBorder="1"/>
    <xf numFmtId="0" fontId="0" fillId="0" borderId="54" xfId="0" applyBorder="1"/>
    <xf numFmtId="0" fontId="0" fillId="0" borderId="0" xfId="0"/>
    <xf numFmtId="0" fontId="0" fillId="0" borderId="53" xfId="0" applyBorder="1"/>
    <xf numFmtId="0" fontId="0" fillId="0" borderId="50" xfId="0" applyBorder="1"/>
    <xf numFmtId="0" fontId="16" fillId="0" borderId="3" xfId="0" applyFont="1" applyBorder="1" applyAlignment="1">
      <alignment horizontal="left" vertical="center" wrapText="1"/>
    </xf>
    <xf numFmtId="0" fontId="0" fillId="0" borderId="55" xfId="0" applyBorder="1"/>
    <xf numFmtId="0" fontId="0" fillId="0" borderId="28" xfId="0" applyBorder="1"/>
    <xf numFmtId="0" fontId="13" fillId="0" borderId="34" xfId="0" applyFont="1" applyBorder="1" applyAlignment="1">
      <alignment horizontal="left" vertical="top" wrapText="1"/>
    </xf>
    <xf numFmtId="0" fontId="0" fillId="0" borderId="38" xfId="0" applyBorder="1"/>
    <xf numFmtId="0" fontId="0" fillId="0" borderId="52" xfId="0" applyBorder="1"/>
    <xf numFmtId="0" fontId="7" fillId="0" borderId="0" xfId="0" applyFont="1" applyAlignment="1">
      <alignment horizontal="left" vertical="center" wrapText="1"/>
    </xf>
    <xf numFmtId="0" fontId="17" fillId="0" borderId="33" xfId="0" applyFont="1" applyBorder="1" applyAlignment="1">
      <alignment horizontal="left" vertical="top" wrapText="1"/>
    </xf>
    <xf numFmtId="0" fontId="4" fillId="0" borderId="3" xfId="0" applyFont="1" applyBorder="1" applyAlignment="1">
      <alignment horizontal="center"/>
    </xf>
    <xf numFmtId="0" fontId="13" fillId="2" borderId="3" xfId="0" applyFont="1" applyFill="1" applyBorder="1" applyAlignment="1">
      <alignment horizontal="center" vertical="center" wrapText="1"/>
    </xf>
    <xf numFmtId="0" fontId="15" fillId="0" borderId="60" xfId="0" applyFont="1" applyBorder="1" applyAlignment="1">
      <alignment vertical="center"/>
    </xf>
    <xf numFmtId="0" fontId="0" fillId="0" borderId="6" xfId="0" applyBorder="1"/>
    <xf numFmtId="0" fontId="23" fillId="0" borderId="62" xfId="0" applyFont="1" applyBorder="1" applyAlignment="1">
      <alignment horizontal="left" vertical="center" wrapText="1"/>
    </xf>
    <xf numFmtId="0" fontId="0" fillId="0" borderId="56" xfId="0" applyBorder="1"/>
    <xf numFmtId="0" fontId="0" fillId="0" borderId="57" xfId="0" applyBorder="1"/>
    <xf numFmtId="0" fontId="15" fillId="0" borderId="60" xfId="0" applyFont="1" applyBorder="1" applyAlignment="1">
      <alignment horizontal="left" vertical="center"/>
    </xf>
    <xf numFmtId="0" fontId="13" fillId="2" borderId="19" xfId="0" applyFont="1" applyFill="1" applyBorder="1" applyAlignment="1">
      <alignment horizontal="center" vertical="center" wrapText="1"/>
    </xf>
    <xf numFmtId="0" fontId="0" fillId="0" borderId="41" xfId="0" applyBorder="1"/>
    <xf numFmtId="0" fontId="15" fillId="0" borderId="63" xfId="0" applyFont="1" applyBorder="1" applyAlignment="1">
      <alignment vertical="center"/>
    </xf>
    <xf numFmtId="0" fontId="0" fillId="0" borderId="5" xfId="0" applyBorder="1"/>
    <xf numFmtId="0" fontId="15" fillId="0" borderId="64" xfId="0" applyFont="1" applyBorder="1" applyAlignment="1">
      <alignment vertical="center"/>
    </xf>
    <xf numFmtId="0" fontId="0" fillId="0" borderId="7" xfId="0" applyBorder="1"/>
    <xf numFmtId="0" fontId="14" fillId="0" borderId="61" xfId="0" applyFont="1" applyBorder="1" applyAlignment="1">
      <alignment horizontal="center" vertical="center"/>
    </xf>
    <xf numFmtId="0" fontId="0" fillId="0" borderId="44" xfId="0" applyBorder="1"/>
    <xf numFmtId="0" fontId="13" fillId="0" borderId="42" xfId="0" applyFont="1" applyBorder="1" applyAlignment="1">
      <alignment horizontal="left" wrapText="1"/>
    </xf>
    <xf numFmtId="0" fontId="0" fillId="0" borderId="36" xfId="0" applyBorder="1"/>
    <xf numFmtId="0" fontId="0" fillId="0" borderId="1" xfId="0" applyBorder="1"/>
    <xf numFmtId="0" fontId="0" fillId="0" borderId="8" xfId="0" applyBorder="1"/>
    <xf numFmtId="0" fontId="0" fillId="0" borderId="10" xfId="0" applyBorder="1"/>
    <xf numFmtId="0" fontId="14" fillId="0" borderId="61" xfId="0" applyFont="1" applyBorder="1" applyAlignment="1">
      <alignment horizontal="center" vertical="center" wrapText="1"/>
    </xf>
    <xf numFmtId="0" fontId="15" fillId="0" borderId="6" xfId="0" applyFont="1" applyBorder="1" applyAlignment="1">
      <alignment horizontal="left"/>
    </xf>
    <xf numFmtId="0" fontId="18" fillId="0" borderId="3" xfId="0" applyFont="1" applyBorder="1" applyAlignment="1">
      <alignment horizontal="center" vertical="center" wrapText="1"/>
    </xf>
    <xf numFmtId="0" fontId="15" fillId="0" borderId="3" xfId="0" applyFont="1" applyBorder="1" applyAlignment="1">
      <alignment horizontal="left" vertical="center" wrapText="1"/>
    </xf>
    <xf numFmtId="0" fontId="14" fillId="6" borderId="3" xfId="0" applyFont="1" applyFill="1" applyBorder="1" applyAlignment="1">
      <alignment horizontal="center" vertical="center" wrapText="1"/>
    </xf>
    <xf numFmtId="0" fontId="18" fillId="10" borderId="3" xfId="0" applyFont="1" applyFill="1" applyBorder="1" applyAlignment="1">
      <alignment horizontal="center" vertical="center"/>
    </xf>
    <xf numFmtId="0" fontId="21" fillId="0" borderId="67" xfId="0" applyFont="1" applyBorder="1" applyAlignment="1">
      <alignment horizontal="center" vertical="center"/>
    </xf>
    <xf numFmtId="0" fontId="0" fillId="0" borderId="37" xfId="0" applyBorder="1"/>
    <xf numFmtId="0" fontId="14" fillId="0" borderId="45" xfId="0" applyFont="1" applyBorder="1" applyAlignment="1">
      <alignment horizontal="center"/>
    </xf>
    <xf numFmtId="0" fontId="15" fillId="0" borderId="70" xfId="0" applyFont="1" applyBorder="1" applyAlignment="1">
      <alignment horizontal="left" vertical="center" wrapText="1"/>
    </xf>
    <xf numFmtId="0" fontId="0" fillId="0" borderId="71" xfId="0" applyBorder="1"/>
    <xf numFmtId="0" fontId="0" fillId="0" borderId="72" xfId="0" applyBorder="1"/>
    <xf numFmtId="0" fontId="22" fillId="0" borderId="66" xfId="0" applyFont="1" applyBorder="1" applyAlignment="1">
      <alignment horizontal="left" vertical="center" wrapText="1"/>
    </xf>
    <xf numFmtId="0" fontId="8" fillId="0" borderId="0" xfId="0" applyFont="1"/>
    <xf numFmtId="0" fontId="0" fillId="0" borderId="2" xfId="0" applyBorder="1"/>
    <xf numFmtId="0" fontId="19" fillId="4" borderId="30" xfId="0" applyFont="1" applyFill="1" applyBorder="1" applyAlignment="1">
      <alignment horizontal="center" vertical="center" wrapText="1"/>
    </xf>
    <xf numFmtId="0" fontId="18" fillId="6" borderId="3" xfId="0" applyFont="1" applyFill="1" applyBorder="1" applyAlignment="1">
      <alignment horizontal="center"/>
    </xf>
    <xf numFmtId="0" fontId="19" fillId="4" borderId="29" xfId="0" applyFont="1" applyFill="1" applyBorder="1" applyAlignment="1">
      <alignment horizontal="center" vertical="center" wrapText="1"/>
    </xf>
    <xf numFmtId="0" fontId="18" fillId="9" borderId="3" xfId="0" applyFont="1" applyFill="1" applyBorder="1" applyAlignment="1">
      <alignment horizontal="center" vertical="center"/>
    </xf>
    <xf numFmtId="0" fontId="18" fillId="9" borderId="19" xfId="0" applyFont="1" applyFill="1" applyBorder="1" applyAlignment="1">
      <alignment horizontal="center" vertical="center"/>
    </xf>
    <xf numFmtId="0" fontId="0" fillId="0" borderId="20" xfId="0" applyBorder="1"/>
    <xf numFmtId="0" fontId="18" fillId="8" borderId="3" xfId="0" applyFont="1" applyFill="1" applyBorder="1" applyAlignment="1">
      <alignment horizontal="center" vertical="center"/>
    </xf>
    <xf numFmtId="0" fontId="13" fillId="0" borderId="0" xfId="0" applyFont="1" applyAlignment="1">
      <alignment horizontal="right" vertical="center" textRotation="90"/>
    </xf>
    <xf numFmtId="0" fontId="12" fillId="2" borderId="61" xfId="0" applyFont="1" applyFill="1" applyBorder="1" applyAlignment="1">
      <alignment horizontal="left" vertical="top" wrapText="1" readingOrder="1"/>
    </xf>
    <xf numFmtId="0" fontId="13" fillId="0" borderId="46" xfId="0" applyFont="1" applyBorder="1" applyAlignment="1">
      <alignment horizontal="right" vertical="center" textRotation="90"/>
    </xf>
    <xf numFmtId="0" fontId="0" fillId="0" borderId="46" xfId="0" applyBorder="1"/>
    <xf numFmtId="0" fontId="14" fillId="0" borderId="65" xfId="0" applyFont="1" applyBorder="1" applyAlignment="1">
      <alignment horizontal="center" vertical="center"/>
    </xf>
    <xf numFmtId="0" fontId="14" fillId="6" borderId="3" xfId="0" applyFont="1" applyFill="1" applyBorder="1" applyAlignment="1">
      <alignment horizontal="center" vertical="center"/>
    </xf>
    <xf numFmtId="0" fontId="14" fillId="2" borderId="0" xfId="0" applyFont="1" applyFill="1" applyAlignment="1">
      <alignment horizontal="center"/>
    </xf>
    <xf numFmtId="0" fontId="24" fillId="0" borderId="75" xfId="0" applyFont="1" applyBorder="1" applyAlignment="1">
      <alignment horizontal="left" vertical="center" wrapText="1"/>
    </xf>
    <xf numFmtId="0" fontId="0" fillId="0" borderId="75" xfId="0" applyBorder="1" applyAlignment="1">
      <alignment horizontal="center" vertical="center" wrapText="1"/>
    </xf>
    <xf numFmtId="0" fontId="26" fillId="0" borderId="78" xfId="0" applyFont="1" applyBorder="1" applyAlignment="1">
      <alignment horizontal="left" vertical="center" wrapText="1"/>
    </xf>
    <xf numFmtId="0" fontId="0" fillId="0" borderId="78" xfId="0" applyBorder="1" applyAlignment="1">
      <alignment horizontal="center" vertical="center" wrapText="1"/>
    </xf>
    <xf numFmtId="0" fontId="20" fillId="4" borderId="30" xfId="0" applyFont="1" applyFill="1" applyBorder="1" applyAlignment="1">
      <alignment horizontal="center" vertical="center" wrapText="1"/>
    </xf>
    <xf numFmtId="0" fontId="26" fillId="0" borderId="75" xfId="0" applyFont="1" applyBorder="1" applyAlignment="1">
      <alignment horizontal="left" vertical="center" wrapText="1"/>
    </xf>
    <xf numFmtId="0" fontId="23" fillId="0" borderId="1" xfId="0" applyFont="1" applyBorder="1"/>
    <xf numFmtId="0" fontId="0" fillId="0" borderId="0" xfId="0" applyAlignment="1">
      <alignment horizontal="center"/>
    </xf>
    <xf numFmtId="0" fontId="18" fillId="7" borderId="3" xfId="0" applyFont="1" applyFill="1" applyBorder="1" applyAlignment="1">
      <alignment horizontal="center" vertical="center"/>
    </xf>
    <xf numFmtId="0" fontId="23" fillId="0" borderId="1" xfId="0" applyFont="1" applyBorder="1" applyAlignment="1">
      <alignment vertical="center" wrapText="1"/>
    </xf>
    <xf numFmtId="0" fontId="14" fillId="2" borderId="45" xfId="0" applyFont="1" applyFill="1" applyBorder="1" applyAlignment="1">
      <alignment horizontal="center"/>
    </xf>
    <xf numFmtId="0" fontId="18" fillId="7" borderId="9" xfId="0" applyFont="1" applyFill="1" applyBorder="1" applyAlignment="1">
      <alignment horizontal="center" vertical="center"/>
    </xf>
    <xf numFmtId="0" fontId="24" fillId="0" borderId="78" xfId="0" applyFont="1" applyBorder="1" applyAlignment="1">
      <alignment horizontal="left" vertical="center" wrapText="1"/>
    </xf>
    <xf numFmtId="0" fontId="14" fillId="0" borderId="66" xfId="0" applyFont="1" applyBorder="1" applyAlignment="1">
      <alignment horizontal="center" vertical="center"/>
    </xf>
    <xf numFmtId="0" fontId="11" fillId="2" borderId="61" xfId="0" applyFont="1" applyFill="1" applyBorder="1" applyAlignment="1">
      <alignment horizontal="left" vertical="top" wrapText="1" readingOrder="1"/>
    </xf>
    <xf numFmtId="0" fontId="6" fillId="0" borderId="3" xfId="0" applyFont="1" applyBorder="1" applyAlignment="1">
      <alignment horizontal="center" vertical="center" wrapText="1"/>
    </xf>
    <xf numFmtId="0" fontId="6" fillId="0" borderId="3" xfId="0" applyFont="1" applyBorder="1" applyAlignment="1">
      <alignment horizontal="center" vertical="center"/>
    </xf>
    <xf numFmtId="0" fontId="6" fillId="8" borderId="3" xfId="0" applyFont="1" applyFill="1" applyBorder="1" applyAlignment="1">
      <alignment horizontal="center" vertical="center"/>
    </xf>
    <xf numFmtId="0" fontId="6" fillId="9" borderId="3" xfId="0" applyFont="1" applyFill="1" applyBorder="1" applyAlignment="1">
      <alignment horizontal="center" vertical="center"/>
    </xf>
    <xf numFmtId="0" fontId="6" fillId="7" borderId="3" xfId="0" applyFont="1" applyFill="1" applyBorder="1" applyAlignment="1">
      <alignment horizontal="center" vertical="center"/>
    </xf>
    <xf numFmtId="0" fontId="9" fillId="6" borderId="3" xfId="0" applyFont="1" applyFill="1" applyBorder="1" applyAlignment="1">
      <alignment horizontal="center" vertical="center" wrapText="1"/>
    </xf>
    <xf numFmtId="0" fontId="9" fillId="0" borderId="45" xfId="0" applyFont="1" applyBorder="1" applyAlignment="1">
      <alignment horizontal="center"/>
    </xf>
    <xf numFmtId="0" fontId="6" fillId="6" borderId="3" xfId="0" applyFont="1" applyFill="1" applyBorder="1" applyAlignment="1">
      <alignment horizontal="center"/>
    </xf>
    <xf numFmtId="0" fontId="9" fillId="6" borderId="3" xfId="0" applyFont="1" applyFill="1" applyBorder="1" applyAlignment="1">
      <alignment horizontal="center" vertical="center"/>
    </xf>
    <xf numFmtId="0" fontId="9" fillId="0" borderId="53" xfId="0" applyFont="1" applyBorder="1" applyAlignment="1">
      <alignment horizontal="right" vertical="center" textRotation="90"/>
    </xf>
    <xf numFmtId="0" fontId="11" fillId="0" borderId="3" xfId="0" applyFont="1" applyBorder="1" applyAlignment="1">
      <alignment vertical="center"/>
    </xf>
    <xf numFmtId="0" fontId="6" fillId="0" borderId="33" xfId="0" applyFont="1" applyBorder="1" applyAlignment="1">
      <alignment horizontal="center" vertical="center" wrapText="1"/>
    </xf>
    <xf numFmtId="0" fontId="0" fillId="0" borderId="68" xfId="0" applyBorder="1"/>
    <xf numFmtId="0" fontId="9" fillId="0" borderId="1" xfId="0" applyFont="1" applyBorder="1" applyAlignment="1">
      <alignment horizontal="center" vertical="top" wrapText="1"/>
    </xf>
    <xf numFmtId="0" fontId="6" fillId="0" borderId="0" xfId="0" applyFont="1" applyAlignment="1">
      <alignment horizontal="center" vertical="center" wrapText="1"/>
    </xf>
    <xf numFmtId="0" fontId="6" fillId="10" borderId="3" xfId="0" applyFont="1" applyFill="1" applyBorder="1" applyAlignment="1">
      <alignment horizontal="center" vertical="center"/>
    </xf>
    <xf numFmtId="0" fontId="6" fillId="0" borderId="0" xfId="0" applyFont="1"/>
    <xf numFmtId="0" fontId="11" fillId="0" borderId="67" xfId="0" applyFont="1" applyBorder="1" applyAlignment="1">
      <alignment horizontal="left" vertical="top" wrapText="1"/>
    </xf>
    <xf numFmtId="0" fontId="9" fillId="2" borderId="0" xfId="0" applyFont="1" applyFill="1" applyAlignment="1">
      <alignment horizontal="center"/>
    </xf>
  </cellXfs>
  <cellStyles count="1">
    <cellStyle name="Normal" xfId="0" builtinId="0"/>
  </cellStyles>
  <dxfs count="19">
    <dxf>
      <fill>
        <patternFill>
          <bgColor rgb="FF92D050"/>
        </patternFill>
      </fill>
    </dxf>
    <dxf>
      <fill>
        <patternFill>
          <bgColor rgb="FFFFFF00"/>
        </patternFill>
      </fill>
    </dxf>
    <dxf>
      <fill>
        <patternFill>
          <bgColor rgb="FFF9C645"/>
        </patternFill>
      </fill>
    </dxf>
    <dxf>
      <font>
        <color rgb="FF9C0006"/>
      </font>
      <fill>
        <patternFill>
          <bgColor rgb="FFFF0000"/>
        </patternFill>
      </fill>
    </dxf>
    <dxf>
      <fill>
        <patternFill>
          <bgColor rgb="FF92D050"/>
        </patternFill>
      </fill>
    </dxf>
    <dxf>
      <fill>
        <patternFill>
          <bgColor rgb="FFFFFF00"/>
        </patternFill>
      </fill>
    </dxf>
    <dxf>
      <fill>
        <patternFill>
          <bgColor rgb="FFEEBF3A"/>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EFAE2D"/>
        </patternFill>
      </fill>
    </dxf>
    <dxf>
      <font>
        <color rgb="FF9C0006"/>
      </font>
      <fill>
        <patternFill>
          <bgColor rgb="FFFF0000"/>
        </patternFill>
      </fill>
    </dxf>
    <dxf>
      <font>
        <condense val="0"/>
        <extend val="0"/>
        <color indexed="11"/>
      </font>
      <fill>
        <patternFill>
          <fgColor indexed="11"/>
        </patternFill>
      </fill>
    </dxf>
    <dxf>
      <fill>
        <patternFill>
          <bgColor rgb="FF92D050"/>
        </patternFill>
      </fill>
    </dxf>
    <dxf>
      <fill>
        <patternFill>
          <bgColor rgb="FFFFFF00"/>
        </patternFill>
      </fill>
    </dxf>
    <dxf>
      <fill>
        <patternFill>
          <bgColor rgb="FFF3BA2D"/>
        </patternFill>
      </fill>
    </dxf>
    <dxf>
      <font>
        <color theme="0"/>
        <name val="Cambria"/>
      </font>
      <fill>
        <patternFill>
          <bgColor rgb="FFFF0000"/>
        </patternFill>
      </fill>
    </dxf>
    <dxf>
      <font>
        <condense val="0"/>
        <extend val="0"/>
        <color indexed="11"/>
      </font>
      <fill>
        <patternFill>
          <fgColor indexed="11"/>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56030</xdr:colOff>
      <xdr:row>1</xdr:row>
      <xdr:rowOff>549089</xdr:rowOff>
    </xdr:from>
    <xdr:to>
      <xdr:col>1</xdr:col>
      <xdr:colOff>2745442</xdr:colOff>
      <xdr:row>2</xdr:row>
      <xdr:rowOff>380999</xdr:rowOff>
    </xdr:to>
    <xdr:pic>
      <xdr:nvPicPr>
        <xdr:cNvPr id="2" name="Imagen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a:stretch>
          <a:fillRect/>
        </a:stretch>
      </xdr:blipFill>
      <xdr:spPr>
        <a:xfrm>
          <a:off x="235324" y="728383"/>
          <a:ext cx="2689412" cy="896469"/>
        </a:xfrm>
        <a:prstGeom prst="rect">
          <a:avLst/>
        </a:prstGeom>
        <a:ln>
          <a:prstDash val="soli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312964</xdr:colOff>
      <xdr:row>1</xdr:row>
      <xdr:rowOff>326572</xdr:rowOff>
    </xdr:from>
    <xdr:to>
      <xdr:col>1</xdr:col>
      <xdr:colOff>3436604</xdr:colOff>
      <xdr:row>2</xdr:row>
      <xdr:rowOff>593646</xdr:rowOff>
    </xdr:to>
    <xdr:pic>
      <xdr:nvPicPr>
        <xdr:cNvPr id="4" name="Imagen 3">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1"/>
        <a:stretch>
          <a:fillRect/>
        </a:stretch>
      </xdr:blipFill>
      <xdr:spPr>
        <a:xfrm>
          <a:off x="666750" y="489858"/>
          <a:ext cx="3123640" cy="1260395"/>
        </a:xfrm>
        <a:prstGeom prst="rect">
          <a:avLst/>
        </a:prstGeom>
        <a:ln>
          <a:prstDash val="solid"/>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219075</xdr:colOff>
      <xdr:row>1</xdr:row>
      <xdr:rowOff>180975</xdr:rowOff>
    </xdr:from>
    <xdr:to>
      <xdr:col>1</xdr:col>
      <xdr:colOff>2657475</xdr:colOff>
      <xdr:row>3</xdr:row>
      <xdr:rowOff>19050</xdr:rowOff>
    </xdr:to>
    <xdr:pic>
      <xdr:nvPicPr>
        <xdr:cNvPr id="2" name="Imagen 1">
          <a:extLst>
            <a:ext uri="{FF2B5EF4-FFF2-40B4-BE49-F238E27FC236}">
              <a16:creationId xmlns:a16="http://schemas.microsoft.com/office/drawing/2014/main" id="{00000000-0008-0000-0200-000002000000}"/>
            </a:ext>
          </a:extLst>
        </xdr:cNvPr>
        <xdr:cNvPicPr/>
      </xdr:nvPicPr>
      <xdr:blipFill>
        <a:blip xmlns:r="http://schemas.openxmlformats.org/officeDocument/2006/relationships" r:embed="rId1"/>
        <a:stretch>
          <a:fillRect/>
        </a:stretch>
      </xdr:blipFill>
      <xdr:spPr>
        <a:xfrm>
          <a:off x="495300" y="342900"/>
          <a:ext cx="2438400" cy="866775"/>
        </a:xfrm>
        <a:prstGeom prst="rect">
          <a:avLst/>
        </a:prstGeom>
        <a:ln>
          <a:prstDash val="solid"/>
        </a:ln>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104775</xdr:colOff>
      <xdr:row>1</xdr:row>
      <xdr:rowOff>133350</xdr:rowOff>
    </xdr:from>
    <xdr:to>
      <xdr:col>1</xdr:col>
      <xdr:colOff>2682240</xdr:colOff>
      <xdr:row>3</xdr:row>
      <xdr:rowOff>17417</xdr:rowOff>
    </xdr:to>
    <xdr:pic>
      <xdr:nvPicPr>
        <xdr:cNvPr id="2" name="Imagen 1">
          <a:extLst>
            <a:ext uri="{FF2B5EF4-FFF2-40B4-BE49-F238E27FC236}">
              <a16:creationId xmlns:a16="http://schemas.microsoft.com/office/drawing/2014/main" id="{00000000-0008-0000-0300-000002000000}"/>
            </a:ext>
          </a:extLst>
        </xdr:cNvPr>
        <xdr:cNvPicPr/>
      </xdr:nvPicPr>
      <xdr:blipFill>
        <a:blip xmlns:r="http://schemas.openxmlformats.org/officeDocument/2006/relationships" r:embed="rId1"/>
        <a:stretch>
          <a:fillRect/>
        </a:stretch>
      </xdr:blipFill>
      <xdr:spPr>
        <a:xfrm>
          <a:off x="295275" y="295275"/>
          <a:ext cx="2581275" cy="881742"/>
        </a:xfrm>
        <a:prstGeom prst="rect">
          <a:avLst/>
        </a:prstGeom>
        <a:ln>
          <a:prstDash val="solid"/>
        </a:ln>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95251</xdr:colOff>
      <xdr:row>1</xdr:row>
      <xdr:rowOff>204107</xdr:rowOff>
    </xdr:from>
    <xdr:to>
      <xdr:col>2</xdr:col>
      <xdr:colOff>2113870</xdr:colOff>
      <xdr:row>3</xdr:row>
      <xdr:rowOff>207917</xdr:rowOff>
    </xdr:to>
    <xdr:pic>
      <xdr:nvPicPr>
        <xdr:cNvPr id="2" name="Imagen 1">
          <a:extLst>
            <a:ext uri="{FF2B5EF4-FFF2-40B4-BE49-F238E27FC236}">
              <a16:creationId xmlns:a16="http://schemas.microsoft.com/office/drawing/2014/main" id="{00000000-0008-0000-0400-000002000000}"/>
            </a:ext>
          </a:extLst>
        </xdr:cNvPr>
        <xdr:cNvPicPr/>
      </xdr:nvPicPr>
      <xdr:blipFill>
        <a:blip xmlns:r="http://schemas.openxmlformats.org/officeDocument/2006/relationships" r:embed="rId1"/>
        <a:stretch>
          <a:fillRect/>
        </a:stretch>
      </xdr:blipFill>
      <xdr:spPr>
        <a:xfrm>
          <a:off x="381001" y="381000"/>
          <a:ext cx="3061607" cy="1074964"/>
        </a:xfrm>
        <a:prstGeom prst="rect">
          <a:avLst/>
        </a:prstGeom>
        <a:ln>
          <a:prstDash val="solid"/>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spDef>
    <a:lnDef>
      <a:spPr bwMode="auto">
        <a:xfrm>
          <a:off x="0" y="0"/>
          <a:ext cx="1" cy="1"/>
        </a:xfrm>
        <a:custGeom>
          <a:avLst/>
          <a:gdLst/>
          <a:ahLst/>
          <a:cxnLst/>
          <a:rect l="0" t="0" r="0" b="0"/>
          <a:pathLst/>
        </a:custGeom>
        <a:solidFill>
          <a:srgbClr val="FFFFE1"/>
        </a:solidFill>
        <a:ln w="9525" cap="flat" cmpd="sng" algn="ctr">
          <a:solidFill>
            <a:srgbClr val="000000"/>
          </a:solidFill>
          <a:prstDash val="solid"/>
          <a:round/>
          <a:headEnd type="none" w="med" len="med"/>
          <a:tailEnd type="none" w="med" len="med"/>
        </a:ln>
        <a:effectLst>
          <a:outerShdw dist="35921" dir="2700000" algn="ctr" rotWithShape="0">
            <a:srgbClr val="000000"/>
          </a:outerShdw>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B1:F22"/>
  <sheetViews>
    <sheetView showGridLines="0" topLeftCell="A9" zoomScale="85" zoomScaleNormal="85" zoomScalePageLayoutView="40" workbookViewId="0">
      <selection activeCell="B51" sqref="B51:C51"/>
    </sheetView>
  </sheetViews>
  <sheetFormatPr baseColWidth="10" defaultColWidth="11.42578125" defaultRowHeight="12.75" x14ac:dyDescent="0.2"/>
  <cols>
    <col min="1" max="1" width="2.7109375" customWidth="1"/>
    <col min="2" max="2" width="42" customWidth="1"/>
    <col min="3" max="3" width="71.42578125" customWidth="1"/>
    <col min="4" max="4" width="36.7109375" customWidth="1"/>
    <col min="5" max="5" width="28.42578125" customWidth="1"/>
    <col min="6" max="6" width="35.85546875" customWidth="1"/>
    <col min="7" max="7" width="2.7109375" customWidth="1"/>
  </cols>
  <sheetData>
    <row r="1" spans="2:6" ht="14.25" customHeight="1" x14ac:dyDescent="0.2"/>
    <row r="2" spans="2:6" ht="84" customHeight="1" x14ac:dyDescent="0.2">
      <c r="B2" s="168"/>
      <c r="C2" s="153" t="s">
        <v>0</v>
      </c>
      <c r="D2" s="154"/>
      <c r="E2" s="155"/>
      <c r="F2" s="160" t="s">
        <v>1</v>
      </c>
    </row>
    <row r="3" spans="2:6" ht="42.75" customHeight="1" x14ac:dyDescent="0.2">
      <c r="B3" s="161"/>
      <c r="C3" s="156"/>
      <c r="D3" s="157"/>
      <c r="E3" s="158"/>
      <c r="F3" s="161"/>
    </row>
    <row r="4" spans="2:6" ht="41.25" customHeight="1" x14ac:dyDescent="0.2">
      <c r="B4" s="162"/>
      <c r="C4" s="159"/>
      <c r="D4" s="148"/>
      <c r="E4" s="149"/>
      <c r="F4" s="162"/>
    </row>
    <row r="5" spans="2:6" ht="37.5" customHeight="1" thickBot="1" x14ac:dyDescent="0.25">
      <c r="B5" s="12"/>
      <c r="C5" s="13"/>
      <c r="D5" s="13"/>
      <c r="E5" s="13"/>
      <c r="F5" s="13"/>
    </row>
    <row r="6" spans="2:6" ht="21" customHeight="1" thickBot="1" x14ac:dyDescent="0.3">
      <c r="B6" s="150" t="s">
        <v>2</v>
      </c>
      <c r="C6" s="151"/>
      <c r="D6" s="151"/>
      <c r="E6" s="151"/>
      <c r="F6" s="152"/>
    </row>
    <row r="7" spans="2:6" ht="78.75" customHeight="1" x14ac:dyDescent="0.2">
      <c r="B7" s="147" t="s">
        <v>3</v>
      </c>
      <c r="C7" s="148"/>
      <c r="D7" s="148"/>
      <c r="E7" s="148"/>
      <c r="F7" s="149"/>
    </row>
    <row r="8" spans="2:6" ht="41.1" customHeight="1" x14ac:dyDescent="0.2">
      <c r="B8" s="167" t="s">
        <v>4</v>
      </c>
      <c r="C8" s="145"/>
      <c r="D8" s="145"/>
      <c r="E8" s="145"/>
      <c r="F8" s="146"/>
    </row>
    <row r="9" spans="2:6" ht="57.6" customHeight="1" x14ac:dyDescent="0.2">
      <c r="B9" s="144" t="s">
        <v>5</v>
      </c>
      <c r="C9" s="145"/>
      <c r="D9" s="145"/>
      <c r="E9" s="145"/>
      <c r="F9" s="146"/>
    </row>
    <row r="10" spans="2:6" ht="57.6" customHeight="1" x14ac:dyDescent="0.2">
      <c r="B10" s="144" t="s">
        <v>6</v>
      </c>
      <c r="C10" s="145"/>
      <c r="D10" s="145"/>
      <c r="E10" s="145"/>
      <c r="F10" s="146"/>
    </row>
    <row r="11" spans="2:6" ht="90.6" customHeight="1" x14ac:dyDescent="0.2">
      <c r="B11" s="144" t="s">
        <v>7</v>
      </c>
      <c r="C11" s="145"/>
      <c r="D11" s="145"/>
      <c r="E11" s="145"/>
      <c r="F11" s="146"/>
    </row>
    <row r="12" spans="2:6" ht="57.6" customHeight="1" x14ac:dyDescent="0.2">
      <c r="B12" s="144" t="s">
        <v>8</v>
      </c>
      <c r="C12" s="145"/>
      <c r="D12" s="145"/>
      <c r="E12" s="145"/>
      <c r="F12" s="146"/>
    </row>
    <row r="13" spans="2:6" ht="74.099999999999994" customHeight="1" x14ac:dyDescent="0.2">
      <c r="B13" s="144" t="s">
        <v>9</v>
      </c>
      <c r="C13" s="145"/>
      <c r="D13" s="145"/>
      <c r="E13" s="145"/>
      <c r="F13" s="146"/>
    </row>
    <row r="14" spans="2:6" ht="41.1" customHeight="1" x14ac:dyDescent="0.2">
      <c r="B14" s="144" t="s">
        <v>10</v>
      </c>
      <c r="C14" s="145"/>
      <c r="D14" s="145"/>
      <c r="E14" s="145"/>
      <c r="F14" s="146"/>
    </row>
    <row r="15" spans="2:6" ht="24.6" customHeight="1" x14ac:dyDescent="0.2">
      <c r="B15" s="144" t="s">
        <v>11</v>
      </c>
      <c r="C15" s="145"/>
      <c r="D15" s="145"/>
      <c r="E15" s="145"/>
      <c r="F15" s="146"/>
    </row>
    <row r="16" spans="2:6" ht="24.6" customHeight="1" x14ac:dyDescent="0.2">
      <c r="B16" s="144" t="s">
        <v>12</v>
      </c>
      <c r="C16" s="145"/>
      <c r="D16" s="145"/>
      <c r="E16" s="145"/>
      <c r="F16" s="146"/>
    </row>
    <row r="17" spans="2:6" ht="74.099999999999994" customHeight="1" x14ac:dyDescent="0.2">
      <c r="B17" s="144" t="s">
        <v>13</v>
      </c>
      <c r="C17" s="145"/>
      <c r="D17" s="145"/>
      <c r="E17" s="145"/>
      <c r="F17" s="146"/>
    </row>
    <row r="18" spans="2:6" ht="57.6" customHeight="1" x14ac:dyDescent="0.2">
      <c r="B18" s="144" t="s">
        <v>14</v>
      </c>
      <c r="C18" s="145"/>
      <c r="D18" s="145"/>
      <c r="E18" s="145"/>
      <c r="F18" s="146"/>
    </row>
    <row r="19" spans="2:6" ht="57.6" customHeight="1" thickBot="1" x14ac:dyDescent="0.25">
      <c r="B19" s="163" t="s">
        <v>15</v>
      </c>
      <c r="C19" s="164"/>
      <c r="D19" s="164"/>
      <c r="E19" s="164"/>
      <c r="F19" s="165"/>
    </row>
    <row r="20" spans="2:6" ht="14.25" customHeight="1" x14ac:dyDescent="0.2">
      <c r="B20" s="6"/>
    </row>
    <row r="21" spans="2:6" x14ac:dyDescent="0.2">
      <c r="B21" s="7"/>
    </row>
    <row r="22" spans="2:6" ht="17.25" customHeight="1" x14ac:dyDescent="0.2">
      <c r="B22" s="166"/>
      <c r="C22" s="157"/>
      <c r="D22" s="157"/>
      <c r="E22" s="157"/>
      <c r="F22" s="157"/>
    </row>
  </sheetData>
  <mergeCells count="18">
    <mergeCell ref="C2:E4"/>
    <mergeCell ref="F2:F4"/>
    <mergeCell ref="B19:F19"/>
    <mergeCell ref="B22:F22"/>
    <mergeCell ref="B14:F14"/>
    <mergeCell ref="B8:F8"/>
    <mergeCell ref="B17:F17"/>
    <mergeCell ref="B18:F18"/>
    <mergeCell ref="B13:F13"/>
    <mergeCell ref="B2:B4"/>
    <mergeCell ref="B12:F12"/>
    <mergeCell ref="B7:F7"/>
    <mergeCell ref="B9:F9"/>
    <mergeCell ref="B6:F6"/>
    <mergeCell ref="B16:F16"/>
    <mergeCell ref="B15:F15"/>
    <mergeCell ref="B10:F10"/>
    <mergeCell ref="B11:F11"/>
  </mergeCells>
  <printOptions horizontalCentered="1"/>
  <pageMargins left="0.7" right="0.7" top="0.75" bottom="0.75" header="0.3" footer="0.3"/>
  <pageSetup scale="52" fitToHeight="0" orientation="portrait" horizontalDpi="4294967295" verticalDpi="4294967295"/>
  <headerFooter alignWithMargins="0">
    <oddFooter>&amp;L&amp;12 Calle 26 No. 57-41 Torre 8, Pisos 7 y 8 CEMSA – C.P. 111321
PBX. 3779555  - Información: Línea 195
www.umv.gov.co&amp;C
CON-FM-089
&amp;P de &amp;N</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pageSetUpPr fitToPage="1"/>
  </sheetPr>
  <dimension ref="B2:F83"/>
  <sheetViews>
    <sheetView showGridLines="0" topLeftCell="A7" zoomScaleNormal="100" zoomScalePageLayoutView="85" workbookViewId="0">
      <selection activeCell="B51" sqref="B51:C51"/>
    </sheetView>
  </sheetViews>
  <sheetFormatPr baseColWidth="10" defaultColWidth="11.42578125" defaultRowHeight="12.75" x14ac:dyDescent="0.2"/>
  <cols>
    <col min="1" max="1" width="5.28515625" customWidth="1"/>
    <col min="2" max="2" width="57.85546875" customWidth="1"/>
    <col min="3" max="3" width="105.28515625" customWidth="1"/>
    <col min="4" max="4" width="20" customWidth="1"/>
    <col min="5" max="5" width="23.42578125" customWidth="1"/>
    <col min="6" max="6" width="31" customWidth="1"/>
  </cols>
  <sheetData>
    <row r="2" spans="2:6" ht="78" customHeight="1" x14ac:dyDescent="0.2">
      <c r="B2" s="168"/>
      <c r="C2" s="153" t="s">
        <v>16</v>
      </c>
      <c r="D2" s="154"/>
      <c r="E2" s="155"/>
      <c r="F2" s="160" t="s">
        <v>1</v>
      </c>
    </row>
    <row r="3" spans="2:6" ht="51" customHeight="1" x14ac:dyDescent="0.2">
      <c r="B3" s="161"/>
      <c r="C3" s="156"/>
      <c r="D3" s="157"/>
      <c r="E3" s="158"/>
      <c r="F3" s="161"/>
    </row>
    <row r="4" spans="2:6" ht="21" customHeight="1" x14ac:dyDescent="0.2">
      <c r="B4" s="162"/>
      <c r="C4" s="159"/>
      <c r="D4" s="148"/>
      <c r="E4" s="149"/>
      <c r="F4" s="162"/>
    </row>
    <row r="5" spans="2:6" ht="24.75" customHeight="1" thickBot="1" x14ac:dyDescent="0.25">
      <c r="B5" s="12"/>
      <c r="C5" s="13"/>
      <c r="D5" s="13"/>
      <c r="E5" s="13"/>
      <c r="F5" s="13"/>
    </row>
    <row r="6" spans="2:6" ht="18" customHeight="1" thickBot="1" x14ac:dyDescent="0.25">
      <c r="B6" s="182" t="s">
        <v>17</v>
      </c>
      <c r="C6" s="151"/>
      <c r="D6" s="151"/>
      <c r="E6" s="151"/>
      <c r="F6" s="183"/>
    </row>
    <row r="7" spans="2:6" ht="42.75" customHeight="1" x14ac:dyDescent="0.2">
      <c r="B7" s="184" t="s">
        <v>18</v>
      </c>
      <c r="C7" s="185"/>
      <c r="D7" s="185"/>
      <c r="E7" s="185"/>
      <c r="F7" s="185"/>
    </row>
    <row r="8" spans="2:6" ht="63" customHeight="1" x14ac:dyDescent="0.2">
      <c r="B8" s="186"/>
      <c r="C8" s="157"/>
      <c r="D8" s="157"/>
      <c r="E8" s="157"/>
      <c r="F8" s="157"/>
    </row>
    <row r="9" spans="2:6" ht="37.5" customHeight="1" x14ac:dyDescent="0.2">
      <c r="B9" s="186"/>
      <c r="C9" s="157"/>
      <c r="D9" s="157"/>
      <c r="E9" s="157"/>
      <c r="F9" s="157"/>
    </row>
    <row r="10" spans="2:6" ht="43.5" customHeight="1" x14ac:dyDescent="0.2">
      <c r="B10" s="186"/>
      <c r="C10" s="157"/>
      <c r="D10" s="157"/>
      <c r="E10" s="157"/>
      <c r="F10" s="157"/>
    </row>
    <row r="11" spans="2:6" ht="58.5" customHeight="1" x14ac:dyDescent="0.2">
      <c r="B11" s="186"/>
      <c r="C11" s="157"/>
      <c r="D11" s="157"/>
      <c r="E11" s="157"/>
      <c r="F11" s="157"/>
    </row>
    <row r="12" spans="2:6" ht="46.5" customHeight="1" x14ac:dyDescent="0.2">
      <c r="B12" s="186"/>
      <c r="C12" s="157"/>
      <c r="D12" s="157"/>
      <c r="E12" s="157"/>
      <c r="F12" s="157"/>
    </row>
    <row r="13" spans="2:6" ht="47.25" customHeight="1" x14ac:dyDescent="0.2">
      <c r="B13" s="186"/>
      <c r="C13" s="157"/>
      <c r="D13" s="157"/>
      <c r="E13" s="157"/>
      <c r="F13" s="157"/>
    </row>
    <row r="14" spans="2:6" ht="22.5" customHeight="1" thickBot="1" x14ac:dyDescent="0.25">
      <c r="B14" s="187"/>
      <c r="C14" s="188"/>
      <c r="D14" s="188"/>
      <c r="E14" s="188"/>
      <c r="F14" s="188"/>
    </row>
    <row r="15" spans="2:6" ht="16.5" customHeight="1" thickBot="1" x14ac:dyDescent="0.25">
      <c r="B15" s="189" t="s">
        <v>19</v>
      </c>
      <c r="C15" s="151"/>
      <c r="D15" s="151"/>
      <c r="E15" s="151"/>
      <c r="F15" s="183"/>
    </row>
    <row r="16" spans="2:6" ht="127.5" customHeight="1" x14ac:dyDescent="0.2">
      <c r="B16" s="172" t="s">
        <v>20</v>
      </c>
      <c r="C16" s="173"/>
      <c r="D16" s="173"/>
      <c r="E16" s="173"/>
      <c r="F16" s="174"/>
    </row>
    <row r="17" spans="2:6" ht="19.5" customHeight="1" x14ac:dyDescent="0.2">
      <c r="B17" s="32"/>
      <c r="C17" s="33" t="s">
        <v>21</v>
      </c>
      <c r="D17" s="169" t="s">
        <v>22</v>
      </c>
      <c r="E17" s="169" t="s">
        <v>23</v>
      </c>
      <c r="F17" s="176" t="s">
        <v>24</v>
      </c>
    </row>
    <row r="18" spans="2:6" ht="21" customHeight="1" x14ac:dyDescent="0.2">
      <c r="B18" s="32"/>
      <c r="C18" s="33" t="s">
        <v>25</v>
      </c>
      <c r="D18" s="162"/>
      <c r="E18" s="162"/>
      <c r="F18" s="177"/>
    </row>
    <row r="19" spans="2:6" ht="18.75" customHeight="1" x14ac:dyDescent="0.2">
      <c r="B19" s="103" t="s">
        <v>26</v>
      </c>
      <c r="C19" s="104"/>
      <c r="D19" s="34"/>
      <c r="E19" s="35"/>
      <c r="F19" s="36" t="s">
        <v>27</v>
      </c>
    </row>
    <row r="20" spans="2:6" ht="18.75" customHeight="1" x14ac:dyDescent="0.2">
      <c r="B20" s="101" t="s">
        <v>28</v>
      </c>
      <c r="C20" s="102"/>
      <c r="D20" s="37"/>
      <c r="E20" s="38"/>
      <c r="F20" s="39" t="s">
        <v>27</v>
      </c>
    </row>
    <row r="21" spans="2:6" ht="18.75" customHeight="1" x14ac:dyDescent="0.2">
      <c r="B21" s="101" t="s">
        <v>29</v>
      </c>
      <c r="C21" s="102"/>
      <c r="D21" s="37" t="s">
        <v>30</v>
      </c>
      <c r="E21" s="38" t="s">
        <v>31</v>
      </c>
      <c r="F21" s="39" t="s">
        <v>32</v>
      </c>
    </row>
    <row r="22" spans="2:6" ht="18.75" customHeight="1" x14ac:dyDescent="0.2">
      <c r="B22" s="101" t="s">
        <v>33</v>
      </c>
      <c r="C22" s="102"/>
      <c r="D22" s="37"/>
      <c r="E22" s="38"/>
      <c r="F22" s="39" t="s">
        <v>27</v>
      </c>
    </row>
    <row r="23" spans="2:6" ht="18.75" customHeight="1" x14ac:dyDescent="0.2">
      <c r="B23" s="101" t="s">
        <v>34</v>
      </c>
      <c r="C23" s="102"/>
      <c r="D23" s="37"/>
      <c r="E23" s="38"/>
      <c r="F23" s="39" t="s">
        <v>27</v>
      </c>
    </row>
    <row r="24" spans="2:6" ht="18.75" customHeight="1" x14ac:dyDescent="0.25">
      <c r="B24" s="119" t="s">
        <v>35</v>
      </c>
      <c r="C24" s="102"/>
      <c r="D24" s="37" t="s">
        <v>30</v>
      </c>
      <c r="E24" s="38" t="s">
        <v>31</v>
      </c>
      <c r="F24" s="39" t="s">
        <v>27</v>
      </c>
    </row>
    <row r="25" spans="2:6" ht="18.75" customHeight="1" x14ac:dyDescent="0.25">
      <c r="B25" s="119" t="s">
        <v>36</v>
      </c>
      <c r="C25" s="102"/>
      <c r="D25" s="37" t="s">
        <v>30</v>
      </c>
      <c r="E25" s="38" t="s">
        <v>31</v>
      </c>
      <c r="F25" s="39" t="s">
        <v>27</v>
      </c>
    </row>
    <row r="26" spans="2:6" ht="18.75" customHeight="1" x14ac:dyDescent="0.2">
      <c r="B26" s="101" t="s">
        <v>37</v>
      </c>
      <c r="C26" s="102"/>
      <c r="D26" s="37"/>
      <c r="E26" s="38"/>
      <c r="F26" s="39" t="s">
        <v>27</v>
      </c>
    </row>
    <row r="27" spans="2:6" ht="18.75" customHeight="1" x14ac:dyDescent="0.2">
      <c r="B27" s="101" t="s">
        <v>38</v>
      </c>
      <c r="C27" s="102"/>
      <c r="D27" s="37"/>
      <c r="E27" s="38"/>
      <c r="F27" s="40" t="s">
        <v>32</v>
      </c>
    </row>
    <row r="28" spans="2:6" ht="18.75" customHeight="1" x14ac:dyDescent="0.2">
      <c r="B28" s="101" t="s">
        <v>39</v>
      </c>
      <c r="C28" s="102"/>
      <c r="D28" s="37"/>
      <c r="E28" s="38"/>
      <c r="F28" s="39" t="s">
        <v>27</v>
      </c>
    </row>
    <row r="29" spans="2:6" ht="18.75" customHeight="1" x14ac:dyDescent="0.2">
      <c r="B29" s="101" t="s">
        <v>40</v>
      </c>
      <c r="C29" s="102"/>
      <c r="D29" s="37"/>
      <c r="E29" s="38"/>
      <c r="F29" s="39" t="s">
        <v>27</v>
      </c>
    </row>
    <row r="30" spans="2:6" ht="18.75" customHeight="1" x14ac:dyDescent="0.2">
      <c r="B30" s="101" t="s">
        <v>41</v>
      </c>
      <c r="C30" s="102"/>
      <c r="D30" s="37"/>
      <c r="E30" s="38"/>
      <c r="F30" s="39" t="s">
        <v>27</v>
      </c>
    </row>
    <row r="31" spans="2:6" ht="18.75" customHeight="1" x14ac:dyDescent="0.2">
      <c r="B31" s="105" t="s">
        <v>42</v>
      </c>
      <c r="C31" s="106"/>
      <c r="D31" s="37" t="s">
        <v>43</v>
      </c>
      <c r="E31" s="41" t="s">
        <v>31</v>
      </c>
      <c r="F31" s="42" t="s">
        <v>27</v>
      </c>
    </row>
    <row r="32" spans="2:6" ht="24" customHeight="1" x14ac:dyDescent="0.2">
      <c r="B32" s="32"/>
      <c r="C32" s="33" t="s">
        <v>44</v>
      </c>
      <c r="D32" s="43"/>
      <c r="E32" s="43"/>
      <c r="F32" s="44"/>
    </row>
    <row r="33" spans="2:6" ht="19.5" customHeight="1" x14ac:dyDescent="0.2">
      <c r="B33" s="103" t="s">
        <v>45</v>
      </c>
      <c r="C33" s="45"/>
      <c r="D33" s="34"/>
      <c r="E33" s="35"/>
      <c r="F33" s="36" t="s">
        <v>27</v>
      </c>
    </row>
    <row r="34" spans="2:6" ht="19.5" customHeight="1" x14ac:dyDescent="0.2">
      <c r="B34" s="170" t="s">
        <v>46</v>
      </c>
      <c r="C34" s="171"/>
      <c r="D34" s="37"/>
      <c r="E34" s="38"/>
      <c r="F34" s="39" t="s">
        <v>27</v>
      </c>
    </row>
    <row r="35" spans="2:6" ht="19.5" customHeight="1" x14ac:dyDescent="0.2">
      <c r="B35" s="170" t="s">
        <v>47</v>
      </c>
      <c r="C35" s="171"/>
      <c r="D35" s="37"/>
      <c r="E35" s="38"/>
      <c r="F35" s="39" t="s">
        <v>27</v>
      </c>
    </row>
    <row r="36" spans="2:6" ht="19.5" customHeight="1" x14ac:dyDescent="0.25">
      <c r="B36" s="119" t="s">
        <v>48</v>
      </c>
      <c r="C36" s="102"/>
      <c r="D36" s="37" t="s">
        <v>30</v>
      </c>
      <c r="E36" s="38" t="s">
        <v>49</v>
      </c>
      <c r="F36" s="39" t="s">
        <v>50</v>
      </c>
    </row>
    <row r="37" spans="2:6" ht="19.5" customHeight="1" x14ac:dyDescent="0.2">
      <c r="B37" s="101" t="s">
        <v>51</v>
      </c>
      <c r="C37" s="46"/>
      <c r="D37" s="37"/>
      <c r="E37" s="38"/>
      <c r="F37" s="39" t="s">
        <v>27</v>
      </c>
    </row>
    <row r="38" spans="2:6" ht="19.5" customHeight="1" x14ac:dyDescent="0.2">
      <c r="B38" s="101" t="s">
        <v>52</v>
      </c>
      <c r="C38" s="46"/>
      <c r="D38" s="37" t="s">
        <v>30</v>
      </c>
      <c r="E38" s="38" t="s">
        <v>49</v>
      </c>
      <c r="F38" s="39" t="s">
        <v>27</v>
      </c>
    </row>
    <row r="39" spans="2:6" ht="19.5" customHeight="1" x14ac:dyDescent="0.2">
      <c r="B39" s="170" t="s">
        <v>53</v>
      </c>
      <c r="C39" s="171"/>
      <c r="D39" s="37"/>
      <c r="E39" s="38"/>
      <c r="F39" s="39" t="s">
        <v>27</v>
      </c>
    </row>
    <row r="40" spans="2:6" ht="19.5" customHeight="1" x14ac:dyDescent="0.2">
      <c r="B40" s="180" t="s">
        <v>54</v>
      </c>
      <c r="C40" s="181"/>
      <c r="D40" s="48" t="s">
        <v>43</v>
      </c>
      <c r="E40" s="41" t="s">
        <v>49</v>
      </c>
      <c r="F40" s="42" t="s">
        <v>27</v>
      </c>
    </row>
    <row r="41" spans="2:6" ht="23.25" customHeight="1" x14ac:dyDescent="0.2">
      <c r="B41" s="32"/>
      <c r="C41" s="33" t="s">
        <v>55</v>
      </c>
      <c r="D41" s="49"/>
      <c r="E41" s="49"/>
      <c r="F41" s="50"/>
    </row>
    <row r="42" spans="2:6" ht="19.5" customHeight="1" x14ac:dyDescent="0.2">
      <c r="B42" s="178" t="s">
        <v>56</v>
      </c>
      <c r="C42" s="179"/>
      <c r="D42" s="34"/>
      <c r="E42" s="35"/>
      <c r="F42" s="36" t="s">
        <v>27</v>
      </c>
    </row>
    <row r="43" spans="2:6" ht="19.5" customHeight="1" x14ac:dyDescent="0.2">
      <c r="B43" s="51" t="s">
        <v>57</v>
      </c>
      <c r="C43" s="46"/>
      <c r="D43" s="37" t="s">
        <v>43</v>
      </c>
      <c r="E43" s="38" t="s">
        <v>49</v>
      </c>
      <c r="F43" s="39" t="s">
        <v>27</v>
      </c>
    </row>
    <row r="44" spans="2:6" ht="19.5" customHeight="1" x14ac:dyDescent="0.2">
      <c r="B44" s="170" t="s">
        <v>58</v>
      </c>
      <c r="C44" s="171"/>
      <c r="D44" s="37"/>
      <c r="E44" s="38"/>
      <c r="F44" s="39" t="s">
        <v>27</v>
      </c>
    </row>
    <row r="45" spans="2:6" ht="19.5" customHeight="1" x14ac:dyDescent="0.25">
      <c r="B45" s="190" t="s">
        <v>59</v>
      </c>
      <c r="C45" s="171"/>
      <c r="D45" s="37" t="s">
        <v>30</v>
      </c>
      <c r="E45" s="38" t="s">
        <v>49</v>
      </c>
      <c r="F45" s="39" t="s">
        <v>32</v>
      </c>
    </row>
    <row r="46" spans="2:6" ht="19.5" customHeight="1" x14ac:dyDescent="0.2">
      <c r="B46" s="101" t="s">
        <v>60</v>
      </c>
      <c r="C46" s="46"/>
      <c r="D46" s="37"/>
      <c r="E46" s="38"/>
      <c r="F46" s="39" t="s">
        <v>27</v>
      </c>
    </row>
    <row r="47" spans="2:6" ht="19.5" customHeight="1" x14ac:dyDescent="0.2">
      <c r="B47" s="105" t="s">
        <v>61</v>
      </c>
      <c r="C47" s="47"/>
      <c r="D47" s="48"/>
      <c r="E47" s="41"/>
      <c r="F47" s="42" t="s">
        <v>27</v>
      </c>
    </row>
    <row r="48" spans="2:6" ht="23.25" customHeight="1" x14ac:dyDescent="0.2">
      <c r="B48" s="32"/>
      <c r="C48" s="33" t="s">
        <v>62</v>
      </c>
      <c r="D48" s="52"/>
      <c r="E48" s="52"/>
      <c r="F48" s="53"/>
    </row>
    <row r="49" spans="2:6" ht="19.5" customHeight="1" x14ac:dyDescent="0.2">
      <c r="B49" s="178" t="s">
        <v>63</v>
      </c>
      <c r="C49" s="179"/>
      <c r="D49" s="37"/>
      <c r="E49" s="35"/>
      <c r="F49" s="54" t="s">
        <v>27</v>
      </c>
    </row>
    <row r="50" spans="2:6" ht="19.5" customHeight="1" x14ac:dyDescent="0.25">
      <c r="B50" s="190" t="s">
        <v>64</v>
      </c>
      <c r="C50" s="171"/>
      <c r="D50" s="37" t="s">
        <v>30</v>
      </c>
      <c r="E50" s="91" t="s">
        <v>31</v>
      </c>
      <c r="F50" s="92" t="s">
        <v>27</v>
      </c>
    </row>
    <row r="51" spans="2:6" ht="19.5" customHeight="1" x14ac:dyDescent="0.2">
      <c r="B51" s="170" t="s">
        <v>65</v>
      </c>
      <c r="C51" s="171"/>
      <c r="D51" s="37"/>
      <c r="E51" s="38"/>
      <c r="F51" s="55" t="s">
        <v>32</v>
      </c>
    </row>
    <row r="52" spans="2:6" ht="19.5" customHeight="1" x14ac:dyDescent="0.2">
      <c r="B52" s="170" t="s">
        <v>66</v>
      </c>
      <c r="C52" s="171"/>
      <c r="D52" s="37" t="s">
        <v>43</v>
      </c>
      <c r="E52" s="38" t="s">
        <v>49</v>
      </c>
      <c r="F52" s="55" t="s">
        <v>32</v>
      </c>
    </row>
    <row r="53" spans="2:6" ht="19.5" customHeight="1" x14ac:dyDescent="0.2">
      <c r="B53" s="170" t="s">
        <v>67</v>
      </c>
      <c r="C53" s="171"/>
      <c r="D53" s="37"/>
      <c r="E53" s="38"/>
      <c r="F53" s="55" t="s">
        <v>68</v>
      </c>
    </row>
    <row r="54" spans="2:6" ht="19.5" customHeight="1" x14ac:dyDescent="0.2">
      <c r="B54" s="170" t="s">
        <v>69</v>
      </c>
      <c r="C54" s="171"/>
      <c r="D54" s="37"/>
      <c r="E54" s="38"/>
      <c r="F54" s="55" t="s">
        <v>32</v>
      </c>
    </row>
    <row r="55" spans="2:6" ht="19.5" customHeight="1" x14ac:dyDescent="0.2">
      <c r="B55" s="101" t="s">
        <v>70</v>
      </c>
      <c r="C55" s="46"/>
      <c r="D55" s="37"/>
      <c r="E55" s="38"/>
      <c r="F55" s="55" t="s">
        <v>32</v>
      </c>
    </row>
    <row r="56" spans="2:6" ht="21" customHeight="1" x14ac:dyDescent="0.2">
      <c r="B56" s="101" t="s">
        <v>71</v>
      </c>
      <c r="C56" s="46"/>
      <c r="D56" s="37"/>
      <c r="E56" s="38"/>
      <c r="F56" s="55" t="s">
        <v>32</v>
      </c>
    </row>
    <row r="57" spans="2:6" ht="19.5" customHeight="1" x14ac:dyDescent="0.2">
      <c r="B57" s="170" t="s">
        <v>72</v>
      </c>
      <c r="C57" s="171"/>
      <c r="D57" s="37" t="s">
        <v>43</v>
      </c>
      <c r="E57" s="38" t="s">
        <v>31</v>
      </c>
      <c r="F57" s="55" t="s">
        <v>32</v>
      </c>
    </row>
    <row r="58" spans="2:6" ht="19.5" customHeight="1" x14ac:dyDescent="0.2">
      <c r="B58" s="170" t="s">
        <v>73</v>
      </c>
      <c r="C58" s="171"/>
      <c r="D58" s="37" t="s">
        <v>30</v>
      </c>
      <c r="E58" s="38" t="s">
        <v>49</v>
      </c>
      <c r="F58" s="55" t="s">
        <v>74</v>
      </c>
    </row>
    <row r="59" spans="2:6" ht="19.5" customHeight="1" x14ac:dyDescent="0.2">
      <c r="B59" s="175" t="s">
        <v>75</v>
      </c>
      <c r="C59" s="171"/>
      <c r="D59" s="37" t="s">
        <v>30</v>
      </c>
      <c r="E59" s="38" t="s">
        <v>49</v>
      </c>
      <c r="F59" s="55" t="s">
        <v>27</v>
      </c>
    </row>
    <row r="60" spans="2:6" ht="19.5" customHeight="1" x14ac:dyDescent="0.2">
      <c r="B60" s="170" t="s">
        <v>76</v>
      </c>
      <c r="C60" s="171"/>
      <c r="D60" s="37" t="s">
        <v>30</v>
      </c>
      <c r="E60" s="38" t="s">
        <v>49</v>
      </c>
      <c r="F60" s="55" t="s">
        <v>50</v>
      </c>
    </row>
    <row r="61" spans="2:6" ht="19.5" customHeight="1" x14ac:dyDescent="0.2">
      <c r="B61" s="170" t="s">
        <v>77</v>
      </c>
      <c r="C61" s="171"/>
      <c r="D61" s="37" t="s">
        <v>30</v>
      </c>
      <c r="E61" s="38" t="s">
        <v>49</v>
      </c>
      <c r="F61" s="55" t="s">
        <v>27</v>
      </c>
    </row>
    <row r="62" spans="2:6" ht="19.5" customHeight="1" x14ac:dyDescent="0.2">
      <c r="B62" s="170" t="s">
        <v>78</v>
      </c>
      <c r="C62" s="171"/>
      <c r="D62" s="37"/>
      <c r="E62" s="38"/>
      <c r="F62" s="55" t="s">
        <v>50</v>
      </c>
    </row>
    <row r="63" spans="2:6" ht="19.5" customHeight="1" x14ac:dyDescent="0.2">
      <c r="B63" s="170" t="s">
        <v>79</v>
      </c>
      <c r="C63" s="171"/>
      <c r="D63" s="37"/>
      <c r="E63" s="38"/>
      <c r="F63" s="55" t="s">
        <v>50</v>
      </c>
    </row>
    <row r="64" spans="2:6" ht="19.5" customHeight="1" x14ac:dyDescent="0.2">
      <c r="B64" s="101" t="s">
        <v>80</v>
      </c>
      <c r="C64" s="46"/>
      <c r="D64" s="37"/>
      <c r="E64" s="38"/>
      <c r="F64" s="55" t="s">
        <v>50</v>
      </c>
    </row>
    <row r="65" spans="2:6" ht="19.5" customHeight="1" x14ac:dyDescent="0.2">
      <c r="B65" s="170" t="s">
        <v>81</v>
      </c>
      <c r="C65" s="171"/>
      <c r="D65" s="37"/>
      <c r="E65" s="38"/>
      <c r="F65" s="55" t="s">
        <v>82</v>
      </c>
    </row>
    <row r="66" spans="2:6" ht="19.5" customHeight="1" x14ac:dyDescent="0.2">
      <c r="B66" s="170" t="s">
        <v>83</v>
      </c>
      <c r="C66" s="171"/>
      <c r="D66" s="37" t="s">
        <v>30</v>
      </c>
      <c r="E66" s="38" t="s">
        <v>49</v>
      </c>
      <c r="F66" s="39" t="s">
        <v>74</v>
      </c>
    </row>
    <row r="67" spans="2:6" ht="19.5" customHeight="1" x14ac:dyDescent="0.2">
      <c r="B67" s="170" t="s">
        <v>84</v>
      </c>
      <c r="C67" s="171"/>
      <c r="D67" s="37"/>
      <c r="E67" s="38"/>
      <c r="F67" s="39" t="s">
        <v>27</v>
      </c>
    </row>
    <row r="68" spans="2:6" ht="19.5" customHeight="1" x14ac:dyDescent="0.2">
      <c r="B68" s="170" t="s">
        <v>85</v>
      </c>
      <c r="C68" s="171"/>
      <c r="D68" s="37"/>
      <c r="E68" s="38"/>
      <c r="F68" s="39" t="s">
        <v>27</v>
      </c>
    </row>
    <row r="69" spans="2:6" ht="19.5" customHeight="1" x14ac:dyDescent="0.2">
      <c r="B69" s="170" t="s">
        <v>86</v>
      </c>
      <c r="C69" s="171"/>
      <c r="D69" s="37"/>
      <c r="E69" s="38"/>
      <c r="F69" s="39" t="s">
        <v>27</v>
      </c>
    </row>
    <row r="70" spans="2:6" ht="19.5" customHeight="1" x14ac:dyDescent="0.2">
      <c r="B70" s="101" t="s">
        <v>87</v>
      </c>
      <c r="C70" s="46"/>
      <c r="D70" s="37"/>
      <c r="E70" s="38"/>
      <c r="F70" s="39" t="s">
        <v>88</v>
      </c>
    </row>
    <row r="71" spans="2:6" ht="19.5" customHeight="1" x14ac:dyDescent="0.2">
      <c r="B71" s="170" t="s">
        <v>89</v>
      </c>
      <c r="C71" s="171"/>
      <c r="D71" s="37"/>
      <c r="E71" s="38"/>
      <c r="F71" s="39" t="s">
        <v>88</v>
      </c>
    </row>
    <row r="72" spans="2:6" ht="19.5" customHeight="1" x14ac:dyDescent="0.2">
      <c r="B72" s="101" t="s">
        <v>90</v>
      </c>
      <c r="C72" s="102"/>
      <c r="D72" s="37"/>
      <c r="E72" s="38"/>
      <c r="F72" s="55" t="s">
        <v>91</v>
      </c>
    </row>
    <row r="73" spans="2:6" ht="19.5" customHeight="1" thickBot="1" x14ac:dyDescent="0.25">
      <c r="B73" s="56" t="s">
        <v>92</v>
      </c>
      <c r="C73" s="57"/>
      <c r="D73" s="58"/>
      <c r="E73" s="59"/>
      <c r="F73" s="60" t="s">
        <v>93</v>
      </c>
    </row>
    <row r="78" spans="2:6" ht="14.1" hidden="1" customHeight="1" x14ac:dyDescent="0.2">
      <c r="B78" s="6" t="s">
        <v>43</v>
      </c>
    </row>
    <row r="79" spans="2:6" hidden="1" x14ac:dyDescent="0.2">
      <c r="B79" s="7" t="s">
        <v>94</v>
      </c>
    </row>
    <row r="80" spans="2:6" hidden="1" x14ac:dyDescent="0.2">
      <c r="B80" s="7" t="s">
        <v>30</v>
      </c>
    </row>
    <row r="81" spans="2:2" hidden="1" x14ac:dyDescent="0.2"/>
    <row r="82" spans="2:2" hidden="1" x14ac:dyDescent="0.2">
      <c r="B82" t="s">
        <v>31</v>
      </c>
    </row>
    <row r="83" spans="2:2" hidden="1" x14ac:dyDescent="0.2">
      <c r="B83" t="s">
        <v>49</v>
      </c>
    </row>
  </sheetData>
  <mergeCells count="36">
    <mergeCell ref="C2:E4"/>
    <mergeCell ref="B57:C57"/>
    <mergeCell ref="B53:C53"/>
    <mergeCell ref="B69:C69"/>
    <mergeCell ref="B44:C44"/>
    <mergeCell ref="B34:C34"/>
    <mergeCell ref="B2:B4"/>
    <mergeCell ref="B40:C40"/>
    <mergeCell ref="B49:C49"/>
    <mergeCell ref="B65:C65"/>
    <mergeCell ref="B68:C68"/>
    <mergeCell ref="B6:F6"/>
    <mergeCell ref="B7:F14"/>
    <mergeCell ref="B15:F15"/>
    <mergeCell ref="B51:C51"/>
    <mergeCell ref="F2:F4"/>
    <mergeCell ref="B66:C66"/>
    <mergeCell ref="B71:C71"/>
    <mergeCell ref="B58:C58"/>
    <mergeCell ref="B39:C39"/>
    <mergeCell ref="B52:C52"/>
    <mergeCell ref="B67:C67"/>
    <mergeCell ref="B42:C42"/>
    <mergeCell ref="B61:C61"/>
    <mergeCell ref="B60:C60"/>
    <mergeCell ref="B45:C45"/>
    <mergeCell ref="B50:C50"/>
    <mergeCell ref="B63:C63"/>
    <mergeCell ref="E17:E18"/>
    <mergeCell ref="B62:C62"/>
    <mergeCell ref="B54:C54"/>
    <mergeCell ref="B16:F16"/>
    <mergeCell ref="B59:C59"/>
    <mergeCell ref="D17:D18"/>
    <mergeCell ref="F17:F18"/>
    <mergeCell ref="B35:C35"/>
  </mergeCells>
  <dataValidations count="2">
    <dataValidation type="list" allowBlank="1" showInputMessage="1" showErrorMessage="1" sqref="D19:D31 D33:D40 D42:D47 D49:D73" xr:uid="{00000000-0002-0000-0100-000000000000}">
      <formula1>$B$78:$B$80</formula1>
    </dataValidation>
    <dataValidation type="list" allowBlank="1" showInputMessage="1" showErrorMessage="1" sqref="E19:E31 E33:E40 E42:E47 E49:E73" xr:uid="{00000000-0002-0000-0100-000001000000}">
      <formula1>$B$82:$B$83</formula1>
    </dataValidation>
  </dataValidations>
  <printOptions horizontalCentered="1"/>
  <pageMargins left="0.7" right="0.7" top="0.75" bottom="0.75" header="0.3" footer="0.3"/>
  <pageSetup scale="38" fitToHeight="0" orientation="portrait" verticalDpi="4294967295"/>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pageSetUpPr fitToPage="1"/>
  </sheetPr>
  <dimension ref="B2:Q66"/>
  <sheetViews>
    <sheetView showGridLines="0" topLeftCell="A12" zoomScale="90" zoomScaleNormal="90" zoomScalePageLayoutView="70" workbookViewId="0">
      <pane ySplit="5" topLeftCell="A17" activePane="bottomLeft" state="frozen"/>
      <selection pane="bottomLeft" activeCell="J20" sqref="J20"/>
    </sheetView>
  </sheetViews>
  <sheetFormatPr baseColWidth="10" defaultColWidth="11.42578125" defaultRowHeight="12.75" x14ac:dyDescent="0.2"/>
  <cols>
    <col min="1" max="1" width="4.140625" customWidth="1"/>
    <col min="2" max="2" width="41.42578125" customWidth="1"/>
    <col min="3" max="3" width="25.140625" customWidth="1"/>
    <col min="4" max="4" width="14.7109375" customWidth="1"/>
    <col min="5" max="5" width="12.42578125" customWidth="1"/>
    <col min="6" max="6" width="18.28515625" customWidth="1"/>
    <col min="7" max="7" width="24.85546875" customWidth="1"/>
    <col min="8" max="8" width="31.42578125" style="10" customWidth="1"/>
    <col min="9" max="9" width="14.7109375" customWidth="1"/>
    <col min="10" max="10" width="11.85546875" customWidth="1"/>
    <col min="11" max="11" width="14" customWidth="1"/>
    <col min="12" max="12" width="15.28515625" style="4" customWidth="1"/>
    <col min="13" max="13" width="4.85546875" customWidth="1"/>
  </cols>
  <sheetData>
    <row r="2" spans="2:17" ht="48.75" customHeight="1" x14ac:dyDescent="0.2">
      <c r="B2" s="168"/>
      <c r="C2" s="153" t="s">
        <v>16</v>
      </c>
      <c r="D2" s="154"/>
      <c r="E2" s="154"/>
      <c r="F2" s="154"/>
      <c r="G2" s="154"/>
      <c r="H2" s="154"/>
      <c r="I2" s="154"/>
      <c r="J2" s="155"/>
      <c r="K2" s="160" t="s">
        <v>1</v>
      </c>
      <c r="L2" s="155"/>
    </row>
    <row r="3" spans="2:17" ht="32.25" customHeight="1" x14ac:dyDescent="0.2">
      <c r="B3" s="161"/>
      <c r="C3" s="156"/>
      <c r="D3" s="157"/>
      <c r="E3" s="157"/>
      <c r="F3" s="157"/>
      <c r="G3" s="157"/>
      <c r="H3" s="202"/>
      <c r="I3" s="157"/>
      <c r="J3" s="158"/>
      <c r="K3" s="156"/>
      <c r="L3" s="158"/>
    </row>
    <row r="4" spans="2:17" ht="41.25" customHeight="1" x14ac:dyDescent="0.2">
      <c r="B4" s="162"/>
      <c r="C4" s="159"/>
      <c r="D4" s="148"/>
      <c r="E4" s="148"/>
      <c r="F4" s="148"/>
      <c r="G4" s="148"/>
      <c r="H4" s="148"/>
      <c r="I4" s="148"/>
      <c r="J4" s="149"/>
      <c r="K4" s="159"/>
      <c r="L4" s="149"/>
    </row>
    <row r="5" spans="2:17" ht="24.75" customHeight="1" thickBot="1" x14ac:dyDescent="0.25">
      <c r="C5" s="12"/>
      <c r="D5" s="13"/>
      <c r="E5" s="13"/>
      <c r="F5" s="13"/>
      <c r="G5" s="13"/>
    </row>
    <row r="6" spans="2:17" ht="55.5" customHeight="1" thickBot="1" x14ac:dyDescent="0.25">
      <c r="B6" s="212" t="s">
        <v>95</v>
      </c>
      <c r="C6" s="151"/>
      <c r="D6" s="151"/>
      <c r="E6" s="151"/>
      <c r="F6" s="151"/>
      <c r="G6" s="151"/>
      <c r="H6" s="151"/>
      <c r="I6" s="151"/>
      <c r="J6" s="151"/>
      <c r="K6" s="151"/>
      <c r="L6" s="183"/>
      <c r="M6" s="1"/>
      <c r="N6" s="1"/>
      <c r="O6" s="1"/>
      <c r="P6" s="1"/>
      <c r="Q6" s="1"/>
    </row>
    <row r="7" spans="2:17" ht="24.75" customHeight="1" x14ac:dyDescent="0.2">
      <c r="B7" s="195" t="s">
        <v>19</v>
      </c>
      <c r="C7" s="185"/>
      <c r="D7" s="185"/>
      <c r="E7" s="185"/>
      <c r="F7" s="185"/>
      <c r="G7" s="185"/>
      <c r="H7" s="185"/>
      <c r="I7" s="185"/>
      <c r="J7" s="185"/>
      <c r="K7" s="185"/>
      <c r="L7" s="196"/>
    </row>
    <row r="8" spans="2:17" ht="18" customHeight="1" x14ac:dyDescent="0.25">
      <c r="B8" s="85" t="s">
        <v>96</v>
      </c>
      <c r="C8" s="86"/>
      <c r="D8" s="86"/>
      <c r="E8" s="86"/>
      <c r="F8" s="86"/>
      <c r="G8" s="86"/>
      <c r="H8" s="86"/>
      <c r="I8" s="86"/>
      <c r="J8" s="86"/>
      <c r="K8" s="86"/>
      <c r="L8" s="87"/>
    </row>
    <row r="9" spans="2:17" ht="15.75" customHeight="1" x14ac:dyDescent="0.25">
      <c r="B9" s="85" t="s">
        <v>97</v>
      </c>
      <c r="C9" s="88"/>
      <c r="D9" s="88"/>
      <c r="E9" s="88"/>
      <c r="F9" s="88"/>
      <c r="G9" s="88"/>
      <c r="H9" s="88"/>
      <c r="I9" s="89"/>
      <c r="J9" s="88"/>
      <c r="K9" s="88"/>
      <c r="L9" s="90"/>
    </row>
    <row r="10" spans="2:17" ht="15.75" customHeight="1" x14ac:dyDescent="0.25">
      <c r="B10" s="85" t="s">
        <v>98</v>
      </c>
      <c r="C10" s="88"/>
      <c r="D10" s="88"/>
      <c r="E10" s="88"/>
      <c r="F10" s="88"/>
      <c r="G10" s="88"/>
      <c r="H10" s="88"/>
      <c r="I10" s="88"/>
      <c r="J10" s="88"/>
      <c r="K10" s="88"/>
      <c r="L10" s="90"/>
    </row>
    <row r="11" spans="2:17" ht="15.75" customHeight="1" x14ac:dyDescent="0.25">
      <c r="B11" s="85" t="s">
        <v>99</v>
      </c>
      <c r="C11" s="88"/>
      <c r="D11" s="88"/>
      <c r="E11" s="88"/>
      <c r="F11" s="88"/>
      <c r="G11" s="88"/>
      <c r="H11" s="88"/>
      <c r="I11" s="88"/>
      <c r="J11" s="88"/>
      <c r="K11" s="88"/>
      <c r="L11" s="90"/>
    </row>
    <row r="12" spans="2:17" ht="18" customHeight="1" x14ac:dyDescent="0.2">
      <c r="B12" s="201" t="s">
        <v>100</v>
      </c>
      <c r="C12" s="157"/>
      <c r="D12" s="157"/>
      <c r="E12" s="157"/>
      <c r="F12" s="157"/>
      <c r="G12" s="157"/>
      <c r="H12" s="202"/>
      <c r="I12" s="157"/>
      <c r="J12" s="157"/>
      <c r="K12" s="157"/>
      <c r="L12" s="203"/>
    </row>
    <row r="13" spans="2:17" ht="15.75" customHeight="1" x14ac:dyDescent="0.25">
      <c r="B13" s="85" t="s">
        <v>101</v>
      </c>
      <c r="C13" s="88"/>
      <c r="D13" s="88"/>
      <c r="E13" s="88"/>
      <c r="F13" s="88"/>
      <c r="G13" s="88"/>
      <c r="H13" s="88"/>
      <c r="I13" s="88"/>
      <c r="J13" s="88"/>
      <c r="K13" s="88"/>
      <c r="L13" s="90"/>
    </row>
    <row r="14" spans="2:17" ht="7.5" customHeight="1" thickBot="1" x14ac:dyDescent="0.25">
      <c r="B14" s="64"/>
      <c r="C14" s="65"/>
      <c r="D14" s="65"/>
      <c r="E14" s="65"/>
      <c r="F14" s="65"/>
      <c r="G14" s="65"/>
      <c r="H14" s="65"/>
      <c r="I14" s="65"/>
      <c r="J14" s="65"/>
      <c r="K14" s="65"/>
      <c r="L14" s="66"/>
    </row>
    <row r="15" spans="2:17" ht="33.75" customHeight="1" thickBot="1" x14ac:dyDescent="0.25">
      <c r="B15" s="206" t="s">
        <v>102</v>
      </c>
      <c r="C15" s="151"/>
      <c r="D15" s="151"/>
      <c r="E15" s="151"/>
      <c r="F15" s="151"/>
      <c r="G15" s="152"/>
      <c r="H15" s="215" t="s">
        <v>103</v>
      </c>
      <c r="I15" s="185"/>
      <c r="J15" s="185"/>
      <c r="K15" s="185"/>
      <c r="L15" s="196"/>
    </row>
    <row r="16" spans="2:17" ht="40.5" customHeight="1" thickBot="1" x14ac:dyDescent="0.25">
      <c r="B16" s="67" t="s">
        <v>104</v>
      </c>
      <c r="C16" s="204" t="s">
        <v>105</v>
      </c>
      <c r="D16" s="151"/>
      <c r="E16" s="151"/>
      <c r="F16" s="151"/>
      <c r="G16" s="152"/>
      <c r="H16" s="108" t="s">
        <v>106</v>
      </c>
      <c r="I16" s="108" t="s">
        <v>107</v>
      </c>
      <c r="J16" s="108" t="s">
        <v>108</v>
      </c>
      <c r="K16" s="108" t="s">
        <v>109</v>
      </c>
      <c r="L16" s="68" t="s">
        <v>110</v>
      </c>
    </row>
    <row r="17" spans="2:12" ht="80.099999999999994" customHeight="1" x14ac:dyDescent="0.2">
      <c r="B17" s="83" t="s">
        <v>25</v>
      </c>
      <c r="C17" s="192" t="s">
        <v>35</v>
      </c>
      <c r="D17" s="145"/>
      <c r="E17" s="145"/>
      <c r="F17" s="145"/>
      <c r="G17" s="146"/>
      <c r="H17" s="120" t="s">
        <v>111</v>
      </c>
      <c r="I17" s="69">
        <v>3</v>
      </c>
      <c r="J17" s="69">
        <v>4</v>
      </c>
      <c r="K17" s="69">
        <f t="shared" ref="K17:K33" si="0">+I17+J17</f>
        <v>7</v>
      </c>
      <c r="L17" s="70" t="str">
        <f t="shared" ref="L17:L33" si="1">IF(K17&lt;=4,"BAJO",IF(K17=5,"MEDIO",IF(K17=6,"ALTO",IF(K17=7,"ALTO","EXTREMO"))))</f>
        <v>ALTO</v>
      </c>
    </row>
    <row r="18" spans="2:12" ht="80.099999999999994" customHeight="1" x14ac:dyDescent="0.2">
      <c r="B18" s="83" t="s">
        <v>25</v>
      </c>
      <c r="C18" s="192" t="s">
        <v>29</v>
      </c>
      <c r="D18" s="145"/>
      <c r="E18" s="145"/>
      <c r="F18" s="145"/>
      <c r="G18" s="146"/>
      <c r="H18" s="120" t="s">
        <v>112</v>
      </c>
      <c r="I18" s="69">
        <v>3</v>
      </c>
      <c r="J18" s="69">
        <v>3</v>
      </c>
      <c r="K18" s="69">
        <f t="shared" si="0"/>
        <v>6</v>
      </c>
      <c r="L18" s="70" t="str">
        <f t="shared" si="1"/>
        <v>ALTO</v>
      </c>
    </row>
    <row r="19" spans="2:12" ht="93.95" customHeight="1" x14ac:dyDescent="0.2">
      <c r="B19" s="83" t="s">
        <v>25</v>
      </c>
      <c r="C19" s="192" t="s">
        <v>36</v>
      </c>
      <c r="D19" s="145"/>
      <c r="E19" s="145"/>
      <c r="F19" s="145"/>
      <c r="G19" s="146"/>
      <c r="H19" s="120" t="s">
        <v>113</v>
      </c>
      <c r="I19" s="69">
        <v>4</v>
      </c>
      <c r="J19" s="69">
        <v>4</v>
      </c>
      <c r="K19" s="69">
        <f t="shared" si="0"/>
        <v>8</v>
      </c>
      <c r="L19" s="70" t="str">
        <f t="shared" si="1"/>
        <v>EXTREMO</v>
      </c>
    </row>
    <row r="20" spans="2:12" ht="66" customHeight="1" x14ac:dyDescent="0.2">
      <c r="B20" s="83" t="s">
        <v>25</v>
      </c>
      <c r="C20" s="192" t="s">
        <v>42</v>
      </c>
      <c r="D20" s="145"/>
      <c r="E20" s="145"/>
      <c r="F20" s="145"/>
      <c r="G20" s="146"/>
      <c r="H20" s="120" t="s">
        <v>114</v>
      </c>
      <c r="I20" s="69">
        <v>2</v>
      </c>
      <c r="J20" s="69">
        <v>4</v>
      </c>
      <c r="K20" s="69">
        <f t="shared" si="0"/>
        <v>6</v>
      </c>
      <c r="L20" s="70" t="str">
        <f t="shared" si="1"/>
        <v>ALTO</v>
      </c>
    </row>
    <row r="21" spans="2:12" ht="80.099999999999994" customHeight="1" x14ac:dyDescent="0.2">
      <c r="B21" s="83" t="s">
        <v>44</v>
      </c>
      <c r="C21" s="192" t="s">
        <v>48</v>
      </c>
      <c r="D21" s="145"/>
      <c r="E21" s="145"/>
      <c r="F21" s="145"/>
      <c r="G21" s="146"/>
      <c r="H21" s="120" t="s">
        <v>115</v>
      </c>
      <c r="I21" s="69">
        <v>2</v>
      </c>
      <c r="J21" s="69">
        <v>5</v>
      </c>
      <c r="K21" s="69">
        <f t="shared" si="0"/>
        <v>7</v>
      </c>
      <c r="L21" s="70" t="str">
        <f t="shared" si="1"/>
        <v>ALTO</v>
      </c>
    </row>
    <row r="22" spans="2:12" ht="66" customHeight="1" x14ac:dyDescent="0.2">
      <c r="B22" s="83" t="s">
        <v>44</v>
      </c>
      <c r="C22" s="192" t="s">
        <v>54</v>
      </c>
      <c r="D22" s="145"/>
      <c r="E22" s="145"/>
      <c r="F22" s="145"/>
      <c r="G22" s="146"/>
      <c r="H22" s="120" t="s">
        <v>116</v>
      </c>
      <c r="I22" s="69">
        <v>2</v>
      </c>
      <c r="J22" s="69">
        <v>3</v>
      </c>
      <c r="K22" s="69">
        <f t="shared" si="0"/>
        <v>5</v>
      </c>
      <c r="L22" s="70" t="str">
        <f t="shared" si="1"/>
        <v>MEDIO</v>
      </c>
    </row>
    <row r="23" spans="2:12" ht="80.099999999999994" customHeight="1" x14ac:dyDescent="0.2">
      <c r="B23" s="83" t="s">
        <v>44</v>
      </c>
      <c r="C23" s="192" t="s">
        <v>52</v>
      </c>
      <c r="D23" s="145"/>
      <c r="E23" s="145"/>
      <c r="F23" s="145"/>
      <c r="G23" s="146"/>
      <c r="H23" s="120" t="s">
        <v>117</v>
      </c>
      <c r="I23" s="69">
        <v>3</v>
      </c>
      <c r="J23" s="69">
        <v>4</v>
      </c>
      <c r="K23" s="69">
        <f t="shared" si="0"/>
        <v>7</v>
      </c>
      <c r="L23" s="70" t="str">
        <f t="shared" si="1"/>
        <v>ALTO</v>
      </c>
    </row>
    <row r="24" spans="2:12" ht="80.099999999999994" customHeight="1" x14ac:dyDescent="0.2">
      <c r="B24" s="83" t="s">
        <v>55</v>
      </c>
      <c r="C24" s="192" t="s">
        <v>57</v>
      </c>
      <c r="D24" s="145"/>
      <c r="E24" s="145"/>
      <c r="F24" s="145"/>
      <c r="G24" s="146"/>
      <c r="H24" s="120" t="s">
        <v>118</v>
      </c>
      <c r="I24" s="69">
        <v>2</v>
      </c>
      <c r="J24" s="69">
        <v>3</v>
      </c>
      <c r="K24" s="69">
        <f t="shared" si="0"/>
        <v>5</v>
      </c>
      <c r="L24" s="70" t="str">
        <f t="shared" si="1"/>
        <v>MEDIO</v>
      </c>
    </row>
    <row r="25" spans="2:12" ht="66" customHeight="1" x14ac:dyDescent="0.2">
      <c r="B25" s="83" t="s">
        <v>55</v>
      </c>
      <c r="C25" s="192" t="s">
        <v>59</v>
      </c>
      <c r="D25" s="145"/>
      <c r="E25" s="145"/>
      <c r="F25" s="145"/>
      <c r="G25" s="146"/>
      <c r="H25" s="120" t="s">
        <v>119</v>
      </c>
      <c r="I25" s="69">
        <v>2</v>
      </c>
      <c r="J25" s="69">
        <v>4</v>
      </c>
      <c r="K25" s="69">
        <f t="shared" si="0"/>
        <v>6</v>
      </c>
      <c r="L25" s="70" t="str">
        <f t="shared" si="1"/>
        <v>ALTO</v>
      </c>
    </row>
    <row r="26" spans="2:12" ht="66" customHeight="1" x14ac:dyDescent="0.2">
      <c r="B26" s="83" t="s">
        <v>62</v>
      </c>
      <c r="C26" s="192" t="s">
        <v>75</v>
      </c>
      <c r="D26" s="145"/>
      <c r="E26" s="145"/>
      <c r="F26" s="145"/>
      <c r="G26" s="146"/>
      <c r="H26" s="120" t="s">
        <v>120</v>
      </c>
      <c r="I26" s="69">
        <v>3</v>
      </c>
      <c r="J26" s="69">
        <v>4</v>
      </c>
      <c r="K26" s="69">
        <f t="shared" si="0"/>
        <v>7</v>
      </c>
      <c r="L26" s="70" t="str">
        <f t="shared" si="1"/>
        <v>ALTO</v>
      </c>
    </row>
    <row r="27" spans="2:12" ht="80.099999999999994" customHeight="1" x14ac:dyDescent="0.2">
      <c r="B27" s="83" t="s">
        <v>62</v>
      </c>
      <c r="C27" s="192" t="s">
        <v>73</v>
      </c>
      <c r="D27" s="145"/>
      <c r="E27" s="145"/>
      <c r="F27" s="145"/>
      <c r="G27" s="146"/>
      <c r="H27" s="120" t="s">
        <v>121</v>
      </c>
      <c r="I27" s="69">
        <v>3</v>
      </c>
      <c r="J27" s="69">
        <v>4</v>
      </c>
      <c r="K27" s="69">
        <f t="shared" si="0"/>
        <v>7</v>
      </c>
      <c r="L27" s="70" t="str">
        <f t="shared" si="1"/>
        <v>ALTO</v>
      </c>
    </row>
    <row r="28" spans="2:12" ht="80.099999999999994" customHeight="1" x14ac:dyDescent="0.2">
      <c r="B28" s="83" t="s">
        <v>62</v>
      </c>
      <c r="C28" s="192" t="s">
        <v>83</v>
      </c>
      <c r="D28" s="145"/>
      <c r="E28" s="145"/>
      <c r="F28" s="145"/>
      <c r="G28" s="146"/>
      <c r="H28" s="120" t="s">
        <v>122</v>
      </c>
      <c r="I28" s="69">
        <v>2</v>
      </c>
      <c r="J28" s="69">
        <v>4</v>
      </c>
      <c r="K28" s="69">
        <f t="shared" si="0"/>
        <v>6</v>
      </c>
      <c r="L28" s="70" t="str">
        <f t="shared" si="1"/>
        <v>ALTO</v>
      </c>
    </row>
    <row r="29" spans="2:12" ht="80.099999999999994" customHeight="1" x14ac:dyDescent="0.2">
      <c r="B29" s="83" t="s">
        <v>62</v>
      </c>
      <c r="C29" s="192" t="s">
        <v>76</v>
      </c>
      <c r="D29" s="145"/>
      <c r="E29" s="145"/>
      <c r="F29" s="145"/>
      <c r="G29" s="146"/>
      <c r="H29" s="120" t="s">
        <v>123</v>
      </c>
      <c r="I29" s="69">
        <v>1</v>
      </c>
      <c r="J29" s="69">
        <v>5</v>
      </c>
      <c r="K29" s="69">
        <f t="shared" si="0"/>
        <v>6</v>
      </c>
      <c r="L29" s="70" t="str">
        <f t="shared" si="1"/>
        <v>ALTO</v>
      </c>
    </row>
    <row r="30" spans="2:12" ht="80.099999999999994" customHeight="1" x14ac:dyDescent="0.2">
      <c r="B30" s="83" t="s">
        <v>62</v>
      </c>
      <c r="C30" s="192" t="s">
        <v>64</v>
      </c>
      <c r="D30" s="145"/>
      <c r="E30" s="145"/>
      <c r="F30" s="145"/>
      <c r="G30" s="146"/>
      <c r="H30" s="120" t="s">
        <v>124</v>
      </c>
      <c r="I30" s="69">
        <v>2</v>
      </c>
      <c r="J30" s="69">
        <v>4</v>
      </c>
      <c r="K30" s="69">
        <f t="shared" si="0"/>
        <v>6</v>
      </c>
      <c r="L30" s="70" t="str">
        <f t="shared" si="1"/>
        <v>ALTO</v>
      </c>
    </row>
    <row r="31" spans="2:12" ht="66" customHeight="1" x14ac:dyDescent="0.2">
      <c r="B31" s="83" t="s">
        <v>62</v>
      </c>
      <c r="C31" s="192" t="s">
        <v>77</v>
      </c>
      <c r="D31" s="145"/>
      <c r="E31" s="145"/>
      <c r="F31" s="145"/>
      <c r="G31" s="146"/>
      <c r="H31" s="120" t="s">
        <v>125</v>
      </c>
      <c r="I31" s="69">
        <v>2</v>
      </c>
      <c r="J31" s="69">
        <v>3</v>
      </c>
      <c r="K31" s="69">
        <f t="shared" si="0"/>
        <v>5</v>
      </c>
      <c r="L31" s="70" t="str">
        <f t="shared" si="1"/>
        <v>MEDIO</v>
      </c>
    </row>
    <row r="32" spans="2:12" ht="66" customHeight="1" x14ac:dyDescent="0.2">
      <c r="B32" s="83" t="s">
        <v>62</v>
      </c>
      <c r="C32" s="192" t="s">
        <v>72</v>
      </c>
      <c r="D32" s="145"/>
      <c r="E32" s="145"/>
      <c r="F32" s="145"/>
      <c r="G32" s="146"/>
      <c r="H32" s="120" t="s">
        <v>126</v>
      </c>
      <c r="I32" s="69">
        <v>2</v>
      </c>
      <c r="J32" s="69">
        <v>2</v>
      </c>
      <c r="K32" s="69">
        <f t="shared" si="0"/>
        <v>4</v>
      </c>
      <c r="L32" s="70" t="str">
        <f t="shared" si="1"/>
        <v>BAJO</v>
      </c>
    </row>
    <row r="33" spans="2:14" ht="80.099999999999994" customHeight="1" x14ac:dyDescent="0.2">
      <c r="B33" s="121" t="s">
        <v>62</v>
      </c>
      <c r="C33" s="198" t="s">
        <v>66</v>
      </c>
      <c r="D33" s="199"/>
      <c r="E33" s="199"/>
      <c r="F33" s="199"/>
      <c r="G33" s="200"/>
      <c r="H33" s="122" t="s">
        <v>127</v>
      </c>
      <c r="I33" s="123">
        <v>2</v>
      </c>
      <c r="J33" s="123">
        <v>2</v>
      </c>
      <c r="K33" s="123">
        <f t="shared" si="0"/>
        <v>4</v>
      </c>
      <c r="L33" s="124" t="str">
        <f t="shared" si="1"/>
        <v>BAJO</v>
      </c>
    </row>
    <row r="34" spans="2:14" ht="53.25" customHeight="1" x14ac:dyDescent="0.2"/>
    <row r="35" spans="2:14" ht="12.75" customHeight="1" x14ac:dyDescent="0.2">
      <c r="B35" s="71"/>
      <c r="C35" s="72"/>
      <c r="D35" s="72"/>
      <c r="E35" s="72"/>
      <c r="F35" s="72"/>
      <c r="G35" s="72"/>
      <c r="H35" s="72"/>
      <c r="I35" s="72"/>
      <c r="J35" s="72"/>
      <c r="K35" s="72"/>
      <c r="L35" s="73"/>
    </row>
    <row r="36" spans="2:14" ht="14.1" customHeight="1" x14ac:dyDescent="0.2">
      <c r="B36" s="61"/>
      <c r="C36" s="217"/>
      <c r="D36" s="157"/>
      <c r="E36" s="157"/>
      <c r="F36" s="62"/>
      <c r="G36" s="62"/>
      <c r="H36" s="197"/>
      <c r="I36" s="148"/>
      <c r="J36" s="62"/>
      <c r="K36" s="62"/>
      <c r="L36" s="63"/>
    </row>
    <row r="37" spans="2:14" ht="19.5" customHeight="1" x14ac:dyDescent="0.2">
      <c r="B37" s="213" t="s">
        <v>128</v>
      </c>
      <c r="C37" s="193" t="s">
        <v>129</v>
      </c>
      <c r="D37" s="146"/>
      <c r="E37" s="74" t="s">
        <v>130</v>
      </c>
      <c r="F37" s="62"/>
      <c r="G37" s="211" t="s">
        <v>108</v>
      </c>
      <c r="H37" s="93" t="s">
        <v>129</v>
      </c>
      <c r="I37" s="93" t="s">
        <v>130</v>
      </c>
      <c r="J37" s="62"/>
      <c r="K37" s="62"/>
      <c r="L37" s="63"/>
    </row>
    <row r="38" spans="2:14" ht="21" customHeight="1" x14ac:dyDescent="0.2">
      <c r="B38" s="214"/>
      <c r="C38" s="191" t="s">
        <v>131</v>
      </c>
      <c r="D38" s="146"/>
      <c r="E38" s="94">
        <v>1</v>
      </c>
      <c r="F38" s="62"/>
      <c r="G38" s="157"/>
      <c r="H38" s="94" t="s">
        <v>132</v>
      </c>
      <c r="I38" s="75">
        <v>1</v>
      </c>
      <c r="J38" s="62"/>
      <c r="K38" s="62"/>
      <c r="L38" s="63"/>
    </row>
    <row r="39" spans="2:14" ht="15.75" customHeight="1" x14ac:dyDescent="0.2">
      <c r="B39" s="214"/>
      <c r="C39" s="191" t="s">
        <v>133</v>
      </c>
      <c r="D39" s="146"/>
      <c r="E39" s="94">
        <v>2</v>
      </c>
      <c r="F39" s="62"/>
      <c r="G39" s="157"/>
      <c r="H39" s="94" t="s">
        <v>134</v>
      </c>
      <c r="I39" s="75">
        <v>2</v>
      </c>
      <c r="J39" s="62"/>
      <c r="K39" s="62"/>
      <c r="L39" s="63"/>
      <c r="N39" s="5"/>
    </row>
    <row r="40" spans="2:14" ht="24.75" customHeight="1" x14ac:dyDescent="0.2">
      <c r="B40" s="214"/>
      <c r="C40" s="191" t="s">
        <v>135</v>
      </c>
      <c r="D40" s="146"/>
      <c r="E40" s="94">
        <v>3</v>
      </c>
      <c r="F40" s="62"/>
      <c r="G40" s="157"/>
      <c r="H40" s="94" t="s">
        <v>136</v>
      </c>
      <c r="I40" s="75">
        <v>3</v>
      </c>
      <c r="J40" s="62"/>
      <c r="K40" s="62"/>
      <c r="L40" s="63"/>
    </row>
    <row r="41" spans="2:14" ht="18" customHeight="1" x14ac:dyDescent="0.2">
      <c r="B41" s="214"/>
      <c r="C41" s="191" t="s">
        <v>137</v>
      </c>
      <c r="D41" s="146"/>
      <c r="E41" s="94">
        <v>4</v>
      </c>
      <c r="F41" s="62"/>
      <c r="G41" s="157"/>
      <c r="H41" s="94" t="s">
        <v>138</v>
      </c>
      <c r="I41" s="75">
        <v>4</v>
      </c>
      <c r="J41" s="62"/>
      <c r="K41" s="62"/>
      <c r="L41" s="63"/>
    </row>
    <row r="42" spans="2:14" ht="29.25" customHeight="1" x14ac:dyDescent="0.2">
      <c r="B42" s="214"/>
      <c r="C42" s="191" t="s">
        <v>139</v>
      </c>
      <c r="D42" s="146"/>
      <c r="E42" s="94">
        <v>5</v>
      </c>
      <c r="F42" s="62"/>
      <c r="G42" s="157"/>
      <c r="H42" s="94" t="s">
        <v>140</v>
      </c>
      <c r="I42" s="75">
        <v>5</v>
      </c>
      <c r="J42" s="62"/>
      <c r="K42" s="62"/>
      <c r="L42" s="63"/>
    </row>
    <row r="43" spans="2:14" ht="16.5" customHeight="1" x14ac:dyDescent="0.2">
      <c r="B43" s="76"/>
      <c r="C43" s="77"/>
      <c r="D43" s="77"/>
      <c r="E43" s="77"/>
      <c r="F43" s="62"/>
      <c r="G43" s="77"/>
      <c r="H43" s="77"/>
      <c r="I43" s="77"/>
      <c r="J43" s="77"/>
      <c r="K43" s="77"/>
      <c r="L43" s="63"/>
    </row>
    <row r="44" spans="2:14" ht="16.5" customHeight="1" x14ac:dyDescent="0.2">
      <c r="B44" s="76"/>
      <c r="C44" s="197" t="s">
        <v>141</v>
      </c>
      <c r="D44" s="148"/>
      <c r="E44" s="148"/>
      <c r="F44" s="148"/>
      <c r="G44" s="148"/>
      <c r="H44" s="148"/>
      <c r="I44" s="148"/>
      <c r="J44" s="148"/>
      <c r="K44" s="148"/>
      <c r="L44" s="63"/>
    </row>
    <row r="45" spans="2:14" ht="69.75" customHeight="1" x14ac:dyDescent="0.2">
      <c r="B45" s="76"/>
      <c r="C45" s="191" t="s">
        <v>142</v>
      </c>
      <c r="D45" s="145"/>
      <c r="E45" s="146"/>
      <c r="F45" s="94" t="s">
        <v>143</v>
      </c>
      <c r="G45" s="94" t="s">
        <v>144</v>
      </c>
      <c r="H45" s="94" t="s">
        <v>145</v>
      </c>
      <c r="I45" s="191" t="s">
        <v>146</v>
      </c>
      <c r="J45" s="146"/>
      <c r="K45" s="191" t="s">
        <v>147</v>
      </c>
      <c r="L45" s="146"/>
    </row>
    <row r="46" spans="2:14" ht="69.75" customHeight="1" x14ac:dyDescent="0.2">
      <c r="B46" s="76"/>
      <c r="C46" s="191" t="s">
        <v>148</v>
      </c>
      <c r="D46" s="145"/>
      <c r="E46" s="146"/>
      <c r="F46" s="94" t="s">
        <v>149</v>
      </c>
      <c r="G46" s="94" t="s">
        <v>150</v>
      </c>
      <c r="H46" s="94" t="s">
        <v>151</v>
      </c>
      <c r="I46" s="191" t="s">
        <v>152</v>
      </c>
      <c r="J46" s="146"/>
      <c r="K46" s="191" t="s">
        <v>153</v>
      </c>
      <c r="L46" s="146"/>
    </row>
    <row r="47" spans="2:14" ht="14.1" customHeight="1" x14ac:dyDescent="0.2">
      <c r="B47" s="61"/>
      <c r="C47" s="193" t="s">
        <v>154</v>
      </c>
      <c r="D47" s="155"/>
      <c r="E47" s="193" t="s">
        <v>130</v>
      </c>
      <c r="F47" s="100" t="s">
        <v>132</v>
      </c>
      <c r="G47" s="100" t="s">
        <v>134</v>
      </c>
      <c r="H47" s="78" t="s">
        <v>136</v>
      </c>
      <c r="I47" s="216" t="s">
        <v>138</v>
      </c>
      <c r="J47" s="146"/>
      <c r="K47" s="193" t="s">
        <v>140</v>
      </c>
      <c r="L47" s="146"/>
    </row>
    <row r="48" spans="2:14" ht="14.1" customHeight="1" x14ac:dyDescent="0.2">
      <c r="B48" s="61"/>
      <c r="C48" s="159"/>
      <c r="D48" s="149"/>
      <c r="E48" s="162"/>
      <c r="F48" s="96">
        <v>1</v>
      </c>
      <c r="G48" s="96">
        <v>2</v>
      </c>
      <c r="H48" s="96">
        <v>3</v>
      </c>
      <c r="I48" s="205">
        <v>4</v>
      </c>
      <c r="J48" s="146"/>
      <c r="K48" s="205">
        <v>5</v>
      </c>
      <c r="L48" s="146"/>
    </row>
    <row r="49" spans="2:12" ht="19.5" customHeight="1" x14ac:dyDescent="0.2">
      <c r="B49" s="61"/>
      <c r="C49" s="191" t="s">
        <v>131</v>
      </c>
      <c r="D49" s="146"/>
      <c r="E49" s="107">
        <v>1</v>
      </c>
      <c r="F49" s="79">
        <v>2</v>
      </c>
      <c r="G49" s="79">
        <v>3</v>
      </c>
      <c r="H49" s="79">
        <v>4</v>
      </c>
      <c r="I49" s="210">
        <v>5</v>
      </c>
      <c r="J49" s="146"/>
      <c r="K49" s="207">
        <v>6</v>
      </c>
      <c r="L49" s="146"/>
    </row>
    <row r="50" spans="2:12" ht="21.75" customHeight="1" x14ac:dyDescent="0.2">
      <c r="B50" s="61"/>
      <c r="C50" s="191" t="s">
        <v>133</v>
      </c>
      <c r="D50" s="146"/>
      <c r="E50" s="107">
        <v>2</v>
      </c>
      <c r="F50" s="79">
        <v>3</v>
      </c>
      <c r="G50" s="79">
        <v>4</v>
      </c>
      <c r="H50" s="99">
        <v>5</v>
      </c>
      <c r="I50" s="207">
        <v>6</v>
      </c>
      <c r="J50" s="146"/>
      <c r="K50" s="208">
        <v>7</v>
      </c>
      <c r="L50" s="209"/>
    </row>
    <row r="51" spans="2:12" ht="26.25" customHeight="1" x14ac:dyDescent="0.2">
      <c r="B51" s="61"/>
      <c r="C51" s="191" t="s">
        <v>135</v>
      </c>
      <c r="D51" s="146"/>
      <c r="E51" s="107">
        <v>3</v>
      </c>
      <c r="F51" s="79">
        <v>4</v>
      </c>
      <c r="G51" s="99">
        <v>5</v>
      </c>
      <c r="H51" s="98">
        <v>6</v>
      </c>
      <c r="I51" s="207">
        <v>7</v>
      </c>
      <c r="J51" s="146"/>
      <c r="K51" s="194">
        <v>8</v>
      </c>
      <c r="L51" s="146"/>
    </row>
    <row r="52" spans="2:12" ht="21" customHeight="1" x14ac:dyDescent="0.2">
      <c r="B52" s="61"/>
      <c r="C52" s="191" t="s">
        <v>137</v>
      </c>
      <c r="D52" s="146"/>
      <c r="E52" s="107">
        <v>4</v>
      </c>
      <c r="F52" s="99">
        <v>5</v>
      </c>
      <c r="G52" s="98">
        <v>6</v>
      </c>
      <c r="H52" s="98">
        <v>7</v>
      </c>
      <c r="I52" s="194">
        <v>8</v>
      </c>
      <c r="J52" s="146"/>
      <c r="K52" s="194">
        <v>9</v>
      </c>
      <c r="L52" s="146"/>
    </row>
    <row r="53" spans="2:12" ht="27" customHeight="1" x14ac:dyDescent="0.2">
      <c r="B53" s="61"/>
      <c r="C53" s="191" t="s">
        <v>139</v>
      </c>
      <c r="D53" s="146"/>
      <c r="E53" s="107">
        <v>5</v>
      </c>
      <c r="F53" s="98">
        <v>6</v>
      </c>
      <c r="G53" s="98">
        <v>7</v>
      </c>
      <c r="H53" s="97">
        <v>8</v>
      </c>
      <c r="I53" s="194">
        <v>9</v>
      </c>
      <c r="J53" s="146"/>
      <c r="K53" s="194">
        <v>10</v>
      </c>
      <c r="L53" s="146"/>
    </row>
    <row r="54" spans="2:12" ht="14.1" customHeight="1" thickBot="1" x14ac:dyDescent="0.25">
      <c r="B54" s="61"/>
      <c r="C54" s="62"/>
      <c r="D54" s="62"/>
      <c r="E54" s="62"/>
      <c r="F54" s="62"/>
      <c r="G54" s="62"/>
      <c r="H54" s="62"/>
      <c r="I54" s="62"/>
      <c r="J54" s="62"/>
      <c r="K54" s="62"/>
      <c r="L54" s="63"/>
    </row>
    <row r="55" spans="2:12" ht="19.5" customHeight="1" x14ac:dyDescent="0.2">
      <c r="B55" s="61"/>
      <c r="C55" s="62"/>
      <c r="D55" s="62"/>
      <c r="E55" s="62"/>
      <c r="F55" s="62"/>
      <c r="G55" s="197" t="s">
        <v>155</v>
      </c>
      <c r="H55" s="148"/>
      <c r="I55" s="62"/>
      <c r="J55" s="62"/>
      <c r="K55" s="62"/>
      <c r="L55" s="63"/>
    </row>
    <row r="56" spans="2:12" ht="18" customHeight="1" x14ac:dyDescent="0.2">
      <c r="B56" s="61"/>
      <c r="C56" s="62"/>
      <c r="D56" s="62"/>
      <c r="E56" s="62"/>
      <c r="F56" s="62"/>
      <c r="G56" s="100" t="s">
        <v>141</v>
      </c>
      <c r="H56" s="80" t="s">
        <v>154</v>
      </c>
      <c r="I56" s="62"/>
      <c r="J56" s="62"/>
      <c r="K56" s="62"/>
      <c r="L56" s="63"/>
    </row>
    <row r="57" spans="2:12" ht="18" customHeight="1" x14ac:dyDescent="0.2">
      <c r="B57" s="61"/>
      <c r="C57" s="62"/>
      <c r="D57" s="62"/>
      <c r="E57" s="62"/>
      <c r="F57" s="62"/>
      <c r="G57" s="97" t="s">
        <v>156</v>
      </c>
      <c r="H57" s="81" t="s">
        <v>157</v>
      </c>
      <c r="I57" s="62"/>
      <c r="J57" s="62"/>
      <c r="K57" s="62"/>
      <c r="L57" s="63"/>
    </row>
    <row r="58" spans="2:12" ht="18" customHeight="1" x14ac:dyDescent="0.2">
      <c r="B58" s="61"/>
      <c r="C58" s="62"/>
      <c r="D58" s="62"/>
      <c r="E58" s="62"/>
      <c r="F58" s="62"/>
      <c r="G58" s="98" t="s">
        <v>158</v>
      </c>
      <c r="H58" s="81" t="s">
        <v>159</v>
      </c>
      <c r="I58" s="62"/>
      <c r="J58" s="62"/>
      <c r="K58" s="62"/>
      <c r="L58" s="63"/>
    </row>
    <row r="59" spans="2:12" ht="18" customHeight="1" x14ac:dyDescent="0.2">
      <c r="B59" s="61"/>
      <c r="C59" s="62"/>
      <c r="D59" s="62"/>
      <c r="E59" s="62"/>
      <c r="F59" s="62"/>
      <c r="G59" s="99">
        <v>5</v>
      </c>
      <c r="H59" s="81" t="s">
        <v>160</v>
      </c>
      <c r="I59" s="62"/>
      <c r="J59" s="62"/>
      <c r="K59" s="62"/>
      <c r="L59" s="63"/>
    </row>
    <row r="60" spans="2:12" ht="18" customHeight="1" x14ac:dyDescent="0.2">
      <c r="B60" s="61"/>
      <c r="C60" s="62"/>
      <c r="D60" s="62"/>
      <c r="E60" s="62"/>
      <c r="F60" s="62"/>
      <c r="G60" s="79" t="s">
        <v>161</v>
      </c>
      <c r="H60" s="81" t="s">
        <v>162</v>
      </c>
      <c r="I60" s="62"/>
      <c r="J60" s="62"/>
      <c r="K60" s="62"/>
      <c r="L60" s="63"/>
    </row>
    <row r="61" spans="2:12" ht="13.5" customHeight="1" x14ac:dyDescent="0.2">
      <c r="B61" s="64"/>
      <c r="C61" s="65"/>
      <c r="D61" s="65"/>
      <c r="E61" s="65"/>
      <c r="F61" s="65"/>
      <c r="G61" s="65"/>
      <c r="H61" s="65"/>
      <c r="I61" s="65"/>
      <c r="J61" s="65"/>
      <c r="K61" s="65"/>
      <c r="L61" s="66"/>
    </row>
    <row r="65" spans="2:2" hidden="1" x14ac:dyDescent="0.2">
      <c r="B65" s="7" t="s">
        <v>103</v>
      </c>
    </row>
    <row r="66" spans="2:2" hidden="1" x14ac:dyDescent="0.2">
      <c r="B66" s="7" t="s">
        <v>163</v>
      </c>
    </row>
  </sheetData>
  <mergeCells count="65">
    <mergeCell ref="B2:B4"/>
    <mergeCell ref="C23:G23"/>
    <mergeCell ref="K46:L46"/>
    <mergeCell ref="C17:G17"/>
    <mergeCell ref="I51:J51"/>
    <mergeCell ref="K2:L4"/>
    <mergeCell ref="C39:D39"/>
    <mergeCell ref="C2:J4"/>
    <mergeCell ref="I45:J45"/>
    <mergeCell ref="B6:L6"/>
    <mergeCell ref="B37:B42"/>
    <mergeCell ref="K45:L45"/>
    <mergeCell ref="H15:L15"/>
    <mergeCell ref="I47:J47"/>
    <mergeCell ref="C32:G32"/>
    <mergeCell ref="C28:G28"/>
    <mergeCell ref="K50:L50"/>
    <mergeCell ref="C44:K44"/>
    <mergeCell ref="I49:J49"/>
    <mergeCell ref="G37:G42"/>
    <mergeCell ref="K49:L49"/>
    <mergeCell ref="I46:J46"/>
    <mergeCell ref="K52:L52"/>
    <mergeCell ref="G55:H55"/>
    <mergeCell ref="C42:D42"/>
    <mergeCell ref="C26:G26"/>
    <mergeCell ref="C29:G29"/>
    <mergeCell ref="C46:E46"/>
    <mergeCell ref="I48:J48"/>
    <mergeCell ref="K51:L51"/>
    <mergeCell ref="K48:L48"/>
    <mergeCell ref="C51:D51"/>
    <mergeCell ref="C31:G31"/>
    <mergeCell ref="K53:L53"/>
    <mergeCell ref="K47:L47"/>
    <mergeCell ref="E47:E48"/>
    <mergeCell ref="C38:D38"/>
    <mergeCell ref="C45:E45"/>
    <mergeCell ref="B7:L7"/>
    <mergeCell ref="C49:D49"/>
    <mergeCell ref="C18:G18"/>
    <mergeCell ref="H36:I36"/>
    <mergeCell ref="C24:G24"/>
    <mergeCell ref="C33:G33"/>
    <mergeCell ref="B12:L12"/>
    <mergeCell ref="C20:G20"/>
    <mergeCell ref="C16:G16"/>
    <mergeCell ref="C25:G25"/>
    <mergeCell ref="C22:G22"/>
    <mergeCell ref="B15:G15"/>
    <mergeCell ref="C21:G21"/>
    <mergeCell ref="C27:G27"/>
    <mergeCell ref="C19:G19"/>
    <mergeCell ref="C36:E36"/>
    <mergeCell ref="C41:D41"/>
    <mergeCell ref="C30:G30"/>
    <mergeCell ref="C37:D37"/>
    <mergeCell ref="I53:J53"/>
    <mergeCell ref="C47:D48"/>
    <mergeCell ref="C40:D40"/>
    <mergeCell ref="C52:D52"/>
    <mergeCell ref="I52:J52"/>
    <mergeCell ref="C50:D50"/>
    <mergeCell ref="I50:J50"/>
    <mergeCell ref="C53:D53"/>
  </mergeCells>
  <conditionalFormatting sqref="J17:K33">
    <cfRule type="expression" dxfId="18" priority="7" stopIfTrue="1">
      <formula>"""bajo"""</formula>
    </cfRule>
  </conditionalFormatting>
  <conditionalFormatting sqref="L17:L33">
    <cfRule type="cellIs" dxfId="17" priority="2" stopIfTrue="1" operator="equal">
      <formula>"EXTREMO"</formula>
    </cfRule>
    <cfRule type="cellIs" dxfId="16" priority="3" stopIfTrue="1" operator="equal">
      <formula>"ALTO"</formula>
    </cfRule>
    <cfRule type="cellIs" dxfId="15" priority="4" stopIfTrue="1" operator="equal">
      <formula>"MEDIO"</formula>
    </cfRule>
    <cfRule type="cellIs" dxfId="14" priority="5" stopIfTrue="1" operator="equal">
      <formula>"BAJO"</formula>
    </cfRule>
  </conditionalFormatting>
  <dataValidations count="21">
    <dataValidation type="list" allowBlank="1" sqref="B17:B33" xr:uid="{00000000-0002-0000-0200-000000000000}">
      <formula1>"PLANEACIÓN,SELECCIÓN,CONTRATACIÓN,EJECUCIÓN"</formula1>
    </dataValidation>
    <dataValidation type="list" allowBlank="1" sqref="I17:I33" xr:uid="{00000000-0002-0000-0200-000001000000}">
      <formula1>$E$38:$E$42</formula1>
    </dataValidation>
    <dataValidation type="list" allowBlank="1" sqref="J17:J33" xr:uid="{00000000-0002-0000-0200-000002000000}">
      <formula1>$I$38:$I$42</formula1>
    </dataValidation>
    <dataValidation type="list" allowBlank="1" sqref="H15" xr:uid="{00000000-0002-0000-0200-000003000000}">
      <formula1>$B$65:$B$66</formula1>
    </dataValidation>
    <dataValidation type="list" allowBlank="1" sqref="C17:G17" xr:uid="{00000000-0002-0000-0200-000004000000}">
      <formula1>INDIRECT($B$17)</formula1>
    </dataValidation>
    <dataValidation type="list" allowBlank="1" sqref="C18:G18" xr:uid="{00000000-0002-0000-0200-000005000000}">
      <formula1>INDIRECT($B$18)</formula1>
    </dataValidation>
    <dataValidation type="list" allowBlank="1" sqref="C19:G19" xr:uid="{00000000-0002-0000-0200-000006000000}">
      <formula1>INDIRECT($B$19)</formula1>
    </dataValidation>
    <dataValidation type="list" allowBlank="1" sqref="C20:G20" xr:uid="{00000000-0002-0000-0200-000007000000}">
      <formula1>INDIRECT($B$20)</formula1>
    </dataValidation>
    <dataValidation type="list" allowBlank="1" sqref="C21:G21" xr:uid="{00000000-0002-0000-0200-000008000000}">
      <formula1>INDIRECT($B$21)</formula1>
    </dataValidation>
    <dataValidation type="list" allowBlank="1" sqref="C22:G22" xr:uid="{00000000-0002-0000-0200-000009000000}">
      <formula1>INDIRECT($B$22)</formula1>
    </dataValidation>
    <dataValidation type="list" allowBlank="1" sqref="C23:G23" xr:uid="{00000000-0002-0000-0200-00000A000000}">
      <formula1>INDIRECT($B$23)</formula1>
    </dataValidation>
    <dataValidation type="list" allowBlank="1" sqref="C24:G24" xr:uid="{00000000-0002-0000-0200-00000B000000}">
      <formula1>INDIRECT($B$24)</formula1>
    </dataValidation>
    <dataValidation type="list" allowBlank="1" sqref="C25:G25" xr:uid="{00000000-0002-0000-0200-00000C000000}">
      <formula1>INDIRECT($B$25)</formula1>
    </dataValidation>
    <dataValidation type="list" allowBlank="1" sqref="C26:G26" xr:uid="{00000000-0002-0000-0200-00000D000000}">
      <formula1>INDIRECT($B$26)</formula1>
    </dataValidation>
    <dataValidation type="list" allowBlank="1" sqref="C27:G27" xr:uid="{00000000-0002-0000-0200-00000E000000}">
      <formula1>INDIRECT($B$27)</formula1>
    </dataValidation>
    <dataValidation type="list" allowBlank="1" sqref="C28:G28" xr:uid="{00000000-0002-0000-0200-00000F000000}">
      <formula1>INDIRECT($B$28)</formula1>
    </dataValidation>
    <dataValidation type="list" allowBlank="1" sqref="C29:G29" xr:uid="{00000000-0002-0000-0200-000010000000}">
      <formula1>INDIRECT($B$29)</formula1>
    </dataValidation>
    <dataValidation type="list" allowBlank="1" sqref="C30:G30" xr:uid="{00000000-0002-0000-0200-000011000000}">
      <formula1>INDIRECT($B$30)</formula1>
    </dataValidation>
    <dataValidation type="list" allowBlank="1" sqref="C31:G31" xr:uid="{00000000-0002-0000-0200-000012000000}">
      <formula1>INDIRECT($B$31)</formula1>
    </dataValidation>
    <dataValidation type="list" allowBlank="1" sqref="C32:G32" xr:uid="{00000000-0002-0000-0200-000013000000}">
      <formula1>INDIRECT($B$32)</formula1>
    </dataValidation>
    <dataValidation type="list" allowBlank="1" sqref="C33:G33" xr:uid="{00000000-0002-0000-0200-000014000000}">
      <formula1>INDIRECT($B$33)</formula1>
    </dataValidation>
  </dataValidations>
  <printOptions horizontalCentered="1"/>
  <pageMargins left="0.7" right="0.7" top="0.75" bottom="0.75" header="0.3" footer="0.3"/>
  <pageSetup scale="32" orientation="portrait" verticalDpi="4294967295"/>
  <headerFooter alignWithMargins="0">
    <oddFooter xml:space="preserve">&amp;C
</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B2:Z53"/>
  <sheetViews>
    <sheetView showGridLines="0" topLeftCell="A11" zoomScale="90" zoomScaleNormal="90" zoomScalePageLayoutView="70" workbookViewId="0">
      <pane ySplit="5" topLeftCell="A17" activePane="bottomLeft" state="frozen"/>
      <selection pane="bottomLeft" activeCell="C23" sqref="C23:F23"/>
    </sheetView>
  </sheetViews>
  <sheetFormatPr baseColWidth="10" defaultColWidth="11.42578125" defaultRowHeight="12.75" x14ac:dyDescent="0.2"/>
  <cols>
    <col min="1" max="1" width="2.85546875" customWidth="1"/>
    <col min="2" max="2" width="41.7109375" customWidth="1"/>
    <col min="3" max="3" width="15.85546875" customWidth="1"/>
    <col min="4" max="4" width="13.140625" customWidth="1"/>
    <col min="5" max="5" width="16.42578125" customWidth="1"/>
    <col min="6" max="6" width="14.85546875" customWidth="1"/>
    <col min="7" max="7" width="24" customWidth="1"/>
    <col min="8" max="8" width="22" customWidth="1"/>
    <col min="9" max="9" width="15.85546875" customWidth="1"/>
    <col min="10" max="10" width="9.42578125" customWidth="1"/>
    <col min="11" max="12" width="14" customWidth="1"/>
    <col min="13" max="13" width="11" customWidth="1"/>
    <col min="14" max="14" width="16" customWidth="1"/>
    <col min="15" max="15" width="14" customWidth="1"/>
    <col min="16" max="16" width="15" customWidth="1"/>
    <col min="17" max="17" width="18" customWidth="1"/>
    <col min="18" max="18" width="20.85546875" style="4" customWidth="1"/>
  </cols>
  <sheetData>
    <row r="2" spans="2:26" ht="48.75" customHeight="1" x14ac:dyDescent="0.2">
      <c r="B2" s="168"/>
      <c r="C2" s="153" t="s">
        <v>16</v>
      </c>
      <c r="D2" s="154"/>
      <c r="E2" s="154"/>
      <c r="F2" s="154"/>
      <c r="G2" s="154"/>
      <c r="H2" s="154"/>
      <c r="I2" s="154"/>
      <c r="J2" s="154"/>
      <c r="K2" s="154"/>
      <c r="L2" s="154"/>
      <c r="M2" s="154"/>
      <c r="N2" s="154"/>
      <c r="O2" s="154"/>
      <c r="P2" s="155"/>
      <c r="Q2" s="160" t="s">
        <v>1</v>
      </c>
      <c r="R2" s="155"/>
    </row>
    <row r="3" spans="2:26" ht="30" customHeight="1" x14ac:dyDescent="0.2">
      <c r="B3" s="161"/>
      <c r="C3" s="156"/>
      <c r="D3" s="157"/>
      <c r="E3" s="157"/>
      <c r="F3" s="157"/>
      <c r="G3" s="157"/>
      <c r="H3" s="157"/>
      <c r="I3" s="157"/>
      <c r="J3" s="157"/>
      <c r="K3" s="157"/>
      <c r="L3" s="157"/>
      <c r="M3" s="157"/>
      <c r="N3" s="157"/>
      <c r="O3" s="157"/>
      <c r="P3" s="158"/>
      <c r="Q3" s="156"/>
      <c r="R3" s="158"/>
    </row>
    <row r="4" spans="2:26" ht="39.75" customHeight="1" x14ac:dyDescent="0.2">
      <c r="B4" s="162"/>
      <c r="C4" s="159"/>
      <c r="D4" s="148"/>
      <c r="E4" s="148"/>
      <c r="F4" s="148"/>
      <c r="G4" s="148"/>
      <c r="H4" s="148"/>
      <c r="I4" s="148"/>
      <c r="J4" s="148"/>
      <c r="K4" s="148"/>
      <c r="L4" s="148"/>
      <c r="M4" s="148"/>
      <c r="N4" s="148"/>
      <c r="O4" s="148"/>
      <c r="P4" s="149"/>
      <c r="Q4" s="159"/>
      <c r="R4" s="149"/>
    </row>
    <row r="5" spans="2:26" ht="13.5" customHeight="1" thickBot="1" x14ac:dyDescent="0.25"/>
    <row r="6" spans="2:26" ht="78.75" customHeight="1" thickBot="1" x14ac:dyDescent="0.25">
      <c r="B6" s="232" t="s">
        <v>95</v>
      </c>
      <c r="C6" s="151"/>
      <c r="D6" s="151"/>
      <c r="E6" s="151"/>
      <c r="F6" s="151"/>
      <c r="G6" s="151"/>
      <c r="H6" s="151"/>
      <c r="I6" s="151"/>
      <c r="J6" s="151"/>
      <c r="K6" s="151"/>
      <c r="L6" s="151"/>
      <c r="M6" s="151"/>
      <c r="N6" s="151"/>
      <c r="O6" s="151"/>
      <c r="P6" s="151"/>
      <c r="Q6" s="151"/>
      <c r="R6" s="183"/>
      <c r="S6" s="1"/>
      <c r="T6" s="1"/>
      <c r="U6" s="1"/>
      <c r="V6" s="1"/>
      <c r="W6" s="1"/>
      <c r="X6" s="1"/>
      <c r="Y6" s="1"/>
      <c r="Z6" s="1"/>
    </row>
    <row r="7" spans="2:26" ht="24.75" customHeight="1" x14ac:dyDescent="0.2">
      <c r="B7" s="231" t="s">
        <v>19</v>
      </c>
      <c r="C7" s="157"/>
      <c r="D7" s="157"/>
      <c r="E7" s="157"/>
      <c r="F7" s="157"/>
      <c r="G7" s="157"/>
      <c r="H7" s="157"/>
      <c r="I7" s="157"/>
      <c r="J7" s="157"/>
      <c r="K7" s="157"/>
      <c r="L7" s="157"/>
      <c r="M7" s="157"/>
      <c r="N7" s="157"/>
      <c r="O7" s="157"/>
      <c r="P7" s="157"/>
      <c r="Q7" s="157"/>
      <c r="R7" s="203"/>
    </row>
    <row r="8" spans="2:26" ht="15.75" customHeight="1" x14ac:dyDescent="0.25">
      <c r="B8" s="224" t="s">
        <v>164</v>
      </c>
      <c r="C8" s="157"/>
      <c r="D8" s="157"/>
      <c r="E8" s="157"/>
      <c r="F8" s="157"/>
      <c r="G8" s="157"/>
      <c r="H8" s="157"/>
      <c r="I8" s="157"/>
      <c r="J8" s="157"/>
      <c r="K8" s="157"/>
      <c r="L8" s="157"/>
      <c r="M8" s="157"/>
      <c r="N8" s="157"/>
      <c r="O8" s="157"/>
      <c r="P8" s="157"/>
      <c r="Q8" s="157"/>
      <c r="R8" s="225"/>
    </row>
    <row r="9" spans="2:26" ht="34.5" customHeight="1" x14ac:dyDescent="0.2">
      <c r="B9" s="227" t="s">
        <v>165</v>
      </c>
      <c r="C9" s="157"/>
      <c r="D9" s="157"/>
      <c r="E9" s="157"/>
      <c r="F9" s="157"/>
      <c r="G9" s="157"/>
      <c r="H9" s="157"/>
      <c r="I9" s="157"/>
      <c r="J9" s="157"/>
      <c r="K9" s="157"/>
      <c r="L9" s="157"/>
      <c r="M9" s="157"/>
      <c r="N9" s="157"/>
      <c r="O9" s="157"/>
      <c r="P9" s="157"/>
      <c r="Q9" s="157"/>
      <c r="R9" s="225"/>
    </row>
    <row r="10" spans="2:26" ht="15.75" customHeight="1" x14ac:dyDescent="0.25">
      <c r="B10" s="224" t="s">
        <v>166</v>
      </c>
      <c r="C10" s="157"/>
      <c r="D10" s="157"/>
      <c r="E10" s="157"/>
      <c r="F10" s="157"/>
      <c r="G10" s="157"/>
      <c r="H10" s="157"/>
      <c r="I10" s="157"/>
      <c r="J10" s="157"/>
      <c r="K10" s="157"/>
      <c r="L10" s="157"/>
      <c r="M10" s="157"/>
      <c r="N10" s="157"/>
      <c r="O10" s="157"/>
      <c r="P10" s="157"/>
      <c r="Q10" s="157"/>
      <c r="R10" s="225"/>
    </row>
    <row r="11" spans="2:26" ht="14.1" customHeight="1" x14ac:dyDescent="0.2">
      <c r="B11" s="61"/>
      <c r="R11" s="3"/>
    </row>
    <row r="12" spans="2:26" x14ac:dyDescent="0.2">
      <c r="B12" s="8"/>
      <c r="R12" s="3"/>
    </row>
    <row r="13" spans="2:26" x14ac:dyDescent="0.2">
      <c r="B13" s="8"/>
      <c r="R13" s="3"/>
    </row>
    <row r="14" spans="2:26" ht="7.5" customHeight="1" thickBot="1" x14ac:dyDescent="0.25">
      <c r="B14" s="2"/>
      <c r="R14" s="3"/>
    </row>
    <row r="15" spans="2:26" ht="93.75" customHeight="1" thickBot="1" x14ac:dyDescent="0.25">
      <c r="B15" s="82" t="s">
        <v>104</v>
      </c>
      <c r="C15" s="222" t="s">
        <v>105</v>
      </c>
      <c r="D15" s="151"/>
      <c r="E15" s="151"/>
      <c r="F15" s="152"/>
      <c r="G15" s="204" t="s">
        <v>167</v>
      </c>
      <c r="H15" s="152"/>
      <c r="I15" s="108" t="s">
        <v>107</v>
      </c>
      <c r="J15" s="108" t="s">
        <v>108</v>
      </c>
      <c r="K15" s="108" t="s">
        <v>109</v>
      </c>
      <c r="L15" s="108" t="s">
        <v>110</v>
      </c>
      <c r="M15" s="108" t="s">
        <v>168</v>
      </c>
      <c r="N15" s="108" t="s">
        <v>169</v>
      </c>
      <c r="O15" s="108" t="s">
        <v>170</v>
      </c>
      <c r="P15" s="108" t="s">
        <v>171</v>
      </c>
      <c r="Q15" s="108" t="s">
        <v>172</v>
      </c>
      <c r="R15" s="11" t="s">
        <v>173</v>
      </c>
    </row>
    <row r="16" spans="2:26" s="23" customFormat="1" ht="96" customHeight="1" x14ac:dyDescent="0.2">
      <c r="B16" s="125" t="str">
        <f>+EVALUACION!B17</f>
        <v>PLANEACIÓN</v>
      </c>
      <c r="C16" s="223" t="str">
        <f>+EVALUACION!C17</f>
        <v>Especificaciones técnicas insuficientes o incompatibles con el Sistema de Radicación ORFEO (formatos de firma, servicio web, API REST).</v>
      </c>
      <c r="D16" s="219"/>
      <c r="E16" s="219"/>
      <c r="F16" s="219"/>
      <c r="G16" s="218" t="s">
        <v>174</v>
      </c>
      <c r="H16" s="219"/>
      <c r="I16" s="126">
        <v>1</v>
      </c>
      <c r="J16" s="126">
        <v>3</v>
      </c>
      <c r="K16" s="126">
        <f t="shared" ref="K16:K32" si="0">+I16+J16</f>
        <v>4</v>
      </c>
      <c r="L16" s="126" t="str">
        <f t="shared" ref="L16:L32" si="1">IF(K16&lt;=4,"BAJO",IF(K16=5,"MEDIO",IF(K16=6,"ALTO",IF(K16=7,"ALTO","EXTREMO"))))</f>
        <v>BAJO</v>
      </c>
      <c r="M16" s="126" t="s">
        <v>175</v>
      </c>
      <c r="N16" s="127" t="s">
        <v>176</v>
      </c>
      <c r="O16" s="127" t="s">
        <v>177</v>
      </c>
      <c r="P16" s="127" t="s">
        <v>178</v>
      </c>
      <c r="Q16" s="127" t="s">
        <v>179</v>
      </c>
      <c r="R16" s="128" t="s">
        <v>180</v>
      </c>
    </row>
    <row r="17" spans="2:18" s="23" customFormat="1" ht="96" customHeight="1" x14ac:dyDescent="0.2">
      <c r="B17" s="125" t="str">
        <f>+EVALUACION!B18</f>
        <v>PLANEACIÓN</v>
      </c>
      <c r="C17" s="223" t="str">
        <f>+EVALUACION!C18</f>
        <v>Inadecuado análisis  económico estimativo del valor del contrato</v>
      </c>
      <c r="D17" s="219"/>
      <c r="E17" s="219"/>
      <c r="F17" s="219"/>
      <c r="G17" s="218" t="s">
        <v>181</v>
      </c>
      <c r="H17" s="219"/>
      <c r="I17" s="126">
        <v>2</v>
      </c>
      <c r="J17" s="126">
        <v>2</v>
      </c>
      <c r="K17" s="126">
        <f t="shared" si="0"/>
        <v>4</v>
      </c>
      <c r="L17" s="126" t="str">
        <f t="shared" si="1"/>
        <v>BAJO</v>
      </c>
      <c r="M17" s="126" t="s">
        <v>175</v>
      </c>
      <c r="N17" s="127" t="s">
        <v>182</v>
      </c>
      <c r="O17" s="127" t="s">
        <v>177</v>
      </c>
      <c r="P17" s="127" t="s">
        <v>178</v>
      </c>
      <c r="Q17" s="127" t="s">
        <v>183</v>
      </c>
      <c r="R17" s="128" t="s">
        <v>180</v>
      </c>
    </row>
    <row r="18" spans="2:18" s="23" customFormat="1" ht="110.1" customHeight="1" x14ac:dyDescent="0.2">
      <c r="B18" s="125" t="str">
        <f>+EVALUACION!B19</f>
        <v>PLANEACIÓN</v>
      </c>
      <c r="C18" s="223" t="str">
        <f>+EVALUACION!C19</f>
        <v>Retraso en el proceso de contratación frente al vencimiento progresivo de los certificados de firma digital vigentes desde septiembre de 2026.</v>
      </c>
      <c r="D18" s="219"/>
      <c r="E18" s="219"/>
      <c r="F18" s="219"/>
      <c r="G18" s="218" t="s">
        <v>184</v>
      </c>
      <c r="H18" s="219"/>
      <c r="I18" s="126">
        <v>2</v>
      </c>
      <c r="J18" s="126">
        <v>3</v>
      </c>
      <c r="K18" s="126">
        <f t="shared" si="0"/>
        <v>5</v>
      </c>
      <c r="L18" s="126" t="str">
        <f t="shared" si="1"/>
        <v>MEDIO</v>
      </c>
      <c r="M18" s="126" t="s">
        <v>175</v>
      </c>
      <c r="N18" s="127" t="s">
        <v>185</v>
      </c>
      <c r="O18" s="127" t="s">
        <v>177</v>
      </c>
      <c r="P18" s="127" t="s">
        <v>186</v>
      </c>
      <c r="Q18" s="127" t="s">
        <v>187</v>
      </c>
      <c r="R18" s="128" t="s">
        <v>188</v>
      </c>
    </row>
    <row r="19" spans="2:18" s="23" customFormat="1" ht="81.95" customHeight="1" x14ac:dyDescent="0.2">
      <c r="B19" s="125" t="str">
        <f>+EVALUACION!B20</f>
        <v>PLANEACIÓN</v>
      </c>
      <c r="C19" s="223" t="str">
        <f>+EVALUACION!C20</f>
        <v>Apertura de procesos sin disponibilidad  presupuestal</v>
      </c>
      <c r="D19" s="219"/>
      <c r="E19" s="219"/>
      <c r="F19" s="219"/>
      <c r="G19" s="218" t="s">
        <v>189</v>
      </c>
      <c r="H19" s="219"/>
      <c r="I19" s="126">
        <v>1</v>
      </c>
      <c r="J19" s="126">
        <v>3</v>
      </c>
      <c r="K19" s="126">
        <f t="shared" si="0"/>
        <v>4</v>
      </c>
      <c r="L19" s="126" t="str">
        <f t="shared" si="1"/>
        <v>BAJO</v>
      </c>
      <c r="M19" s="126" t="s">
        <v>175</v>
      </c>
      <c r="N19" s="127" t="s">
        <v>190</v>
      </c>
      <c r="O19" s="127" t="s">
        <v>177</v>
      </c>
      <c r="P19" s="127" t="s">
        <v>178</v>
      </c>
      <c r="Q19" s="127" t="s">
        <v>191</v>
      </c>
      <c r="R19" s="128" t="s">
        <v>180</v>
      </c>
    </row>
    <row r="20" spans="2:18" s="23" customFormat="1" ht="96" customHeight="1" x14ac:dyDescent="0.2">
      <c r="B20" s="125" t="str">
        <f>+EVALUACION!B21</f>
        <v>SELECCIÓN</v>
      </c>
      <c r="C20" s="223" t="str">
        <f>+EVALUACION!C21</f>
        <v>Proponente sin acreditación vigente del ONAC como Entidad de Certificación Digital o sin alcance para certificados de función pública.</v>
      </c>
      <c r="D20" s="219"/>
      <c r="E20" s="219"/>
      <c r="F20" s="219"/>
      <c r="G20" s="218" t="s">
        <v>192</v>
      </c>
      <c r="H20" s="219"/>
      <c r="I20" s="126">
        <v>1</v>
      </c>
      <c r="J20" s="126">
        <v>3</v>
      </c>
      <c r="K20" s="126">
        <f t="shared" si="0"/>
        <v>4</v>
      </c>
      <c r="L20" s="126" t="str">
        <f t="shared" si="1"/>
        <v>BAJO</v>
      </c>
      <c r="M20" s="126" t="s">
        <v>175</v>
      </c>
      <c r="N20" s="127" t="s">
        <v>193</v>
      </c>
      <c r="O20" s="127" t="s">
        <v>194</v>
      </c>
      <c r="P20" s="127" t="s">
        <v>195</v>
      </c>
      <c r="Q20" s="127" t="s">
        <v>196</v>
      </c>
      <c r="R20" s="128" t="s">
        <v>197</v>
      </c>
    </row>
    <row r="21" spans="2:18" s="23" customFormat="1" ht="96" customHeight="1" x14ac:dyDescent="0.2">
      <c r="B21" s="125" t="str">
        <f>+EVALUACION!B22</f>
        <v>SELECCIÓN</v>
      </c>
      <c r="C21" s="223" t="str">
        <f>+EVALUACION!C22</f>
        <v>Selección de ofertas con precios  artificialmente bajos.</v>
      </c>
      <c r="D21" s="219"/>
      <c r="E21" s="219"/>
      <c r="F21" s="219"/>
      <c r="G21" s="218" t="s">
        <v>198</v>
      </c>
      <c r="H21" s="219"/>
      <c r="I21" s="126">
        <v>1</v>
      </c>
      <c r="J21" s="126">
        <v>3</v>
      </c>
      <c r="K21" s="126">
        <f t="shared" si="0"/>
        <v>4</v>
      </c>
      <c r="L21" s="126" t="str">
        <f t="shared" si="1"/>
        <v>BAJO</v>
      </c>
      <c r="M21" s="126" t="s">
        <v>175</v>
      </c>
      <c r="N21" s="127" t="s">
        <v>193</v>
      </c>
      <c r="O21" s="127" t="s">
        <v>194</v>
      </c>
      <c r="P21" s="127" t="s">
        <v>195</v>
      </c>
      <c r="Q21" s="127" t="s">
        <v>199</v>
      </c>
      <c r="R21" s="128" t="s">
        <v>197</v>
      </c>
    </row>
    <row r="22" spans="2:18" s="23" customFormat="1" ht="110.1" customHeight="1" x14ac:dyDescent="0.2">
      <c r="B22" s="125" t="str">
        <f>+EVALUACION!B23</f>
        <v>SELECCIÓN</v>
      </c>
      <c r="C22" s="223" t="str">
        <f>+EVALUACION!C23</f>
        <v>Declaratoria de desierto por ausencia de ofertas, ofertas que superan el presupuesto oficial o que no cumplen los requisitos habilitantes.</v>
      </c>
      <c r="D22" s="219"/>
      <c r="E22" s="219"/>
      <c r="F22" s="219"/>
      <c r="G22" s="218" t="s">
        <v>200</v>
      </c>
      <c r="H22" s="219"/>
      <c r="I22" s="126">
        <v>2</v>
      </c>
      <c r="J22" s="126">
        <v>3</v>
      </c>
      <c r="K22" s="126">
        <f t="shared" si="0"/>
        <v>5</v>
      </c>
      <c r="L22" s="126" t="str">
        <f t="shared" si="1"/>
        <v>MEDIO</v>
      </c>
      <c r="M22" s="126" t="s">
        <v>175</v>
      </c>
      <c r="N22" s="127" t="s">
        <v>182</v>
      </c>
      <c r="O22" s="127" t="s">
        <v>201</v>
      </c>
      <c r="P22" s="127" t="s">
        <v>195</v>
      </c>
      <c r="Q22" s="127" t="s">
        <v>202</v>
      </c>
      <c r="R22" s="128" t="s">
        <v>203</v>
      </c>
    </row>
    <row r="23" spans="2:18" s="23" customFormat="1" ht="96" customHeight="1" x14ac:dyDescent="0.2">
      <c r="B23" s="125" t="str">
        <f>+EVALUACION!B24</f>
        <v>CONTRATACIÓN</v>
      </c>
      <c r="C23" s="223" t="str">
        <f>+EVALUACION!C24</f>
        <v>Falta de constitución o constitución tardía de la garantía única. Aceptación de garantías que no se ajustan a lo contemplado en el contrato</v>
      </c>
      <c r="D23" s="219"/>
      <c r="E23" s="219"/>
      <c r="F23" s="219"/>
      <c r="G23" s="218" t="s">
        <v>204</v>
      </c>
      <c r="H23" s="219"/>
      <c r="I23" s="126">
        <v>1</v>
      </c>
      <c r="J23" s="126">
        <v>2</v>
      </c>
      <c r="K23" s="126">
        <f t="shared" si="0"/>
        <v>3</v>
      </c>
      <c r="L23" s="126" t="str">
        <f t="shared" si="1"/>
        <v>BAJO</v>
      </c>
      <c r="M23" s="126" t="s">
        <v>175</v>
      </c>
      <c r="N23" s="127" t="s">
        <v>205</v>
      </c>
      <c r="O23" s="127" t="s">
        <v>206</v>
      </c>
      <c r="P23" s="127" t="s">
        <v>207</v>
      </c>
      <c r="Q23" s="127" t="s">
        <v>208</v>
      </c>
      <c r="R23" s="128" t="s">
        <v>209</v>
      </c>
    </row>
    <row r="24" spans="2:18" s="23" customFormat="1" ht="96" customHeight="1" x14ac:dyDescent="0.2">
      <c r="B24" s="125" t="str">
        <f>+EVALUACION!B25</f>
        <v>CONTRATACIÓN</v>
      </c>
      <c r="C24" s="223" t="str">
        <f>+EVALUACION!C25</f>
        <v>Condiciones comerciales o de uso de la plataforma no alineadas con el contrato (cupos de firma, cobros adicionales, renovación automática).</v>
      </c>
      <c r="D24" s="219"/>
      <c r="E24" s="219"/>
      <c r="F24" s="219"/>
      <c r="G24" s="218" t="s">
        <v>210</v>
      </c>
      <c r="H24" s="219"/>
      <c r="I24" s="126">
        <v>1</v>
      </c>
      <c r="J24" s="126">
        <v>3</v>
      </c>
      <c r="K24" s="126">
        <f t="shared" si="0"/>
        <v>4</v>
      </c>
      <c r="L24" s="126" t="str">
        <f t="shared" si="1"/>
        <v>BAJO</v>
      </c>
      <c r="M24" s="126" t="s">
        <v>211</v>
      </c>
      <c r="N24" s="127" t="s">
        <v>182</v>
      </c>
      <c r="O24" s="127" t="s">
        <v>212</v>
      </c>
      <c r="P24" s="127" t="s">
        <v>206</v>
      </c>
      <c r="Q24" s="127" t="s">
        <v>213</v>
      </c>
      <c r="R24" s="128" t="s">
        <v>214</v>
      </c>
    </row>
    <row r="25" spans="2:18" s="23" customFormat="1" ht="110.1" customHeight="1" x14ac:dyDescent="0.2">
      <c r="B25" s="125" t="str">
        <f>+EVALUACION!B26</f>
        <v>EJECUCIÓN</v>
      </c>
      <c r="C25" s="223" t="str">
        <f>+EVALUACION!C26</f>
        <v>Retraso en la emisión, activación y asignación de los cincuenta (50) certificados de firma digital a los titulares designados.</v>
      </c>
      <c r="D25" s="219"/>
      <c r="E25" s="219"/>
      <c r="F25" s="219"/>
      <c r="G25" s="218" t="s">
        <v>215</v>
      </c>
      <c r="H25" s="219"/>
      <c r="I25" s="126">
        <v>2</v>
      </c>
      <c r="J25" s="126">
        <v>2</v>
      </c>
      <c r="K25" s="126">
        <f t="shared" si="0"/>
        <v>4</v>
      </c>
      <c r="L25" s="126" t="str">
        <f t="shared" si="1"/>
        <v>BAJO</v>
      </c>
      <c r="M25" s="126" t="s">
        <v>175</v>
      </c>
      <c r="N25" s="127" t="s">
        <v>216</v>
      </c>
      <c r="O25" s="127" t="s">
        <v>217</v>
      </c>
      <c r="P25" s="127" t="s">
        <v>186</v>
      </c>
      <c r="Q25" s="127" t="s">
        <v>218</v>
      </c>
      <c r="R25" s="128" t="s">
        <v>219</v>
      </c>
    </row>
    <row r="26" spans="2:18" ht="96" customHeight="1" x14ac:dyDescent="0.2">
      <c r="B26" s="125" t="str">
        <f>+EVALUACION!B27</f>
        <v>EJECUCIÓN</v>
      </c>
      <c r="C26" s="223" t="str">
        <f>+EVALUACION!C27</f>
        <v>Fallas o demoras en la integración de la plataforma de firma del contratista con el Sistema de Radicación ORFEO (API REST / servicios web).</v>
      </c>
      <c r="D26" s="219"/>
      <c r="E26" s="219"/>
      <c r="F26" s="219"/>
      <c r="G26" s="218" t="s">
        <v>220</v>
      </c>
      <c r="H26" s="219"/>
      <c r="I26" s="126">
        <v>2</v>
      </c>
      <c r="J26" s="126">
        <v>3</v>
      </c>
      <c r="K26" s="126">
        <f t="shared" si="0"/>
        <v>5</v>
      </c>
      <c r="L26" s="126" t="str">
        <f t="shared" si="1"/>
        <v>MEDIO</v>
      </c>
      <c r="M26" s="126" t="s">
        <v>175</v>
      </c>
      <c r="N26" s="127" t="s">
        <v>221</v>
      </c>
      <c r="O26" s="127" t="s">
        <v>217</v>
      </c>
      <c r="P26" s="127" t="s">
        <v>222</v>
      </c>
      <c r="Q26" s="127" t="s">
        <v>223</v>
      </c>
      <c r="R26" s="128" t="s">
        <v>219</v>
      </c>
    </row>
    <row r="27" spans="2:18" ht="81.95" customHeight="1" x14ac:dyDescent="0.2">
      <c r="B27" s="125" t="str">
        <f>+EVALUACION!B28</f>
        <v>EJECUCIÓN</v>
      </c>
      <c r="C27" s="223" t="str">
        <f>+EVALUACION!C28</f>
        <v>Indisponibilidad de la plataforma de firma o de los servicios de validación (OCSP/CRL) y deficiencias del soporte durante la vigencia de los certificados.</v>
      </c>
      <c r="D27" s="219"/>
      <c r="E27" s="219"/>
      <c r="F27" s="219"/>
      <c r="G27" s="218" t="s">
        <v>224</v>
      </c>
      <c r="H27" s="219"/>
      <c r="I27" s="126">
        <v>1</v>
      </c>
      <c r="J27" s="126">
        <v>3</v>
      </c>
      <c r="K27" s="126">
        <f t="shared" si="0"/>
        <v>4</v>
      </c>
      <c r="L27" s="126" t="str">
        <f t="shared" si="1"/>
        <v>BAJO</v>
      </c>
      <c r="M27" s="126" t="s">
        <v>175</v>
      </c>
      <c r="N27" s="127" t="s">
        <v>225</v>
      </c>
      <c r="O27" s="127" t="s">
        <v>217</v>
      </c>
      <c r="P27" s="127" t="s">
        <v>226</v>
      </c>
      <c r="Q27" s="127" t="s">
        <v>227</v>
      </c>
      <c r="R27" s="128" t="s">
        <v>228</v>
      </c>
    </row>
    <row r="28" spans="2:18" ht="96" customHeight="1" x14ac:dyDescent="0.2">
      <c r="B28" s="125" t="str">
        <f>+EVALUACION!B29</f>
        <v>EJECUCIÓN</v>
      </c>
      <c r="C28" s="223" t="str">
        <f>+EVALUACION!C29</f>
        <v>Pérdida, suspensión o no renovación de la acreditación ONAC del contratista durante la vigencia de los certificados emitidos.</v>
      </c>
      <c r="D28" s="219"/>
      <c r="E28" s="219"/>
      <c r="F28" s="219"/>
      <c r="G28" s="218" t="s">
        <v>229</v>
      </c>
      <c r="H28" s="219"/>
      <c r="I28" s="126">
        <v>1</v>
      </c>
      <c r="J28" s="126">
        <v>4</v>
      </c>
      <c r="K28" s="126">
        <f t="shared" si="0"/>
        <v>5</v>
      </c>
      <c r="L28" s="126" t="str">
        <f t="shared" si="1"/>
        <v>MEDIO</v>
      </c>
      <c r="M28" s="126" t="s">
        <v>175</v>
      </c>
      <c r="N28" s="127" t="s">
        <v>225</v>
      </c>
      <c r="O28" s="127" t="s">
        <v>217</v>
      </c>
      <c r="P28" s="127" t="s">
        <v>226</v>
      </c>
      <c r="Q28" s="127" t="s">
        <v>230</v>
      </c>
      <c r="R28" s="128" t="s">
        <v>231</v>
      </c>
    </row>
    <row r="29" spans="2:18" ht="96" customHeight="1" x14ac:dyDescent="0.2">
      <c r="B29" s="125" t="str">
        <f>+EVALUACION!B30</f>
        <v>EJECUCIÓN</v>
      </c>
      <c r="C29" s="223" t="str">
        <f>+EVALUACION!C30</f>
        <v>Pérdida del PIN, compromiso de la llave privada o uso indebido del certificado, o falta de revocación oportuna ante retiro del titular.</v>
      </c>
      <c r="D29" s="219"/>
      <c r="E29" s="219"/>
      <c r="F29" s="219"/>
      <c r="G29" s="218" t="s">
        <v>232</v>
      </c>
      <c r="H29" s="219"/>
      <c r="I29" s="126">
        <v>1</v>
      </c>
      <c r="J29" s="126">
        <v>3</v>
      </c>
      <c r="K29" s="126">
        <f t="shared" si="0"/>
        <v>4</v>
      </c>
      <c r="L29" s="126" t="str">
        <f t="shared" si="1"/>
        <v>BAJO</v>
      </c>
      <c r="M29" s="126" t="s">
        <v>175</v>
      </c>
      <c r="N29" s="127" t="s">
        <v>233</v>
      </c>
      <c r="O29" s="127" t="s">
        <v>234</v>
      </c>
      <c r="P29" s="127" t="s">
        <v>226</v>
      </c>
      <c r="Q29" s="127" t="s">
        <v>235</v>
      </c>
      <c r="R29" s="128" t="s">
        <v>228</v>
      </c>
    </row>
    <row r="30" spans="2:18" ht="96" customHeight="1" x14ac:dyDescent="0.2">
      <c r="B30" s="125" t="str">
        <f>+EVALUACION!B31</f>
        <v>EJECUCIÓN</v>
      </c>
      <c r="C30" s="223" t="str">
        <f>+EVALUACION!C31</f>
        <v>Tratamiento indebido o fuga de los datos personales de los titulares y de la información de la Entidad a cargo del contratista.</v>
      </c>
      <c r="D30" s="219"/>
      <c r="E30" s="219"/>
      <c r="F30" s="219"/>
      <c r="G30" s="218" t="s">
        <v>236</v>
      </c>
      <c r="H30" s="219"/>
      <c r="I30" s="126">
        <v>1</v>
      </c>
      <c r="J30" s="126">
        <v>3</v>
      </c>
      <c r="K30" s="126">
        <f t="shared" si="0"/>
        <v>4</v>
      </c>
      <c r="L30" s="126" t="str">
        <f t="shared" si="1"/>
        <v>BAJO</v>
      </c>
      <c r="M30" s="126" t="s">
        <v>175</v>
      </c>
      <c r="N30" s="127" t="s">
        <v>216</v>
      </c>
      <c r="O30" s="127" t="s">
        <v>217</v>
      </c>
      <c r="P30" s="127" t="s">
        <v>226</v>
      </c>
      <c r="Q30" s="127" t="s">
        <v>237</v>
      </c>
      <c r="R30" s="128" t="s">
        <v>238</v>
      </c>
    </row>
    <row r="31" spans="2:18" ht="81.95" customHeight="1" x14ac:dyDescent="0.2">
      <c r="B31" s="125" t="str">
        <f>+EVALUACION!B32</f>
        <v>EJECUCIÓN</v>
      </c>
      <c r="C31" s="223" t="str">
        <f>+EVALUACION!C32</f>
        <v>Incumplimiento de la administración en los pagos.</v>
      </c>
      <c r="D31" s="219"/>
      <c r="E31" s="219"/>
      <c r="F31" s="219"/>
      <c r="G31" s="218" t="s">
        <v>239</v>
      </c>
      <c r="H31" s="219"/>
      <c r="I31" s="126">
        <v>1</v>
      </c>
      <c r="J31" s="126">
        <v>2</v>
      </c>
      <c r="K31" s="126">
        <f t="shared" si="0"/>
        <v>3</v>
      </c>
      <c r="L31" s="126" t="str">
        <f t="shared" si="1"/>
        <v>BAJO</v>
      </c>
      <c r="M31" s="126" t="s">
        <v>211</v>
      </c>
      <c r="N31" s="127" t="s">
        <v>240</v>
      </c>
      <c r="O31" s="127" t="s">
        <v>241</v>
      </c>
      <c r="P31" s="127" t="s">
        <v>242</v>
      </c>
      <c r="Q31" s="127" t="s">
        <v>243</v>
      </c>
      <c r="R31" s="128" t="s">
        <v>244</v>
      </c>
    </row>
    <row r="32" spans="2:18" ht="68.099999999999994" customHeight="1" x14ac:dyDescent="0.2">
      <c r="B32" s="129" t="str">
        <f>+EVALUACION!B33</f>
        <v>EJECUCIÓN</v>
      </c>
      <c r="C32" s="220" t="str">
        <f>+EVALUACION!C33</f>
        <v>Variación de los precios del mercado</v>
      </c>
      <c r="D32" s="221"/>
      <c r="E32" s="221"/>
      <c r="F32" s="221"/>
      <c r="G32" s="230" t="s">
        <v>245</v>
      </c>
      <c r="H32" s="221"/>
      <c r="I32" s="130">
        <v>1</v>
      </c>
      <c r="J32" s="130">
        <v>1</v>
      </c>
      <c r="K32" s="130">
        <f t="shared" si="0"/>
        <v>2</v>
      </c>
      <c r="L32" s="130" t="str">
        <f t="shared" si="1"/>
        <v>BAJO</v>
      </c>
      <c r="M32" s="130" t="s">
        <v>211</v>
      </c>
      <c r="N32" s="131" t="s">
        <v>216</v>
      </c>
      <c r="O32" s="131" t="s">
        <v>246</v>
      </c>
      <c r="P32" s="131" t="s">
        <v>247</v>
      </c>
      <c r="Q32" s="131" t="s">
        <v>248</v>
      </c>
      <c r="R32" s="132" t="s">
        <v>244</v>
      </c>
    </row>
    <row r="33" spans="2:23" ht="57.75" customHeight="1" thickBot="1" x14ac:dyDescent="0.25"/>
    <row r="34" spans="2:23" ht="12.75" customHeight="1" x14ac:dyDescent="0.2">
      <c r="B34" s="61"/>
      <c r="C34" s="62"/>
      <c r="D34" s="62"/>
      <c r="E34" s="62"/>
      <c r="F34" s="62"/>
      <c r="G34" s="62"/>
      <c r="H34" s="62"/>
      <c r="I34" s="62"/>
      <c r="J34" s="62"/>
      <c r="K34" s="62"/>
      <c r="L34" s="62"/>
      <c r="M34" s="62"/>
      <c r="N34" s="62"/>
      <c r="O34" s="62"/>
      <c r="P34" s="62"/>
      <c r="Q34" s="62"/>
      <c r="R34" s="3"/>
    </row>
    <row r="35" spans="2:23" ht="14.1" customHeight="1" x14ac:dyDescent="0.2">
      <c r="B35" s="61"/>
      <c r="C35" s="228" t="s">
        <v>249</v>
      </c>
      <c r="D35" s="148"/>
      <c r="E35" s="148"/>
      <c r="F35" s="148"/>
      <c r="G35" s="62"/>
      <c r="H35" s="197" t="s">
        <v>250</v>
      </c>
      <c r="I35" s="148"/>
      <c r="J35" s="148"/>
      <c r="K35" s="148"/>
      <c r="L35" s="95"/>
      <c r="M35" s="95"/>
      <c r="N35" s="95"/>
      <c r="O35" s="95"/>
      <c r="P35" s="95"/>
      <c r="Q35" s="95"/>
      <c r="R35" s="3"/>
    </row>
    <row r="36" spans="2:23" ht="19.5" customHeight="1" x14ac:dyDescent="0.2">
      <c r="B36" s="213" t="s">
        <v>128</v>
      </c>
      <c r="C36" s="193" t="s">
        <v>154</v>
      </c>
      <c r="D36" s="145"/>
      <c r="E36" s="146"/>
      <c r="F36" s="74" t="s">
        <v>130</v>
      </c>
      <c r="G36" s="62"/>
      <c r="H36" s="193" t="s">
        <v>154</v>
      </c>
      <c r="I36" s="146"/>
      <c r="J36" s="193" t="s">
        <v>130</v>
      </c>
      <c r="K36" s="146"/>
      <c r="L36" s="77"/>
      <c r="M36" s="77"/>
      <c r="N36" s="197" t="s">
        <v>249</v>
      </c>
      <c r="O36" s="148"/>
      <c r="P36" s="148"/>
      <c r="Q36" s="77"/>
      <c r="R36" s="3"/>
    </row>
    <row r="37" spans="2:23" ht="21" customHeight="1" x14ac:dyDescent="0.2">
      <c r="B37" s="214"/>
      <c r="C37" s="191" t="s">
        <v>131</v>
      </c>
      <c r="D37" s="145"/>
      <c r="E37" s="146"/>
      <c r="F37" s="94">
        <v>1</v>
      </c>
      <c r="G37" s="62"/>
      <c r="H37" s="191" t="s">
        <v>132</v>
      </c>
      <c r="I37" s="146"/>
      <c r="J37" s="191">
        <v>1</v>
      </c>
      <c r="K37" s="146"/>
      <c r="L37" s="77"/>
      <c r="M37" s="77"/>
      <c r="N37" s="216" t="s">
        <v>141</v>
      </c>
      <c r="O37" s="146"/>
      <c r="P37" s="80" t="s">
        <v>154</v>
      </c>
      <c r="Q37" s="77"/>
      <c r="R37" s="3"/>
    </row>
    <row r="38" spans="2:23" ht="15.75" customHeight="1" x14ac:dyDescent="0.2">
      <c r="B38" s="214"/>
      <c r="C38" s="191" t="s">
        <v>133</v>
      </c>
      <c r="D38" s="145"/>
      <c r="E38" s="146"/>
      <c r="F38" s="94">
        <v>2</v>
      </c>
      <c r="G38" s="62"/>
      <c r="H38" s="191" t="s">
        <v>134</v>
      </c>
      <c r="I38" s="146"/>
      <c r="J38" s="191">
        <v>2</v>
      </c>
      <c r="K38" s="146"/>
      <c r="L38" s="77"/>
      <c r="M38" s="77"/>
      <c r="N38" s="194" t="s">
        <v>156</v>
      </c>
      <c r="O38" s="146"/>
      <c r="P38" s="81" t="s">
        <v>157</v>
      </c>
      <c r="Q38" s="77"/>
      <c r="R38" s="3"/>
      <c r="T38" s="5"/>
      <c r="U38" s="5"/>
      <c r="V38" s="5"/>
      <c r="W38" s="5"/>
    </row>
    <row r="39" spans="2:23" ht="24.75" customHeight="1" x14ac:dyDescent="0.2">
      <c r="B39" s="214"/>
      <c r="C39" s="191" t="s">
        <v>135</v>
      </c>
      <c r="D39" s="145"/>
      <c r="E39" s="146"/>
      <c r="F39" s="94">
        <v>3</v>
      </c>
      <c r="G39" s="62"/>
      <c r="H39" s="191" t="s">
        <v>136</v>
      </c>
      <c r="I39" s="146"/>
      <c r="J39" s="191">
        <v>3</v>
      </c>
      <c r="K39" s="146"/>
      <c r="L39" s="77"/>
      <c r="M39" s="77"/>
      <c r="N39" s="207" t="s">
        <v>158</v>
      </c>
      <c r="O39" s="146"/>
      <c r="P39" s="81" t="s">
        <v>159</v>
      </c>
      <c r="Q39" s="77"/>
      <c r="R39" s="3"/>
    </row>
    <row r="40" spans="2:23" ht="18" customHeight="1" x14ac:dyDescent="0.2">
      <c r="B40" s="214"/>
      <c r="C40" s="191" t="s">
        <v>137</v>
      </c>
      <c r="D40" s="145"/>
      <c r="E40" s="146"/>
      <c r="F40" s="94">
        <v>4</v>
      </c>
      <c r="G40" s="62"/>
      <c r="H40" s="191" t="s">
        <v>138</v>
      </c>
      <c r="I40" s="146"/>
      <c r="J40" s="191">
        <v>4</v>
      </c>
      <c r="K40" s="146"/>
      <c r="L40" s="77"/>
      <c r="M40" s="77"/>
      <c r="N40" s="210">
        <v>5</v>
      </c>
      <c r="O40" s="146"/>
      <c r="P40" s="81" t="s">
        <v>160</v>
      </c>
      <c r="Q40" s="77"/>
      <c r="R40" s="3"/>
    </row>
    <row r="41" spans="2:23" ht="21" customHeight="1" x14ac:dyDescent="0.2">
      <c r="B41" s="214"/>
      <c r="C41" s="191" t="s">
        <v>251</v>
      </c>
      <c r="D41" s="145"/>
      <c r="E41" s="146"/>
      <c r="F41" s="94">
        <v>5</v>
      </c>
      <c r="G41" s="62"/>
      <c r="H41" s="191" t="s">
        <v>140</v>
      </c>
      <c r="I41" s="146"/>
      <c r="J41" s="191">
        <v>5</v>
      </c>
      <c r="K41" s="146"/>
      <c r="L41" s="77"/>
      <c r="M41" s="77"/>
      <c r="N41" s="229" t="s">
        <v>161</v>
      </c>
      <c r="O41" s="165"/>
      <c r="P41" s="84" t="s">
        <v>162</v>
      </c>
      <c r="Q41" s="77"/>
      <c r="R41" s="3"/>
    </row>
    <row r="42" spans="2:23" ht="14.1" customHeight="1" x14ac:dyDescent="0.2">
      <c r="B42" s="61"/>
      <c r="C42" s="62"/>
      <c r="D42" s="62"/>
      <c r="E42" s="62"/>
      <c r="F42" s="62"/>
      <c r="G42" s="62"/>
      <c r="H42" s="62"/>
      <c r="I42" s="62"/>
      <c r="J42" s="62"/>
      <c r="K42" s="62"/>
      <c r="L42" s="62"/>
      <c r="M42" s="62"/>
      <c r="N42" s="62"/>
      <c r="O42" s="62"/>
      <c r="P42" s="62"/>
      <c r="Q42" s="62"/>
      <c r="R42" s="3"/>
    </row>
    <row r="43" spans="2:23" ht="18" customHeight="1" x14ac:dyDescent="0.2">
      <c r="B43" s="61"/>
      <c r="C43" s="197" t="s">
        <v>141</v>
      </c>
      <c r="D43" s="148"/>
      <c r="E43" s="148"/>
      <c r="F43" s="148"/>
      <c r="G43" s="148"/>
      <c r="H43" s="148"/>
      <c r="I43" s="148"/>
      <c r="J43" s="148"/>
      <c r="K43" s="148"/>
      <c r="L43" s="148"/>
      <c r="M43" s="148"/>
      <c r="N43" s="148"/>
      <c r="O43" s="148"/>
      <c r="P43" s="148"/>
      <c r="Q43" s="148"/>
      <c r="R43" s="3"/>
    </row>
    <row r="44" spans="2:23" ht="68.25" customHeight="1" x14ac:dyDescent="0.2">
      <c r="B44" s="61"/>
      <c r="C44" s="191" t="s">
        <v>142</v>
      </c>
      <c r="D44" s="145"/>
      <c r="E44" s="145"/>
      <c r="F44" s="146"/>
      <c r="G44" s="191" t="s">
        <v>143</v>
      </c>
      <c r="H44" s="146"/>
      <c r="I44" s="191" t="s">
        <v>144</v>
      </c>
      <c r="J44" s="145"/>
      <c r="K44" s="146"/>
      <c r="L44" s="191" t="s">
        <v>145</v>
      </c>
      <c r="M44" s="146"/>
      <c r="N44" s="191" t="s">
        <v>146</v>
      </c>
      <c r="O44" s="146"/>
      <c r="P44" s="191" t="s">
        <v>147</v>
      </c>
      <c r="Q44" s="146"/>
      <c r="R44" s="3"/>
    </row>
    <row r="45" spans="2:23" ht="60" customHeight="1" thickBot="1" x14ac:dyDescent="0.25">
      <c r="B45" s="61"/>
      <c r="C45" s="191" t="s">
        <v>148</v>
      </c>
      <c r="D45" s="145"/>
      <c r="E45" s="145"/>
      <c r="F45" s="146"/>
      <c r="G45" s="191" t="s">
        <v>149</v>
      </c>
      <c r="H45" s="146"/>
      <c r="I45" s="191" t="s">
        <v>150</v>
      </c>
      <c r="J45" s="145"/>
      <c r="K45" s="146"/>
      <c r="L45" s="191" t="s">
        <v>151</v>
      </c>
      <c r="M45" s="146"/>
      <c r="N45" s="191" t="s">
        <v>152</v>
      </c>
      <c r="O45" s="146"/>
      <c r="P45" s="191" t="s">
        <v>153</v>
      </c>
      <c r="Q45" s="146"/>
      <c r="R45" s="3"/>
    </row>
    <row r="46" spans="2:23" ht="14.1" customHeight="1" x14ac:dyDescent="0.2">
      <c r="B46" s="61"/>
      <c r="C46" s="193" t="s">
        <v>154</v>
      </c>
      <c r="D46" s="154"/>
      <c r="E46" s="155"/>
      <c r="F46" s="193" t="s">
        <v>130</v>
      </c>
      <c r="G46" s="216" t="s">
        <v>132</v>
      </c>
      <c r="H46" s="146"/>
      <c r="I46" s="216" t="s">
        <v>134</v>
      </c>
      <c r="J46" s="145"/>
      <c r="K46" s="146"/>
      <c r="L46" s="216" t="s">
        <v>136</v>
      </c>
      <c r="M46" s="146"/>
      <c r="N46" s="216" t="s">
        <v>138</v>
      </c>
      <c r="O46" s="146"/>
      <c r="P46" s="193" t="s">
        <v>140</v>
      </c>
      <c r="Q46" s="146"/>
      <c r="R46" s="3"/>
    </row>
    <row r="47" spans="2:23" ht="14.1" customHeight="1" x14ac:dyDescent="0.2">
      <c r="B47" s="61"/>
      <c r="C47" s="159"/>
      <c r="D47" s="148"/>
      <c r="E47" s="149"/>
      <c r="F47" s="162"/>
      <c r="G47" s="205">
        <v>1</v>
      </c>
      <c r="H47" s="146"/>
      <c r="I47" s="205">
        <v>2</v>
      </c>
      <c r="J47" s="145"/>
      <c r="K47" s="146"/>
      <c r="L47" s="205">
        <v>3</v>
      </c>
      <c r="M47" s="146"/>
      <c r="N47" s="205">
        <v>4</v>
      </c>
      <c r="O47" s="146"/>
      <c r="P47" s="205">
        <v>5</v>
      </c>
      <c r="Q47" s="146"/>
      <c r="R47" s="3"/>
    </row>
    <row r="48" spans="2:23" ht="19.5" customHeight="1" x14ac:dyDescent="0.2">
      <c r="B48" s="61"/>
      <c r="C48" s="191" t="s">
        <v>131</v>
      </c>
      <c r="D48" s="145"/>
      <c r="E48" s="146"/>
      <c r="F48" s="107">
        <v>1</v>
      </c>
      <c r="G48" s="226">
        <v>2</v>
      </c>
      <c r="H48" s="146"/>
      <c r="I48" s="226">
        <v>3</v>
      </c>
      <c r="J48" s="145"/>
      <c r="K48" s="146"/>
      <c r="L48" s="226">
        <v>4</v>
      </c>
      <c r="M48" s="146"/>
      <c r="N48" s="210">
        <v>5</v>
      </c>
      <c r="O48" s="146"/>
      <c r="P48" s="207">
        <v>6</v>
      </c>
      <c r="Q48" s="146"/>
      <c r="R48" s="3"/>
    </row>
    <row r="49" spans="2:18" ht="21.75" customHeight="1" x14ac:dyDescent="0.2">
      <c r="B49" s="61"/>
      <c r="C49" s="191" t="s">
        <v>133</v>
      </c>
      <c r="D49" s="145"/>
      <c r="E49" s="146"/>
      <c r="F49" s="107">
        <v>2</v>
      </c>
      <c r="G49" s="226">
        <v>3</v>
      </c>
      <c r="H49" s="146"/>
      <c r="I49" s="226">
        <v>4</v>
      </c>
      <c r="J49" s="145"/>
      <c r="K49" s="146"/>
      <c r="L49" s="210">
        <v>5</v>
      </c>
      <c r="M49" s="146"/>
      <c r="N49" s="207">
        <v>6</v>
      </c>
      <c r="O49" s="146"/>
      <c r="P49" s="207">
        <v>7</v>
      </c>
      <c r="Q49" s="146"/>
      <c r="R49" s="3"/>
    </row>
    <row r="50" spans="2:18" ht="21" customHeight="1" x14ac:dyDescent="0.2">
      <c r="B50" s="61"/>
      <c r="C50" s="191" t="s">
        <v>135</v>
      </c>
      <c r="D50" s="145"/>
      <c r="E50" s="146"/>
      <c r="F50" s="107">
        <v>3</v>
      </c>
      <c r="G50" s="226">
        <v>4</v>
      </c>
      <c r="H50" s="146"/>
      <c r="I50" s="210">
        <v>5</v>
      </c>
      <c r="J50" s="145"/>
      <c r="K50" s="146"/>
      <c r="L50" s="207">
        <v>6</v>
      </c>
      <c r="M50" s="146"/>
      <c r="N50" s="207">
        <v>7</v>
      </c>
      <c r="O50" s="146"/>
      <c r="P50" s="194">
        <v>8</v>
      </c>
      <c r="Q50" s="146"/>
      <c r="R50" s="3"/>
    </row>
    <row r="51" spans="2:18" ht="21" customHeight="1" x14ac:dyDescent="0.2">
      <c r="B51" s="61"/>
      <c r="C51" s="191" t="s">
        <v>137</v>
      </c>
      <c r="D51" s="145"/>
      <c r="E51" s="146"/>
      <c r="F51" s="107">
        <v>4</v>
      </c>
      <c r="G51" s="210">
        <v>5</v>
      </c>
      <c r="H51" s="146"/>
      <c r="I51" s="207">
        <v>6</v>
      </c>
      <c r="J51" s="145"/>
      <c r="K51" s="146"/>
      <c r="L51" s="207">
        <v>7</v>
      </c>
      <c r="M51" s="146"/>
      <c r="N51" s="194">
        <v>8</v>
      </c>
      <c r="O51" s="146"/>
      <c r="P51" s="194">
        <v>9</v>
      </c>
      <c r="Q51" s="146"/>
      <c r="R51" s="3"/>
    </row>
    <row r="52" spans="2:18" ht="21" customHeight="1" x14ac:dyDescent="0.2">
      <c r="B52" s="61"/>
      <c r="C52" s="191" t="s">
        <v>251</v>
      </c>
      <c r="D52" s="145"/>
      <c r="E52" s="146"/>
      <c r="F52" s="107">
        <v>5</v>
      </c>
      <c r="G52" s="207">
        <v>6</v>
      </c>
      <c r="H52" s="146"/>
      <c r="I52" s="207">
        <v>7</v>
      </c>
      <c r="J52" s="145"/>
      <c r="K52" s="146"/>
      <c r="L52" s="194">
        <v>8</v>
      </c>
      <c r="M52" s="146"/>
      <c r="N52" s="194">
        <v>9</v>
      </c>
      <c r="O52" s="146"/>
      <c r="P52" s="194">
        <v>10</v>
      </c>
      <c r="Q52" s="146"/>
      <c r="R52" s="3"/>
    </row>
    <row r="53" spans="2:18" ht="13.5" customHeight="1" x14ac:dyDescent="0.2">
      <c r="B53" s="64"/>
      <c r="C53" s="65"/>
      <c r="D53" s="65"/>
      <c r="E53" s="65"/>
      <c r="F53" s="65"/>
      <c r="G53" s="65"/>
      <c r="H53" s="65"/>
      <c r="I53" s="65"/>
      <c r="J53" s="65"/>
      <c r="K53" s="65"/>
      <c r="L53" s="65"/>
      <c r="M53" s="65"/>
      <c r="N53" s="65"/>
      <c r="O53" s="65"/>
      <c r="P53" s="65"/>
      <c r="Q53" s="65"/>
      <c r="R53" s="9"/>
    </row>
  </sheetData>
  <mergeCells count="126">
    <mergeCell ref="P52:Q52"/>
    <mergeCell ref="N45:O45"/>
    <mergeCell ref="C51:E51"/>
    <mergeCell ref="G17:H17"/>
    <mergeCell ref="P48:Q48"/>
    <mergeCell ref="J38:K38"/>
    <mergeCell ref="I50:K50"/>
    <mergeCell ref="G19:H19"/>
    <mergeCell ref="G28:H28"/>
    <mergeCell ref="I52:K52"/>
    <mergeCell ref="G30:H30"/>
    <mergeCell ref="F46:F47"/>
    <mergeCell ref="H40:I40"/>
    <mergeCell ref="J40:K40"/>
    <mergeCell ref="L49:M49"/>
    <mergeCell ref="C25:F25"/>
    <mergeCell ref="L44:M44"/>
    <mergeCell ref="G29:H29"/>
    <mergeCell ref="H41:I41"/>
    <mergeCell ref="P50:Q50"/>
    <mergeCell ref="J41:K41"/>
    <mergeCell ref="G31:H31"/>
    <mergeCell ref="C37:E37"/>
    <mergeCell ref="G48:H48"/>
    <mergeCell ref="B2:B4"/>
    <mergeCell ref="C38:E38"/>
    <mergeCell ref="C22:F22"/>
    <mergeCell ref="C31:F31"/>
    <mergeCell ref="G32:H32"/>
    <mergeCell ref="G49:H49"/>
    <mergeCell ref="C21:F21"/>
    <mergeCell ref="H38:I38"/>
    <mergeCell ref="I49:K49"/>
    <mergeCell ref="C23:F23"/>
    <mergeCell ref="C49:E49"/>
    <mergeCell ref="H37:I37"/>
    <mergeCell ref="B7:R7"/>
    <mergeCell ref="G27:H27"/>
    <mergeCell ref="C46:E47"/>
    <mergeCell ref="G44:H44"/>
    <mergeCell ref="L45:M45"/>
    <mergeCell ref="C16:F16"/>
    <mergeCell ref="Q2:R4"/>
    <mergeCell ref="C2:P4"/>
    <mergeCell ref="B6:R6"/>
    <mergeCell ref="C43:Q43"/>
    <mergeCell ref="N44:O44"/>
    <mergeCell ref="P49:Q49"/>
    <mergeCell ref="H39:I39"/>
    <mergeCell ref="G47:H47"/>
    <mergeCell ref="C18:F18"/>
    <mergeCell ref="L51:M51"/>
    <mergeCell ref="N51:O51"/>
    <mergeCell ref="I47:K47"/>
    <mergeCell ref="G45:H45"/>
    <mergeCell ref="N41:O41"/>
    <mergeCell ref="I46:K46"/>
    <mergeCell ref="C36:E36"/>
    <mergeCell ref="C20:F20"/>
    <mergeCell ref="C29:F29"/>
    <mergeCell ref="I48:K48"/>
    <mergeCell ref="G51:H51"/>
    <mergeCell ref="P46:Q46"/>
    <mergeCell ref="I51:K51"/>
    <mergeCell ref="L52:M52"/>
    <mergeCell ref="G26:H26"/>
    <mergeCell ref="C41:E41"/>
    <mergeCell ref="N38:O38"/>
    <mergeCell ref="G16:H16"/>
    <mergeCell ref="G25:H25"/>
    <mergeCell ref="J37:K37"/>
    <mergeCell ref="G50:H50"/>
    <mergeCell ref="N40:O40"/>
    <mergeCell ref="N49:O49"/>
    <mergeCell ref="L48:M48"/>
    <mergeCell ref="N48:O48"/>
    <mergeCell ref="C50:E50"/>
    <mergeCell ref="G20:H20"/>
    <mergeCell ref="B9:R9"/>
    <mergeCell ref="P51:Q51"/>
    <mergeCell ref="I44:K44"/>
    <mergeCell ref="G52:H52"/>
    <mergeCell ref="G22:H22"/>
    <mergeCell ref="C35:F35"/>
    <mergeCell ref="C27:F27"/>
    <mergeCell ref="C44:F44"/>
    <mergeCell ref="C17:F17"/>
    <mergeCell ref="I45:K45"/>
    <mergeCell ref="C19:F19"/>
    <mergeCell ref="C28:F28"/>
    <mergeCell ref="G46:H46"/>
    <mergeCell ref="L50:M50"/>
    <mergeCell ref="N50:O50"/>
    <mergeCell ref="C30:F30"/>
    <mergeCell ref="P44:Q44"/>
    <mergeCell ref="C40:E40"/>
    <mergeCell ref="N52:O52"/>
    <mergeCell ref="G24:H24"/>
    <mergeCell ref="N36:P36"/>
    <mergeCell ref="C15:F15"/>
    <mergeCell ref="L47:M47"/>
    <mergeCell ref="C24:F24"/>
    <mergeCell ref="G18:H18"/>
    <mergeCell ref="N47:O47"/>
    <mergeCell ref="P47:Q47"/>
    <mergeCell ref="B8:R8"/>
    <mergeCell ref="N37:O37"/>
    <mergeCell ref="L46:M46"/>
    <mergeCell ref="N46:O46"/>
    <mergeCell ref="C26:F26"/>
    <mergeCell ref="B10:R10"/>
    <mergeCell ref="J39:K39"/>
    <mergeCell ref="N39:O39"/>
    <mergeCell ref="B36:B41"/>
    <mergeCell ref="H36:I36"/>
    <mergeCell ref="P45:Q45"/>
    <mergeCell ref="G15:H15"/>
    <mergeCell ref="G21:H21"/>
    <mergeCell ref="C52:E52"/>
    <mergeCell ref="H35:K35"/>
    <mergeCell ref="C39:E39"/>
    <mergeCell ref="C48:E48"/>
    <mergeCell ref="G23:H23"/>
    <mergeCell ref="J36:K36"/>
    <mergeCell ref="C32:F32"/>
    <mergeCell ref="C45:F45"/>
  </mergeCells>
  <conditionalFormatting sqref="J16:K32 M17:R32">
    <cfRule type="expression" dxfId="13" priority="32" stopIfTrue="1">
      <formula>"""bajo"""</formula>
    </cfRule>
  </conditionalFormatting>
  <conditionalFormatting sqref="L16:L32">
    <cfRule type="cellIs" dxfId="12" priority="27" stopIfTrue="1" operator="equal">
      <formula>"EXTREMO"</formula>
    </cfRule>
    <cfRule type="cellIs" dxfId="11" priority="28" stopIfTrue="1" operator="equal">
      <formula>"ALTO"</formula>
    </cfRule>
    <cfRule type="cellIs" dxfId="10" priority="29" stopIfTrue="1" operator="equal">
      <formula>"MEDIO"</formula>
    </cfRule>
    <cfRule type="cellIs" dxfId="9" priority="30" stopIfTrue="1" operator="equal">
      <formula>"BAJO"</formula>
    </cfRule>
  </conditionalFormatting>
  <conditionalFormatting sqref="M16:Q16">
    <cfRule type="expression" dxfId="8" priority="2" stopIfTrue="1">
      <formula>"""bajo"""</formula>
    </cfRule>
  </conditionalFormatting>
  <printOptions horizontalCentered="1"/>
  <pageMargins left="0.7" right="0.7" top="0.75" bottom="0.75" header="0.3" footer="0.3"/>
  <pageSetup scale="32" orientation="portrait" horizontalDpi="4294967295" verticalDpi="4294967295"/>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pageSetUpPr fitToPage="1"/>
  </sheetPr>
  <dimension ref="B1:X57"/>
  <sheetViews>
    <sheetView showGridLines="0" tabSelected="1" topLeftCell="A12" zoomScale="78" zoomScaleNormal="78" zoomScaleSheetLayoutView="25" zoomScalePageLayoutView="70" workbookViewId="0">
      <selection activeCell="B51" sqref="B51:C51"/>
    </sheetView>
  </sheetViews>
  <sheetFormatPr baseColWidth="10" defaultColWidth="11.42578125" defaultRowHeight="14.25" x14ac:dyDescent="0.2"/>
  <cols>
    <col min="1" max="1" width="4.28515625" style="16" customWidth="1"/>
    <col min="2" max="2" width="15" style="16" customWidth="1"/>
    <col min="3" max="3" width="42" style="16" customWidth="1"/>
    <col min="4" max="4" width="17.7109375" style="16" customWidth="1"/>
    <col min="5" max="5" width="22.42578125" style="16" customWidth="1"/>
    <col min="6" max="6" width="15.140625" style="16" customWidth="1"/>
    <col min="7" max="7" width="17.42578125" style="16" customWidth="1"/>
    <col min="8" max="8" width="5.140625" style="16" customWidth="1"/>
    <col min="9" max="9" width="4.28515625" style="16" customWidth="1"/>
    <col min="10" max="10" width="5.85546875" style="16" customWidth="1"/>
    <col min="11" max="11" width="5.28515625" style="16" customWidth="1"/>
    <col min="12" max="12" width="17" style="16" customWidth="1"/>
    <col min="13" max="13" width="5.28515625" style="16" customWidth="1"/>
    <col min="14" max="14" width="28.140625" style="16" customWidth="1"/>
    <col min="15" max="15" width="5.7109375" style="16" customWidth="1"/>
    <col min="16" max="16" width="6.42578125" style="16" customWidth="1"/>
    <col min="17" max="17" width="8.42578125" style="16" customWidth="1"/>
    <col min="18" max="18" width="6" style="16" customWidth="1"/>
    <col min="19" max="19" width="9.7109375" style="16" customWidth="1"/>
    <col min="20" max="20" width="15.28515625" style="16" customWidth="1"/>
    <col min="21" max="21" width="11.42578125" style="16" customWidth="1"/>
    <col min="22" max="22" width="10.85546875" style="16" customWidth="1"/>
    <col min="23" max="23" width="15.7109375" style="16" customWidth="1"/>
    <col min="24" max="24" width="13.85546875" style="16" customWidth="1"/>
    <col min="25" max="26" width="11.42578125" style="16" customWidth="1"/>
    <col min="27" max="16384" width="11.42578125" style="16"/>
  </cols>
  <sheetData>
    <row r="1" spans="2:24" s="14" customFormat="1" x14ac:dyDescent="0.2">
      <c r="S1" s="15"/>
    </row>
    <row r="2" spans="2:24" s="14" customFormat="1" ht="54" customHeight="1" x14ac:dyDescent="0.2">
      <c r="B2" s="243"/>
      <c r="C2" s="153" t="s">
        <v>16</v>
      </c>
      <c r="D2" s="154"/>
      <c r="E2" s="154"/>
      <c r="F2" s="154"/>
      <c r="G2" s="154"/>
      <c r="H2" s="154"/>
      <c r="I2" s="154"/>
      <c r="J2" s="154"/>
      <c r="K2" s="154"/>
      <c r="L2" s="154"/>
      <c r="M2" s="154"/>
      <c r="N2" s="154"/>
      <c r="O2" s="154"/>
      <c r="P2" s="154"/>
      <c r="Q2" s="154"/>
      <c r="R2" s="154"/>
      <c r="S2" s="154"/>
      <c r="T2" s="154"/>
      <c r="U2" s="154"/>
      <c r="V2" s="155"/>
      <c r="W2" s="160" t="s">
        <v>1</v>
      </c>
      <c r="X2" s="155"/>
    </row>
    <row r="3" spans="2:24" s="14" customFormat="1" ht="31.5" customHeight="1" x14ac:dyDescent="0.2">
      <c r="B3" s="161"/>
      <c r="C3" s="156"/>
      <c r="D3" s="249"/>
      <c r="E3" s="249"/>
      <c r="F3" s="249"/>
      <c r="G3" s="249"/>
      <c r="H3" s="249"/>
      <c r="I3" s="249"/>
      <c r="J3" s="249"/>
      <c r="K3" s="249"/>
      <c r="L3" s="249"/>
      <c r="M3" s="249"/>
      <c r="N3" s="249"/>
      <c r="O3" s="249"/>
      <c r="P3" s="249"/>
      <c r="Q3" s="249"/>
      <c r="R3" s="249"/>
      <c r="S3" s="249"/>
      <c r="T3" s="249"/>
      <c r="U3" s="249"/>
      <c r="V3" s="158"/>
      <c r="W3" s="156"/>
      <c r="X3" s="158"/>
    </row>
    <row r="4" spans="2:24" s="14" customFormat="1" ht="47.25" customHeight="1" x14ac:dyDescent="0.2">
      <c r="B4" s="162"/>
      <c r="C4" s="159"/>
      <c r="D4" s="148"/>
      <c r="E4" s="148"/>
      <c r="F4" s="148"/>
      <c r="G4" s="148"/>
      <c r="H4" s="148"/>
      <c r="I4" s="148"/>
      <c r="J4" s="148"/>
      <c r="K4" s="148"/>
      <c r="L4" s="148"/>
      <c r="M4" s="148"/>
      <c r="N4" s="148"/>
      <c r="O4" s="148"/>
      <c r="P4" s="148"/>
      <c r="Q4" s="148"/>
      <c r="R4" s="148"/>
      <c r="S4" s="148"/>
      <c r="T4" s="148"/>
      <c r="U4" s="148"/>
      <c r="V4" s="149"/>
      <c r="W4" s="159"/>
      <c r="X4" s="149"/>
    </row>
    <row r="5" spans="2:24" s="14" customFormat="1" ht="32.25" customHeight="1" thickBot="1" x14ac:dyDescent="0.25">
      <c r="B5" s="28"/>
      <c r="C5" s="28"/>
      <c r="D5" s="28"/>
      <c r="E5" s="28"/>
      <c r="F5" s="28"/>
      <c r="G5" s="28"/>
      <c r="H5" s="28"/>
      <c r="I5" s="28"/>
      <c r="J5" s="28"/>
      <c r="K5" s="28"/>
      <c r="L5" s="28"/>
      <c r="M5" s="28"/>
      <c r="N5" s="28"/>
      <c r="O5" s="28"/>
      <c r="P5" s="28"/>
      <c r="Q5" s="28"/>
      <c r="R5" s="28"/>
      <c r="S5" s="29"/>
      <c r="T5" s="28"/>
      <c r="U5" s="28"/>
      <c r="V5" s="28"/>
      <c r="W5" s="28"/>
      <c r="X5" s="28"/>
    </row>
    <row r="6" spans="2:24" ht="54.75" customHeight="1" x14ac:dyDescent="0.2">
      <c r="B6" s="250" t="s">
        <v>252</v>
      </c>
      <c r="C6" s="185"/>
      <c r="D6" s="185"/>
      <c r="E6" s="185"/>
      <c r="F6" s="185"/>
      <c r="G6" s="185"/>
      <c r="H6" s="185"/>
      <c r="I6" s="185"/>
      <c r="J6" s="185"/>
      <c r="K6" s="185"/>
      <c r="L6" s="185"/>
      <c r="M6" s="185"/>
      <c r="N6" s="185"/>
      <c r="O6" s="185"/>
      <c r="P6" s="185"/>
      <c r="Q6" s="185"/>
      <c r="R6" s="185"/>
      <c r="S6" s="185"/>
      <c r="T6" s="185"/>
      <c r="U6" s="185"/>
      <c r="V6" s="185"/>
      <c r="W6" s="185"/>
      <c r="X6" s="196"/>
    </row>
    <row r="7" spans="2:24" ht="26.25" customHeight="1" x14ac:dyDescent="0.2">
      <c r="B7" s="244" t="s">
        <v>253</v>
      </c>
      <c r="C7" s="154"/>
      <c r="D7" s="154"/>
      <c r="E7" s="154"/>
      <c r="F7" s="154"/>
      <c r="G7" s="154"/>
      <c r="H7" s="154"/>
      <c r="I7" s="154"/>
      <c r="J7" s="154"/>
      <c r="K7" s="154"/>
      <c r="L7" s="154"/>
      <c r="M7" s="154"/>
      <c r="N7" s="154"/>
      <c r="O7" s="154"/>
      <c r="P7" s="154"/>
      <c r="Q7" s="154"/>
      <c r="R7" s="154"/>
      <c r="S7" s="154"/>
      <c r="T7" s="154"/>
      <c r="U7" s="154"/>
      <c r="V7" s="154"/>
      <c r="W7" s="154"/>
      <c r="X7" s="155"/>
    </row>
    <row r="8" spans="2:24" ht="20.25" customHeight="1" x14ac:dyDescent="0.2">
      <c r="B8" s="245"/>
      <c r="C8" s="148"/>
      <c r="D8" s="148"/>
      <c r="E8" s="148"/>
      <c r="F8" s="148"/>
      <c r="G8" s="148"/>
      <c r="H8" s="148"/>
      <c r="I8" s="148"/>
      <c r="J8" s="148"/>
      <c r="K8" s="148"/>
      <c r="L8" s="148"/>
      <c r="M8" s="148"/>
      <c r="N8" s="148"/>
      <c r="O8" s="148"/>
      <c r="P8" s="148"/>
      <c r="Q8" s="148"/>
      <c r="R8" s="148"/>
      <c r="S8" s="148"/>
      <c r="T8" s="148"/>
      <c r="U8" s="148"/>
      <c r="V8" s="148"/>
      <c r="W8" s="148"/>
      <c r="X8" s="149"/>
    </row>
    <row r="9" spans="2:24" ht="24.75" customHeight="1" thickBot="1" x14ac:dyDescent="0.25">
      <c r="B9" s="246"/>
      <c r="C9" s="247"/>
      <c r="D9" s="247"/>
      <c r="E9" s="247"/>
      <c r="F9" s="247"/>
      <c r="G9" s="247"/>
      <c r="H9" s="247"/>
      <c r="I9" s="247"/>
      <c r="J9" s="247"/>
      <c r="K9" s="247"/>
      <c r="L9" s="247"/>
      <c r="M9" s="247"/>
      <c r="N9" s="247"/>
      <c r="O9" s="247"/>
      <c r="P9" s="247"/>
      <c r="Q9" s="247"/>
      <c r="R9" s="247"/>
      <c r="X9" s="31"/>
    </row>
    <row r="10" spans="2:24" ht="106.5" customHeight="1" thickBot="1" x14ac:dyDescent="0.25">
      <c r="B10" s="24" t="s">
        <v>254</v>
      </c>
      <c r="C10" s="25" t="s">
        <v>105</v>
      </c>
      <c r="D10" s="26" t="s">
        <v>255</v>
      </c>
      <c r="E10" s="26" t="s">
        <v>256</v>
      </c>
      <c r="F10" s="26" t="s">
        <v>257</v>
      </c>
      <c r="G10" s="25" t="s">
        <v>106</v>
      </c>
      <c r="H10" s="26" t="s">
        <v>128</v>
      </c>
      <c r="I10" s="26" t="s">
        <v>108</v>
      </c>
      <c r="J10" s="26" t="s">
        <v>258</v>
      </c>
      <c r="K10" s="26" t="s">
        <v>110</v>
      </c>
      <c r="L10" s="26" t="s">
        <v>259</v>
      </c>
      <c r="M10" s="25" t="s">
        <v>260</v>
      </c>
      <c r="N10" s="25" t="s">
        <v>167</v>
      </c>
      <c r="O10" s="26" t="s">
        <v>128</v>
      </c>
      <c r="P10" s="26" t="s">
        <v>108</v>
      </c>
      <c r="Q10" s="26" t="s">
        <v>258</v>
      </c>
      <c r="R10" s="26" t="s">
        <v>110</v>
      </c>
      <c r="S10" s="25" t="s">
        <v>168</v>
      </c>
      <c r="T10" s="25" t="s">
        <v>169</v>
      </c>
      <c r="U10" s="25" t="s">
        <v>170</v>
      </c>
      <c r="V10" s="25" t="s">
        <v>171</v>
      </c>
      <c r="W10" s="25" t="s">
        <v>261</v>
      </c>
      <c r="X10" s="27" t="s">
        <v>173</v>
      </c>
    </row>
    <row r="11" spans="2:24" ht="105.95" customHeight="1" x14ac:dyDescent="0.2">
      <c r="B11" s="116">
        <v>1</v>
      </c>
      <c r="C11" s="133" t="str">
        <f>+'EVALUACION CON CONTROLES'!C16</f>
        <v>Especificaciones técnicas insuficientes o incompatibles con el Sistema de Radicación ORFEO (formatos de firma, servicio web, API REST).</v>
      </c>
      <c r="D11" s="17" t="str">
        <f>+'EVALUACION CON CONTROLES'!B16</f>
        <v>PLANEACIÓN</v>
      </c>
      <c r="E11" s="17" t="s">
        <v>30</v>
      </c>
      <c r="F11" s="17" t="s">
        <v>31</v>
      </c>
      <c r="G11" s="134" t="str">
        <f>+EVALUACION!H17</f>
        <v>Ofertas que no satisfacen la necesidad, imposibilidad de integrar la firma con ORFEO, observaciones y reprocesos en la estructuración del proceso.</v>
      </c>
      <c r="H11" s="112">
        <f>+EVALUACION!I17</f>
        <v>3</v>
      </c>
      <c r="I11" s="112">
        <f>+EVALUACION!J17</f>
        <v>4</v>
      </c>
      <c r="J11" s="112">
        <f>+EVALUACION!K17</f>
        <v>7</v>
      </c>
      <c r="K11" s="17" t="str">
        <f>+EVALUACION!L17</f>
        <v>ALTO</v>
      </c>
      <c r="L11" s="112" t="s">
        <v>262</v>
      </c>
      <c r="M11" s="17" t="s">
        <v>263</v>
      </c>
      <c r="N11" s="134" t="str">
        <f>+'EVALUACION CON CONTROLES'!G16</f>
        <v>Ficha técnica revisada por el equipo técnico de la DTI y ajustada con las observaciones del estudio de mercado (GSE y Thomas Signe): PAdES y CAdES obligatorios, XAdES deseable, firma por servicio web y API REST documentada con ambiente de pruebas.</v>
      </c>
      <c r="O11" s="112">
        <f>+'EVALUACION CON CONTROLES'!I16</f>
        <v>1</v>
      </c>
      <c r="P11" s="112">
        <f>+'EVALUACION CON CONTROLES'!J16</f>
        <v>3</v>
      </c>
      <c r="Q11" s="112">
        <f>+'EVALUACION CON CONTROLES'!K16</f>
        <v>4</v>
      </c>
      <c r="R11" s="17" t="str">
        <f>+'EVALUACION CON CONTROLES'!L16</f>
        <v>BAJO</v>
      </c>
      <c r="S11" s="112" t="str">
        <f>+'EVALUACION CON CONTROLES'!M16</f>
        <v>NO</v>
      </c>
      <c r="T11" s="135" t="str">
        <f>+'EVALUACION CON CONTROLES'!N16</f>
        <v>Dirección de Tecnologías e Información (equipo técnico)</v>
      </c>
      <c r="U11" s="135" t="str">
        <f>+'EVALUACION CON CONTROLES'!O16</f>
        <v>Durante la planeación</v>
      </c>
      <c r="V11" s="135" t="str">
        <f>+'EVALUACION CON CONTROLES'!P16</f>
        <v>Antes de la publicación del proceso</v>
      </c>
      <c r="W11" s="135" t="str">
        <f>+'EVALUACION CON CONTROLES'!Q16</f>
        <v>Revisión de la ficha técnica y de las respuestas a observaciones</v>
      </c>
      <c r="X11" s="136" t="str">
        <f>+'EVALUACION CON CONTROLES'!R16</f>
        <v>Previo a la publicación</v>
      </c>
    </row>
    <row r="12" spans="2:24" ht="93.95" customHeight="1" x14ac:dyDescent="0.2">
      <c r="B12" s="116">
        <v>2</v>
      </c>
      <c r="C12" s="133" t="str">
        <f>+'EVALUACION CON CONTROLES'!C17</f>
        <v>Inadecuado análisis  económico estimativo del valor del contrato</v>
      </c>
      <c r="D12" s="17" t="str">
        <f>+'EVALUACION CON CONTROLES'!B17</f>
        <v>PLANEACIÓN</v>
      </c>
      <c r="E12" s="17" t="s">
        <v>30</v>
      </c>
      <c r="F12" s="17" t="s">
        <v>31</v>
      </c>
      <c r="G12" s="134" t="str">
        <f>+EVALUACION!H18</f>
        <v>Presupuesto insuficiente o sobreestimado frente a los precios del mercado; posible declaratoria de desierto o pago de precios fuera de mercado.</v>
      </c>
      <c r="H12" s="112">
        <f>+EVALUACION!I18</f>
        <v>3</v>
      </c>
      <c r="I12" s="112">
        <f>+EVALUACION!J18</f>
        <v>3</v>
      </c>
      <c r="J12" s="112">
        <f>+EVALUACION!K18</f>
        <v>6</v>
      </c>
      <c r="K12" s="17" t="str">
        <f>+EVALUACION!L18</f>
        <v>ALTO</v>
      </c>
      <c r="L12" s="112" t="s">
        <v>262</v>
      </c>
      <c r="M12" s="17" t="s">
        <v>263</v>
      </c>
      <c r="N12" s="134" t="str">
        <f>+'EVALUACION CON CONTROLES'!G17</f>
        <v>Estudio de mercado mediante la solicitud de información SDG-SI-46-2026 (cuatro cotizaciones), exclusión del dato atípico por rango intercuartílico, contraste con el contrato 1030-2024 y con procesos de otras entidades en SECOP II.</v>
      </c>
      <c r="O12" s="112">
        <f>+'EVALUACION CON CONTROLES'!I17</f>
        <v>2</v>
      </c>
      <c r="P12" s="112">
        <f>+'EVALUACION CON CONTROLES'!J17</f>
        <v>2</v>
      </c>
      <c r="Q12" s="112">
        <f>+'EVALUACION CON CONTROLES'!K17</f>
        <v>4</v>
      </c>
      <c r="R12" s="17" t="str">
        <f>+'EVALUACION CON CONTROLES'!L17</f>
        <v>BAJO</v>
      </c>
      <c r="S12" s="112" t="str">
        <f>+'EVALUACION CON CONTROLES'!M17</f>
        <v>NO</v>
      </c>
      <c r="T12" s="135" t="str">
        <f>+'EVALUACION CON CONTROLES'!N17</f>
        <v>DTI / Dirección de Contratación</v>
      </c>
      <c r="U12" s="135" t="str">
        <f>+'EVALUACION CON CONTROLES'!O17</f>
        <v>Durante la planeación</v>
      </c>
      <c r="V12" s="135" t="str">
        <f>+'EVALUACION CON CONTROLES'!P17</f>
        <v>Antes de la publicación del proceso</v>
      </c>
      <c r="W12" s="135" t="str">
        <f>+'EVALUACION CON CONTROLES'!Q17</f>
        <v>Revisión del análisis del sector y del estudio de mercado</v>
      </c>
      <c r="X12" s="136" t="str">
        <f>+'EVALUACION CON CONTROLES'!R17</f>
        <v>Previo a la publicación</v>
      </c>
    </row>
    <row r="13" spans="2:24" ht="117.95" customHeight="1" x14ac:dyDescent="0.2">
      <c r="B13" s="116">
        <v>3</v>
      </c>
      <c r="C13" s="133" t="str">
        <f>+'EVALUACION CON CONTROLES'!C18</f>
        <v>Retraso en el proceso de contratación frente al vencimiento progresivo de los certificados de firma digital vigentes desde septiembre de 2026.</v>
      </c>
      <c r="D13" s="17" t="str">
        <f>+'EVALUACION CON CONTROLES'!B18</f>
        <v>PLANEACIÓN</v>
      </c>
      <c r="E13" s="17" t="s">
        <v>30</v>
      </c>
      <c r="F13" s="17" t="s">
        <v>31</v>
      </c>
      <c r="G13" s="134" t="str">
        <f>+EVALUACION!H19</f>
        <v>Servidores sin certificado vigente, interrupción de la firma digital de documentos en ORFEO, represamiento de trámites y respuestas, y retorno temporal a firma manuscrita.</v>
      </c>
      <c r="H13" s="112">
        <f>+EVALUACION!I19</f>
        <v>4</v>
      </c>
      <c r="I13" s="112">
        <f>+EVALUACION!J19</f>
        <v>4</v>
      </c>
      <c r="J13" s="112">
        <f>+EVALUACION!K19</f>
        <v>8</v>
      </c>
      <c r="K13" s="17" t="str">
        <f>+EVALUACION!L19</f>
        <v>EXTREMO</v>
      </c>
      <c r="L13" s="112" t="s">
        <v>262</v>
      </c>
      <c r="M13" s="17" t="s">
        <v>263</v>
      </c>
      <c r="N13" s="134" t="str">
        <f>+'EVALUACION CON CONTROLES'!G18</f>
        <v>Priorizar el proceso y fijar su cronograma con la Dirección de Contratación; llevar inventario de certificados vigentes y vencidos para priorizar la emisión; plan de contingencia con reasignación de firmantes que tengan certificado vigente; exigir al contratista apoyo en la transición de proveedor.</v>
      </c>
      <c r="O13" s="112">
        <f>+'EVALUACION CON CONTROLES'!I18</f>
        <v>2</v>
      </c>
      <c r="P13" s="112">
        <f>+'EVALUACION CON CONTROLES'!J18</f>
        <v>3</v>
      </c>
      <c r="Q13" s="112">
        <f>+'EVALUACION CON CONTROLES'!K18</f>
        <v>5</v>
      </c>
      <c r="R13" s="17" t="str">
        <f>+'EVALUACION CON CONTROLES'!L18</f>
        <v>MEDIO</v>
      </c>
      <c r="S13" s="112" t="str">
        <f>+'EVALUACION CON CONTROLES'!M18</f>
        <v>NO</v>
      </c>
      <c r="T13" s="135" t="str">
        <f>+'EVALUACION CON CONTROLES'!N18</f>
        <v>Director de Tecnologías e Información</v>
      </c>
      <c r="U13" s="135" t="str">
        <f>+'EVALUACION CON CONTROLES'!O18</f>
        <v>Durante la planeación</v>
      </c>
      <c r="V13" s="135" t="str">
        <f>+'EVALUACION CON CONTROLES'!P18</f>
        <v>A la activación de la totalidad de los certificados</v>
      </c>
      <c r="W13" s="135" t="str">
        <f>+'EVALUACION CON CONTROLES'!Q18</f>
        <v>Seguimiento al cronograma del proceso y al inventario de certificados</v>
      </c>
      <c r="X13" s="136" t="str">
        <f>+'EVALUACION CON CONTROLES'!R18</f>
        <v>Semanal</v>
      </c>
    </row>
    <row r="14" spans="2:24" ht="90" customHeight="1" x14ac:dyDescent="0.2">
      <c r="B14" s="116">
        <v>4</v>
      </c>
      <c r="C14" s="133" t="str">
        <f>+'EVALUACION CON CONTROLES'!C19</f>
        <v>Apertura de procesos sin disponibilidad  presupuestal</v>
      </c>
      <c r="D14" s="17" t="str">
        <f>+'EVALUACION CON CONTROLES'!B19</f>
        <v>PLANEACIÓN</v>
      </c>
      <c r="E14" s="17" t="s">
        <v>43</v>
      </c>
      <c r="F14" s="17" t="s">
        <v>31</v>
      </c>
      <c r="G14" s="134" t="str">
        <f>+EVALUACION!H20</f>
        <v>Imposibilidad de aceptar la oferta o de suscribir el contrato; reprocesos y posible nulidad de lo actuado.</v>
      </c>
      <c r="H14" s="112">
        <f>+EVALUACION!I20</f>
        <v>2</v>
      </c>
      <c r="I14" s="112">
        <f>+EVALUACION!J20</f>
        <v>4</v>
      </c>
      <c r="J14" s="112">
        <f>+EVALUACION!K20</f>
        <v>6</v>
      </c>
      <c r="K14" s="17" t="str">
        <f>+EVALUACION!L20</f>
        <v>ALTO</v>
      </c>
      <c r="L14" s="112" t="s">
        <v>262</v>
      </c>
      <c r="M14" s="17" t="s">
        <v>263</v>
      </c>
      <c r="N14" s="134" t="str">
        <f>+'EVALUACION CON CONTROLES'!G19</f>
        <v>Expedir el CDP antes de la publicación y verificar que su valor, rubro, vigencia y objeto coincidan con los estudios previos, el estudio de mercado y el Plan Anual de Adquisiciones.</v>
      </c>
      <c r="O14" s="112">
        <f>+'EVALUACION CON CONTROLES'!I19</f>
        <v>1</v>
      </c>
      <c r="P14" s="112">
        <f>+'EVALUACION CON CONTROLES'!J19</f>
        <v>3</v>
      </c>
      <c r="Q14" s="112">
        <f>+'EVALUACION CON CONTROLES'!K19</f>
        <v>4</v>
      </c>
      <c r="R14" s="17" t="str">
        <f>+'EVALUACION CON CONTROLES'!L19</f>
        <v>BAJO</v>
      </c>
      <c r="S14" s="112" t="str">
        <f>+'EVALUACION CON CONTROLES'!M19</f>
        <v>NO</v>
      </c>
      <c r="T14" s="135" t="str">
        <f>+'EVALUACION CON CONTROLES'!N19</f>
        <v>DTI / Responsable de Presupuesto</v>
      </c>
      <c r="U14" s="135" t="str">
        <f>+'EVALUACION CON CONTROLES'!O19</f>
        <v>Durante la planeación</v>
      </c>
      <c r="V14" s="135" t="str">
        <f>+'EVALUACION CON CONTROLES'!P19</f>
        <v>Antes de la publicación del proceso</v>
      </c>
      <c r="W14" s="135" t="str">
        <f>+'EVALUACION CON CONTROLES'!Q19</f>
        <v>Verificación del CDP frente a los estudios previos</v>
      </c>
      <c r="X14" s="136" t="str">
        <f>+'EVALUACION CON CONTROLES'!R19</f>
        <v>Previo a la publicación</v>
      </c>
    </row>
    <row r="15" spans="2:24" ht="105.95" customHeight="1" x14ac:dyDescent="0.2">
      <c r="B15" s="116">
        <v>5</v>
      </c>
      <c r="C15" s="133" t="str">
        <f>+'EVALUACION CON CONTROLES'!C20</f>
        <v>Proponente sin acreditación vigente del ONAC como Entidad de Certificación Digital o sin alcance para certificados de función pública.</v>
      </c>
      <c r="D15" s="17" t="str">
        <f>+'EVALUACION CON CONTROLES'!B20</f>
        <v>SELECCIÓN</v>
      </c>
      <c r="E15" s="17" t="s">
        <v>30</v>
      </c>
      <c r="F15" s="17" t="s">
        <v>49</v>
      </c>
      <c r="G15" s="134" t="str">
        <f>+EVALUACION!H21</f>
        <v>Certificados sin plena validez jurídica y probatoria (Ley 527 de 1999), cuestionamiento de los documentos firmados y necesidad de adelantar un nuevo proceso.</v>
      </c>
      <c r="H15" s="112">
        <f>+EVALUACION!I21</f>
        <v>2</v>
      </c>
      <c r="I15" s="112">
        <f>+EVALUACION!J21</f>
        <v>5</v>
      </c>
      <c r="J15" s="112">
        <f>+EVALUACION!K21</f>
        <v>7</v>
      </c>
      <c r="K15" s="17" t="str">
        <f>+EVALUACION!L21</f>
        <v>ALTO</v>
      </c>
      <c r="L15" s="112" t="s">
        <v>262</v>
      </c>
      <c r="M15" s="17" t="s">
        <v>263</v>
      </c>
      <c r="N15" s="134" t="str">
        <f>+'EVALUACION CON CONTROLES'!G20</f>
        <v>Exigir la acreditación vigente del ONAC como Entidad de Certificación Digital con alcance para certificados de firma digital de función pública; verificar el certificado de acreditación y su alcance en el directorio público del ONAC durante la evaluación.</v>
      </c>
      <c r="O15" s="112">
        <f>+'EVALUACION CON CONTROLES'!I20</f>
        <v>1</v>
      </c>
      <c r="P15" s="112">
        <f>+'EVALUACION CON CONTROLES'!J20</f>
        <v>3</v>
      </c>
      <c r="Q15" s="112">
        <f>+'EVALUACION CON CONTROLES'!K20</f>
        <v>4</v>
      </c>
      <c r="R15" s="17" t="str">
        <f>+'EVALUACION CON CONTROLES'!L20</f>
        <v>BAJO</v>
      </c>
      <c r="S15" s="112" t="str">
        <f>+'EVALUACION CON CONTROLES'!M20</f>
        <v>NO</v>
      </c>
      <c r="T15" s="135" t="str">
        <f>+'EVALUACION CON CONTROLES'!N20</f>
        <v>Comité evaluador</v>
      </c>
      <c r="U15" s="135" t="str">
        <f>+'EVALUACION CON CONTROLES'!O20</f>
        <v>Desde el cierre del proceso</v>
      </c>
      <c r="V15" s="135" t="str">
        <f>+'EVALUACION CON CONTROLES'!P20</f>
        <v>Hasta la aceptación de la oferta</v>
      </c>
      <c r="W15" s="135" t="str">
        <f>+'EVALUACION CON CONTROLES'!Q20</f>
        <v>Consulta en el directorio del ONAC y verificación documental</v>
      </c>
      <c r="X15" s="136" t="str">
        <f>+'EVALUACION CON CONTROLES'!R20</f>
        <v>En la evaluación de ofertas</v>
      </c>
    </row>
    <row r="16" spans="2:24" ht="105.95" customHeight="1" x14ac:dyDescent="0.2">
      <c r="B16" s="116">
        <v>6</v>
      </c>
      <c r="C16" s="133" t="str">
        <f>+'EVALUACION CON CONTROLES'!C21</f>
        <v>Selección de ofertas con precios  artificialmente bajos.</v>
      </c>
      <c r="D16" s="17" t="str">
        <f>+'EVALUACION CON CONTROLES'!B21</f>
        <v>SELECCIÓN</v>
      </c>
      <c r="E16" s="17" t="s">
        <v>43</v>
      </c>
      <c r="F16" s="17" t="s">
        <v>49</v>
      </c>
      <c r="G16" s="134" t="str">
        <f>+EVALUACION!H22</f>
        <v>Incumplimiento en la emisión, activación o soporte de los certificados y deficiente calidad del servicio durante su vigencia.</v>
      </c>
      <c r="H16" s="112">
        <f>+EVALUACION!I22</f>
        <v>2</v>
      </c>
      <c r="I16" s="112">
        <f>+EVALUACION!J22</f>
        <v>3</v>
      </c>
      <c r="J16" s="112">
        <f>+EVALUACION!K22</f>
        <v>5</v>
      </c>
      <c r="K16" s="17" t="str">
        <f>+EVALUACION!L22</f>
        <v>MEDIO</v>
      </c>
      <c r="L16" s="112" t="s">
        <v>262</v>
      </c>
      <c r="M16" s="17" t="s">
        <v>263</v>
      </c>
      <c r="N16" s="134" t="str">
        <f>+'EVALUACION CON CONTROLES'!G21</f>
        <v>Aplicar la Guía para el manejo de ofertas artificialmente bajas de Colombia Compra Eficiente: requerir justificación al oferente cuyo precio se aparte de forma significativa del estudio de mercado ($286.667 por certificado antes de IVA) y evaluar su sustento.</v>
      </c>
      <c r="O16" s="112">
        <f>+'EVALUACION CON CONTROLES'!I21</f>
        <v>1</v>
      </c>
      <c r="P16" s="112">
        <f>+'EVALUACION CON CONTROLES'!J21</f>
        <v>3</v>
      </c>
      <c r="Q16" s="112">
        <f>+'EVALUACION CON CONTROLES'!K21</f>
        <v>4</v>
      </c>
      <c r="R16" s="17" t="str">
        <f>+'EVALUACION CON CONTROLES'!L21</f>
        <v>BAJO</v>
      </c>
      <c r="S16" s="112" t="str">
        <f>+'EVALUACION CON CONTROLES'!M21</f>
        <v>NO</v>
      </c>
      <c r="T16" s="135" t="str">
        <f>+'EVALUACION CON CONTROLES'!N21</f>
        <v>Comité evaluador</v>
      </c>
      <c r="U16" s="135" t="str">
        <f>+'EVALUACION CON CONTROLES'!O21</f>
        <v>Desde el cierre del proceso</v>
      </c>
      <c r="V16" s="135" t="str">
        <f>+'EVALUACION CON CONTROLES'!P21</f>
        <v>Hasta la aceptación de la oferta</v>
      </c>
      <c r="W16" s="135" t="str">
        <f>+'EVALUACION CON CONTROLES'!Q21</f>
        <v>Comparación de las ofertas con el estudio de mercado</v>
      </c>
      <c r="X16" s="136" t="str">
        <f>+'EVALUACION CON CONTROLES'!R21</f>
        <v>En la evaluación de ofertas</v>
      </c>
    </row>
    <row r="17" spans="2:24" ht="117.95" customHeight="1" x14ac:dyDescent="0.2">
      <c r="B17" s="116">
        <v>7</v>
      </c>
      <c r="C17" s="133" t="str">
        <f>+'EVALUACION CON CONTROLES'!C22</f>
        <v>Declaratoria de desierto por ausencia de ofertas, ofertas que superan el presupuesto oficial o que no cumplen los requisitos habilitantes.</v>
      </c>
      <c r="D17" s="17" t="str">
        <f>+'EVALUACION CON CONTROLES'!B22</f>
        <v>SELECCIÓN</v>
      </c>
      <c r="E17" s="17" t="s">
        <v>30</v>
      </c>
      <c r="F17" s="17" t="s">
        <v>49</v>
      </c>
      <c r="G17" s="134" t="str">
        <f>+EVALUACION!H23</f>
        <v>Mayor tiempo sin certificados vigentes, afectación de la firma de documentos en ORFEO y necesidad de adelantar un nuevo proceso.</v>
      </c>
      <c r="H17" s="112">
        <f>+EVALUACION!I23</f>
        <v>3</v>
      </c>
      <c r="I17" s="112">
        <f>+EVALUACION!J23</f>
        <v>4</v>
      </c>
      <c r="J17" s="112">
        <f>+EVALUACION!K23</f>
        <v>7</v>
      </c>
      <c r="K17" s="17" t="str">
        <f>+EVALUACION!L23</f>
        <v>ALTO</v>
      </c>
      <c r="L17" s="112" t="s">
        <v>262</v>
      </c>
      <c r="M17" s="17" t="s">
        <v>263</v>
      </c>
      <c r="N17" s="134" t="str">
        <f>+'EVALUACION CON CONTROLES'!G22</f>
        <v>Publicar en SECOP II e informar la apertura a las Entidades de Certificación identificadas en el análisis del sector; requisitos habilitantes proporcionales con criterio diferencial para Mipymes; en caso de desierto, iniciar de inmediato un nuevo proceso con los ajustes que correspondan.</v>
      </c>
      <c r="O17" s="112">
        <f>+'EVALUACION CON CONTROLES'!I22</f>
        <v>2</v>
      </c>
      <c r="P17" s="112">
        <f>+'EVALUACION CON CONTROLES'!J22</f>
        <v>3</v>
      </c>
      <c r="Q17" s="112">
        <f>+'EVALUACION CON CONTROLES'!K22</f>
        <v>5</v>
      </c>
      <c r="R17" s="17" t="str">
        <f>+'EVALUACION CON CONTROLES'!L22</f>
        <v>MEDIO</v>
      </c>
      <c r="S17" s="112" t="str">
        <f>+'EVALUACION CON CONTROLES'!M22</f>
        <v>NO</v>
      </c>
      <c r="T17" s="135" t="str">
        <f>+'EVALUACION CON CONTROLES'!N22</f>
        <v>DTI / Dirección de Contratación</v>
      </c>
      <c r="U17" s="135" t="str">
        <f>+'EVALUACION CON CONTROLES'!O22</f>
        <v>Desde la publicación del proceso</v>
      </c>
      <c r="V17" s="135" t="str">
        <f>+'EVALUACION CON CONTROLES'!P22</f>
        <v>Hasta la aceptación de la oferta</v>
      </c>
      <c r="W17" s="135" t="str">
        <f>+'EVALUACION CON CONTROLES'!Q22</f>
        <v>Seguimiento a la publicación, observaciones y ofertas recibidas en SECOP II</v>
      </c>
      <c r="X17" s="136" t="str">
        <f>+'EVALUACION CON CONTROLES'!R22</f>
        <v>Durante la selección</v>
      </c>
    </row>
    <row r="18" spans="2:24" ht="93.95" customHeight="1" x14ac:dyDescent="0.2">
      <c r="B18" s="116">
        <v>8</v>
      </c>
      <c r="C18" s="133" t="str">
        <f>+'EVALUACION CON CONTROLES'!C23</f>
        <v>Falta de constitución o constitución tardía de la garantía única. Aceptación de garantías que no se ajustan a lo contemplado en el contrato</v>
      </c>
      <c r="D18" s="17" t="str">
        <f>+'EVALUACION CON CONTROLES'!B23</f>
        <v>CONTRATACIÓN</v>
      </c>
      <c r="E18" s="17" t="s">
        <v>43</v>
      </c>
      <c r="F18" s="17" t="s">
        <v>49</v>
      </c>
      <c r="G18" s="134" t="str">
        <f>+EVALUACION!H24</f>
        <v>Retraso en el inicio de la ejecución y desprotección de la Entidad frente al incumplimiento y a la calidad de los certificados durante su vigencia.</v>
      </c>
      <c r="H18" s="112">
        <f>+EVALUACION!I24</f>
        <v>2</v>
      </c>
      <c r="I18" s="112">
        <f>+EVALUACION!J24</f>
        <v>3</v>
      </c>
      <c r="J18" s="112">
        <f>+EVALUACION!K24</f>
        <v>5</v>
      </c>
      <c r="K18" s="17" t="str">
        <f>+EVALUACION!L24</f>
        <v>MEDIO</v>
      </c>
      <c r="L18" s="112" t="s">
        <v>264</v>
      </c>
      <c r="M18" s="17" t="s">
        <v>263</v>
      </c>
      <c r="N18" s="134" t="str">
        <f>+'EVALUACION CON CONTROLES'!G23</f>
        <v>Exigir los amparos de cumplimiento (10 %, plazo y 6 meses más), calidad de los bienes (10 %, plazo y 2 años más) y salarios y prestaciones (5 %, plazo y 3 años más); revisar y aprobar la garantía en SECOP II antes del acta de inicio.</v>
      </c>
      <c r="O18" s="112">
        <f>+'EVALUACION CON CONTROLES'!I23</f>
        <v>1</v>
      </c>
      <c r="P18" s="112">
        <f>+'EVALUACION CON CONTROLES'!J23</f>
        <v>2</v>
      </c>
      <c r="Q18" s="112">
        <f>+'EVALUACION CON CONTROLES'!K23</f>
        <v>3</v>
      </c>
      <c r="R18" s="17" t="str">
        <f>+'EVALUACION CON CONTROLES'!L23</f>
        <v>BAJO</v>
      </c>
      <c r="S18" s="112" t="str">
        <f>+'EVALUACION CON CONTROLES'!M23</f>
        <v>NO</v>
      </c>
      <c r="T18" s="135" t="str">
        <f>+'EVALUACION CON CONTROLES'!N23</f>
        <v>Dirección de Contratación</v>
      </c>
      <c r="U18" s="135" t="str">
        <f>+'EVALUACION CON CONTROLES'!O23</f>
        <v>A la aceptación de la oferta</v>
      </c>
      <c r="V18" s="135" t="str">
        <f>+'EVALUACION CON CONTROLES'!P23</f>
        <v>A la aprobación de la garantía</v>
      </c>
      <c r="W18" s="135" t="str">
        <f>+'EVALUACION CON CONTROLES'!Q23</f>
        <v>Verificación de la póliza frente a lo exigido en los estudios previos</v>
      </c>
      <c r="X18" s="136" t="str">
        <f>+'EVALUACION CON CONTROLES'!R23</f>
        <v>Previo al acta de inicio</v>
      </c>
    </row>
    <row r="19" spans="2:24" ht="93.95" customHeight="1" x14ac:dyDescent="0.2">
      <c r="B19" s="116">
        <v>9</v>
      </c>
      <c r="C19" s="133" t="str">
        <f>+'EVALUACION CON CONTROLES'!C24</f>
        <v>Condiciones comerciales o de uso de la plataforma no alineadas con el contrato (cupos de firma, cobros adicionales, renovación automática).</v>
      </c>
      <c r="D19" s="17" t="str">
        <f>+'EVALUACION CON CONTROLES'!B24</f>
        <v>CONTRATACIÓN</v>
      </c>
      <c r="E19" s="17" t="s">
        <v>30</v>
      </c>
      <c r="F19" s="17" t="s">
        <v>49</v>
      </c>
      <c r="G19" s="134" t="str">
        <f>+EVALUACION!H25</f>
        <v>Bloqueo del servicio al superar cupos de firma, cobros no previstos o renovaciones automáticas; controversias contractuales.</v>
      </c>
      <c r="H19" s="112">
        <f>+EVALUACION!I25</f>
        <v>2</v>
      </c>
      <c r="I19" s="112">
        <f>+EVALUACION!J25</f>
        <v>4</v>
      </c>
      <c r="J19" s="112">
        <f>+EVALUACION!K25</f>
        <v>6</v>
      </c>
      <c r="K19" s="17" t="str">
        <f>+EVALUACION!L25</f>
        <v>ALTO</v>
      </c>
      <c r="L19" s="112" t="s">
        <v>262</v>
      </c>
      <c r="M19" s="17" t="s">
        <v>263</v>
      </c>
      <c r="N19" s="134" t="str">
        <f>+'EVALUACION CON CONTROLES'!G24</f>
        <v>Exigir operaciones de firma ilimitadas durante la vigencia, sin bolsa ni cupo (volumen de referencia: 49.000 documentos al mes); verificar que la oferta no incorpore límites, cobros adicionales ni renovación automática antes de su aceptación.</v>
      </c>
      <c r="O19" s="112">
        <f>+'EVALUACION CON CONTROLES'!I24</f>
        <v>1</v>
      </c>
      <c r="P19" s="112">
        <f>+'EVALUACION CON CONTROLES'!J24</f>
        <v>3</v>
      </c>
      <c r="Q19" s="112">
        <f>+'EVALUACION CON CONTROLES'!K24</f>
        <v>4</v>
      </c>
      <c r="R19" s="17" t="str">
        <f>+'EVALUACION CON CONTROLES'!L24</f>
        <v>BAJO</v>
      </c>
      <c r="S19" s="112" t="str">
        <f>+'EVALUACION CON CONTROLES'!M24</f>
        <v>SI</v>
      </c>
      <c r="T19" s="135" t="str">
        <f>+'EVALUACION CON CONTROLES'!N24</f>
        <v>DTI / Dirección de Contratación</v>
      </c>
      <c r="U19" s="135" t="str">
        <f>+'EVALUACION CON CONTROLES'!O24</f>
        <v>Desde la evaluación de ofertas</v>
      </c>
      <c r="V19" s="135" t="str">
        <f>+'EVALUACION CON CONTROLES'!P24</f>
        <v>A la aceptación de la oferta</v>
      </c>
      <c r="W19" s="135" t="str">
        <f>+'EVALUACION CON CONTROLES'!Q24</f>
        <v>Revisión de la oferta y de las condiciones de uso de la plataforma</v>
      </c>
      <c r="X19" s="136" t="str">
        <f>+'EVALUACION CON CONTROLES'!R24</f>
        <v>Previo a la aceptación de la oferta</v>
      </c>
    </row>
    <row r="20" spans="2:24" ht="105.95" customHeight="1" x14ac:dyDescent="0.2">
      <c r="B20" s="116">
        <v>10</v>
      </c>
      <c r="C20" s="133" t="str">
        <f>+'EVALUACION CON CONTROLES'!C25</f>
        <v>Retraso en la emisión, activación y asignación de los cincuenta (50) certificados de firma digital a los titulares designados.</v>
      </c>
      <c r="D20" s="17" t="str">
        <f>+'EVALUACION CON CONTROLES'!B25</f>
        <v>EJECUCIÓN</v>
      </c>
      <c r="E20" s="17" t="s">
        <v>30</v>
      </c>
      <c r="F20" s="17" t="s">
        <v>49</v>
      </c>
      <c r="G20" s="134" t="str">
        <f>+EVALUACION!H26</f>
        <v>Servidores sin firma digital, represamiento de documentos en ORFEO e incumplimiento del plazo contractual.</v>
      </c>
      <c r="H20" s="112">
        <f>+EVALUACION!I26</f>
        <v>3</v>
      </c>
      <c r="I20" s="112">
        <f>+EVALUACION!J26</f>
        <v>4</v>
      </c>
      <c r="J20" s="112">
        <f>+EVALUACION!K26</f>
        <v>7</v>
      </c>
      <c r="K20" s="17" t="str">
        <f>+EVALUACION!L26</f>
        <v>ALTO</v>
      </c>
      <c r="L20" s="112" t="s">
        <v>264</v>
      </c>
      <c r="M20" s="17" t="s">
        <v>263</v>
      </c>
      <c r="N20" s="134" t="str">
        <f>+'EVALUACION CON CONTROLES'!G25</f>
        <v>Cronograma de entrega acordado en los primeros cinco (5) días de ejecución; entrega oportuna por la SDG de la información de los titulares; seguimiento en el sistema web de administración de certificados; reposición en máximo tres (3) días hábiles; garantía de cumplimiento.</v>
      </c>
      <c r="O20" s="112">
        <f>+'EVALUACION CON CONTROLES'!I25</f>
        <v>2</v>
      </c>
      <c r="P20" s="112">
        <f>+'EVALUACION CON CONTROLES'!J25</f>
        <v>2</v>
      </c>
      <c r="Q20" s="112">
        <f>+'EVALUACION CON CONTROLES'!K25</f>
        <v>4</v>
      </c>
      <c r="R20" s="17" t="str">
        <f>+'EVALUACION CON CONTROLES'!L25</f>
        <v>BAJO</v>
      </c>
      <c r="S20" s="112" t="str">
        <f>+'EVALUACION CON CONTROLES'!M25</f>
        <v>NO</v>
      </c>
      <c r="T20" s="135" t="str">
        <f>+'EVALUACION CON CONTROLES'!N25</f>
        <v>Supervisor del contrato</v>
      </c>
      <c r="U20" s="135" t="str">
        <f>+'EVALUACION CON CONTROLES'!O25</f>
        <v>Desde el acta de inicio</v>
      </c>
      <c r="V20" s="135" t="str">
        <f>+'EVALUACION CON CONTROLES'!P25</f>
        <v>A la activación de la totalidad de los certificados</v>
      </c>
      <c r="W20" s="135" t="str">
        <f>+'EVALUACION CON CONTROLES'!Q25</f>
        <v>Reporte del sistema web (certificados emitidos, activados, revocados y vigentes) e informes de supervisión</v>
      </c>
      <c r="X20" s="136" t="str">
        <f>+'EVALUACION CON CONTROLES'!R25</f>
        <v>Semanal durante la ejecución</v>
      </c>
    </row>
    <row r="21" spans="2:24" ht="105.95" customHeight="1" x14ac:dyDescent="0.2">
      <c r="B21" s="116">
        <v>11</v>
      </c>
      <c r="C21" s="133" t="str">
        <f>+'EVALUACION CON CONTROLES'!C26</f>
        <v>Fallas o demoras en la integración de la plataforma de firma del contratista con el Sistema de Radicación ORFEO (API REST / servicios web).</v>
      </c>
      <c r="D21" s="17" t="str">
        <f>+'EVALUACION CON CONTROLES'!B26</f>
        <v>EJECUCIÓN</v>
      </c>
      <c r="E21" s="17" t="s">
        <v>30</v>
      </c>
      <c r="F21" s="17" t="s">
        <v>49</v>
      </c>
      <c r="G21" s="134" t="str">
        <f>+EVALUACION!H27</f>
        <v>Imposibilidad de firmar digitalmente desde ORFEO, retraso en la puesta en funcionamiento y en el pago, y reprocesos de desarrollo.</v>
      </c>
      <c r="H21" s="112">
        <f>+EVALUACION!I27</f>
        <v>3</v>
      </c>
      <c r="I21" s="112">
        <f>+EVALUACION!J27</f>
        <v>4</v>
      </c>
      <c r="J21" s="112">
        <f>+EVALUACION!K27</f>
        <v>7</v>
      </c>
      <c r="K21" s="17" t="str">
        <f>+EVALUACION!L27</f>
        <v>ALTO</v>
      </c>
      <c r="L21" s="112" t="s">
        <v>265</v>
      </c>
      <c r="M21" s="17" t="s">
        <v>266</v>
      </c>
      <c r="N21" s="134" t="str">
        <f>+'EVALUACION CON CONTROLES'!G26</f>
        <v>El contratista expone y documenta la API REST, dispone de ambiente de pruebas y acompaña pruebas, integración y puesta en producción sin costo; la SDG asigna al equipo de ORFEO los ajustes a su cargo; pruebas funcionales antes del recibo a satisfacción.</v>
      </c>
      <c r="O21" s="112">
        <f>+'EVALUACION CON CONTROLES'!I26</f>
        <v>2</v>
      </c>
      <c r="P21" s="112">
        <f>+'EVALUACION CON CONTROLES'!J26</f>
        <v>3</v>
      </c>
      <c r="Q21" s="112">
        <f>+'EVALUACION CON CONTROLES'!K26</f>
        <v>5</v>
      </c>
      <c r="R21" s="17" t="str">
        <f>+'EVALUACION CON CONTROLES'!L26</f>
        <v>MEDIO</v>
      </c>
      <c r="S21" s="112" t="str">
        <f>+'EVALUACION CON CONTROLES'!M26</f>
        <v>NO</v>
      </c>
      <c r="T21" s="135" t="str">
        <f>+'EVALUACION CON CONTROLES'!N26</f>
        <v>Supervisor del contrato / equipo ORFEO de la DTI</v>
      </c>
      <c r="U21" s="135" t="str">
        <f>+'EVALUACION CON CONTROLES'!O26</f>
        <v>Desde el acta de inicio</v>
      </c>
      <c r="V21" s="135" t="str">
        <f>+'EVALUACION CON CONTROLES'!P26</f>
        <v>Al recibo a satisfacción de la integración</v>
      </c>
      <c r="W21" s="135" t="str">
        <f>+'EVALUACION CON CONTROLES'!Q26</f>
        <v>Pruebas de integración y actas de seguimiento técnico</v>
      </c>
      <c r="X21" s="136" t="str">
        <f>+'EVALUACION CON CONTROLES'!R26</f>
        <v>Semanal durante la ejecución</v>
      </c>
    </row>
    <row r="22" spans="2:24" ht="93.95" customHeight="1" x14ac:dyDescent="0.2">
      <c r="B22" s="116">
        <v>12</v>
      </c>
      <c r="C22" s="133" t="str">
        <f>+'EVALUACION CON CONTROLES'!C27</f>
        <v>Indisponibilidad de la plataforma de firma o de los servicios de validación (OCSP/CRL) y deficiencias del soporte durante la vigencia de los certificados.</v>
      </c>
      <c r="D22" s="17" t="str">
        <f>+'EVALUACION CON CONTROLES'!B27</f>
        <v>EJECUCIÓN</v>
      </c>
      <c r="E22" s="17" t="s">
        <v>30</v>
      </c>
      <c r="F22" s="17" t="s">
        <v>49</v>
      </c>
      <c r="G22" s="134" t="str">
        <f>+EVALUACION!H28</f>
        <v>Imposibilidad de firmar o validar documentos, atención tardía de requerimientos y afectación de la operación durante los 24 meses de vigencia.</v>
      </c>
      <c r="H22" s="112">
        <f>+EVALUACION!I28</f>
        <v>2</v>
      </c>
      <c r="I22" s="112">
        <f>+EVALUACION!J28</f>
        <v>4</v>
      </c>
      <c r="J22" s="112">
        <f>+EVALUACION!K28</f>
        <v>6</v>
      </c>
      <c r="K22" s="17" t="str">
        <f>+EVALUACION!L28</f>
        <v>ALTO</v>
      </c>
      <c r="L22" s="112" t="s">
        <v>264</v>
      </c>
      <c r="M22" s="17" t="s">
        <v>263</v>
      </c>
      <c r="N22" s="134" t="str">
        <f>+'EVALUACION CON CONTROLES'!G27</f>
        <v>Exigir soporte de lunes a viernes de 8:00 a 18:00, revocación 7x24x365, mesa de ayuda con historial de requerimientos y reporte mensual de consumo; amparo de calidad de los bienes por el plazo y dos (2) años más.</v>
      </c>
      <c r="O22" s="112">
        <f>+'EVALUACION CON CONTROLES'!I27</f>
        <v>1</v>
      </c>
      <c r="P22" s="112">
        <f>+'EVALUACION CON CONTROLES'!J27</f>
        <v>3</v>
      </c>
      <c r="Q22" s="112">
        <f>+'EVALUACION CON CONTROLES'!K27</f>
        <v>4</v>
      </c>
      <c r="R22" s="17" t="str">
        <f>+'EVALUACION CON CONTROLES'!L27</f>
        <v>BAJO</v>
      </c>
      <c r="S22" s="112" t="str">
        <f>+'EVALUACION CON CONTROLES'!M27</f>
        <v>NO</v>
      </c>
      <c r="T22" s="135" t="str">
        <f>+'EVALUACION CON CONTROLES'!N27</f>
        <v>Supervisor del contrato / DTI</v>
      </c>
      <c r="U22" s="135" t="str">
        <f>+'EVALUACION CON CONTROLES'!O27</f>
        <v>Desde el acta de inicio</v>
      </c>
      <c r="V22" s="135" t="str">
        <f>+'EVALUACION CON CONTROLES'!P27</f>
        <v>Al vencimiento de los certificados</v>
      </c>
      <c r="W22" s="135" t="str">
        <f>+'EVALUACION CON CONTROLES'!Q27</f>
        <v>Reportes mensuales de consumo y del historial de requerimientos de soporte</v>
      </c>
      <c r="X22" s="136" t="str">
        <f>+'EVALUACION CON CONTROLES'!R27</f>
        <v>Mensual</v>
      </c>
    </row>
    <row r="23" spans="2:24" ht="93.95" customHeight="1" x14ac:dyDescent="0.2">
      <c r="B23" s="116">
        <v>13</v>
      </c>
      <c r="C23" s="133" t="str">
        <f>+'EVALUACION CON CONTROLES'!C28</f>
        <v>Pérdida, suspensión o no renovación de la acreditación ONAC del contratista durante la vigencia de los certificados emitidos.</v>
      </c>
      <c r="D23" s="17" t="str">
        <f>+'EVALUACION CON CONTROLES'!B28</f>
        <v>EJECUCIÓN</v>
      </c>
      <c r="E23" s="17" t="s">
        <v>30</v>
      </c>
      <c r="F23" s="17" t="s">
        <v>49</v>
      </c>
      <c r="G23" s="134" t="str">
        <f>+EVALUACION!H29</f>
        <v>Pérdida de validez de los certificados emitidos y de las firmas que se realicen con ellos; necesidad de adquirir nuevos certificados.</v>
      </c>
      <c r="H23" s="112">
        <f>+EVALUACION!I29</f>
        <v>1</v>
      </c>
      <c r="I23" s="112">
        <f>+EVALUACION!J29</f>
        <v>5</v>
      </c>
      <c r="J23" s="112">
        <f>+EVALUACION!K29</f>
        <v>6</v>
      </c>
      <c r="K23" s="17" t="str">
        <f>+EVALUACION!L29</f>
        <v>ALTO</v>
      </c>
      <c r="L23" s="112" t="s">
        <v>264</v>
      </c>
      <c r="M23" s="17" t="s">
        <v>263</v>
      </c>
      <c r="N23" s="134" t="str">
        <f>+'EVALUACION CON CONTROLES'!G28</f>
        <v>Obligación del contratista de mantener la acreditación ONAC desde la oferta y hasta el vencimiento de los certificados e informar de inmediato cualquier novedad; verificación periódica en el directorio del ONAC; amparo de calidad de los bienes.</v>
      </c>
      <c r="O23" s="112">
        <f>+'EVALUACION CON CONTROLES'!I28</f>
        <v>1</v>
      </c>
      <c r="P23" s="112">
        <f>+'EVALUACION CON CONTROLES'!J28</f>
        <v>4</v>
      </c>
      <c r="Q23" s="112">
        <f>+'EVALUACION CON CONTROLES'!K28</f>
        <v>5</v>
      </c>
      <c r="R23" s="17" t="str">
        <f>+'EVALUACION CON CONTROLES'!L28</f>
        <v>MEDIO</v>
      </c>
      <c r="S23" s="112" t="str">
        <f>+'EVALUACION CON CONTROLES'!M28</f>
        <v>NO</v>
      </c>
      <c r="T23" s="135" t="str">
        <f>+'EVALUACION CON CONTROLES'!N28</f>
        <v>Supervisor del contrato / DTI</v>
      </c>
      <c r="U23" s="135" t="str">
        <f>+'EVALUACION CON CONTROLES'!O28</f>
        <v>Desde el acta de inicio</v>
      </c>
      <c r="V23" s="135" t="str">
        <f>+'EVALUACION CON CONTROLES'!P28</f>
        <v>Al vencimiento de los certificados</v>
      </c>
      <c r="W23" s="135" t="str">
        <f>+'EVALUACION CON CONTROLES'!Q28</f>
        <v>Consulta del estado de la acreditación en el directorio del ONAC</v>
      </c>
      <c r="X23" s="136" t="str">
        <f>+'EVALUACION CON CONTROLES'!R28</f>
        <v>Semestral</v>
      </c>
    </row>
    <row r="24" spans="2:24" ht="105.95" customHeight="1" x14ac:dyDescent="0.2">
      <c r="B24" s="116">
        <v>14</v>
      </c>
      <c r="C24" s="133" t="str">
        <f>+'EVALUACION CON CONTROLES'!C29</f>
        <v>Pérdida del PIN, compromiso de la llave privada o uso indebido del certificado, o falta de revocación oportuna ante retiro del titular.</v>
      </c>
      <c r="D24" s="17" t="str">
        <f>+'EVALUACION CON CONTROLES'!B29</f>
        <v>EJECUCIÓN</v>
      </c>
      <c r="E24" s="17" t="s">
        <v>30</v>
      </c>
      <c r="F24" s="17" t="s">
        <v>31</v>
      </c>
      <c r="G24" s="134" t="str">
        <f>+EVALUACION!H30</f>
        <v>Suplantación del firmante, documentos firmados sin autorización, cuestionamiento de actos administrativos y mayor demanda de reposiciones.</v>
      </c>
      <c r="H24" s="112">
        <f>+EVALUACION!I30</f>
        <v>2</v>
      </c>
      <c r="I24" s="112">
        <f>+EVALUACION!J30</f>
        <v>4</v>
      </c>
      <c r="J24" s="112">
        <f>+EVALUACION!K30</f>
        <v>6</v>
      </c>
      <c r="K24" s="17" t="str">
        <f>+EVALUACION!L30</f>
        <v>ALTO</v>
      </c>
      <c r="L24" s="112" t="s">
        <v>262</v>
      </c>
      <c r="M24" s="17" t="s">
        <v>263</v>
      </c>
      <c r="N24" s="134" t="str">
        <f>+'EVALUACION CON CONTROLES'!G29</f>
        <v>Socializar a los titulares la custodia del PIN y el uso personal e intransferible del certificado; procedimiento interno para solicitar revocación y reposición ante retiro, vacaciones o licencias; conciliación periódica de titulares frente a la planta.</v>
      </c>
      <c r="O24" s="112">
        <f>+'EVALUACION CON CONTROLES'!I29</f>
        <v>1</v>
      </c>
      <c r="P24" s="112">
        <f>+'EVALUACION CON CONTROLES'!J29</f>
        <v>3</v>
      </c>
      <c r="Q24" s="112">
        <f>+'EVALUACION CON CONTROLES'!K29</f>
        <v>4</v>
      </c>
      <c r="R24" s="17" t="str">
        <f>+'EVALUACION CON CONTROLES'!L29</f>
        <v>BAJO</v>
      </c>
      <c r="S24" s="112" t="str">
        <f>+'EVALUACION CON CONTROLES'!M29</f>
        <v>NO</v>
      </c>
      <c r="T24" s="135" t="str">
        <f>+'EVALUACION CON CONTROLES'!N29</f>
        <v>DTI (administrador del cupo de certificados)</v>
      </c>
      <c r="U24" s="135" t="str">
        <f>+'EVALUACION CON CONTROLES'!O29</f>
        <v>Desde la emisión de los certificados</v>
      </c>
      <c r="V24" s="135" t="str">
        <f>+'EVALUACION CON CONTROLES'!P29</f>
        <v>Al vencimiento de los certificados</v>
      </c>
      <c r="W24" s="135" t="str">
        <f>+'EVALUACION CON CONTROLES'!Q29</f>
        <v>Conciliación de titulares activos y revisión de la trazabilidad de firmas</v>
      </c>
      <c r="X24" s="136" t="str">
        <f>+'EVALUACION CON CONTROLES'!R29</f>
        <v>Mensual</v>
      </c>
    </row>
    <row r="25" spans="2:24" ht="93.95" customHeight="1" x14ac:dyDescent="0.2">
      <c r="B25" s="116">
        <v>15</v>
      </c>
      <c r="C25" s="133" t="str">
        <f>+'EVALUACION CON CONTROLES'!C30</f>
        <v>Tratamiento indebido o fuga de los datos personales de los titulares y de la información de la Entidad a cargo del contratista.</v>
      </c>
      <c r="D25" s="17" t="str">
        <f>+'EVALUACION CON CONTROLES'!B30</f>
        <v>EJECUCIÓN</v>
      </c>
      <c r="E25" s="17" t="s">
        <v>30</v>
      </c>
      <c r="F25" s="17" t="s">
        <v>49</v>
      </c>
      <c r="G25" s="134" t="str">
        <f>+EVALUACION!H31</f>
        <v>Vulneración de la Ley 1581 de 2012 y de la seguridad de la información, sanciones y afectación reputacional de la Entidad.</v>
      </c>
      <c r="H25" s="112">
        <f>+EVALUACION!I31</f>
        <v>2</v>
      </c>
      <c r="I25" s="112">
        <f>+EVALUACION!J31</f>
        <v>3</v>
      </c>
      <c r="J25" s="112">
        <f>+EVALUACION!K31</f>
        <v>5</v>
      </c>
      <c r="K25" s="17" t="str">
        <f>+EVALUACION!L31</f>
        <v>MEDIO</v>
      </c>
      <c r="L25" s="112" t="s">
        <v>264</v>
      </c>
      <c r="M25" s="17" t="s">
        <v>263</v>
      </c>
      <c r="N25" s="134" t="str">
        <f>+'EVALUACION CON CONTROLES'!G30</f>
        <v>Suscribir el Acuerdo de Confidencialidad (GDI-TIC-F020) y el Acuerdo de Transferencia de Información (GDI-TIC-F041) con el acta de inicio; obligación de reserva y uso exclusivo de la información para la ejecución del contrato.</v>
      </c>
      <c r="O25" s="112">
        <f>+'EVALUACION CON CONTROLES'!I30</f>
        <v>1</v>
      </c>
      <c r="P25" s="112">
        <f>+'EVALUACION CON CONTROLES'!J30</f>
        <v>3</v>
      </c>
      <c r="Q25" s="112">
        <f>+'EVALUACION CON CONTROLES'!K30</f>
        <v>4</v>
      </c>
      <c r="R25" s="17" t="str">
        <f>+'EVALUACION CON CONTROLES'!L30</f>
        <v>BAJO</v>
      </c>
      <c r="S25" s="112" t="str">
        <f>+'EVALUACION CON CONTROLES'!M30</f>
        <v>NO</v>
      </c>
      <c r="T25" s="135" t="str">
        <f>+'EVALUACION CON CONTROLES'!N30</f>
        <v>Supervisor del contrato</v>
      </c>
      <c r="U25" s="135" t="str">
        <f>+'EVALUACION CON CONTROLES'!O30</f>
        <v>Desde el acta de inicio</v>
      </c>
      <c r="V25" s="135" t="str">
        <f>+'EVALUACION CON CONTROLES'!P30</f>
        <v>Al vencimiento de los certificados</v>
      </c>
      <c r="W25" s="135" t="str">
        <f>+'EVALUACION CON CONTROLES'!Q30</f>
        <v>Verificación de los acuerdos suscritos y del reporte de incidentes</v>
      </c>
      <c r="X25" s="136" t="str">
        <f>+'EVALUACION CON CONTROLES'!R30</f>
        <v>Al inicio y ante incidentes</v>
      </c>
    </row>
    <row r="26" spans="2:24" ht="90" customHeight="1" x14ac:dyDescent="0.2">
      <c r="B26" s="116">
        <v>16</v>
      </c>
      <c r="C26" s="133" t="str">
        <f>+'EVALUACION CON CONTROLES'!C31</f>
        <v>Incumplimiento de la administración en los pagos.</v>
      </c>
      <c r="D26" s="17" t="str">
        <f>+'EVALUACION CON CONTROLES'!B31</f>
        <v>EJECUCIÓN</v>
      </c>
      <c r="E26" s="17" t="s">
        <v>43</v>
      </c>
      <c r="F26" s="17" t="s">
        <v>31</v>
      </c>
      <c r="G26" s="134" t="str">
        <f>+EVALUACION!H32</f>
        <v>Reclamaciones del contratista, posibles intereses moratorios y afectación de la relación contractual.</v>
      </c>
      <c r="H26" s="112">
        <f>+EVALUACION!I32</f>
        <v>2</v>
      </c>
      <c r="I26" s="112">
        <f>+EVALUACION!J32</f>
        <v>2</v>
      </c>
      <c r="J26" s="112">
        <f>+EVALUACION!K32</f>
        <v>4</v>
      </c>
      <c r="K26" s="17" t="str">
        <f>+EVALUACION!L32</f>
        <v>BAJO</v>
      </c>
      <c r="L26" s="112" t="s">
        <v>262</v>
      </c>
      <c r="M26" s="17" t="s">
        <v>263</v>
      </c>
      <c r="N26" s="134" t="str">
        <f>+'EVALUACION CON CONTROLES'!G31</f>
        <v>Pago único del 100 % sujeto al PAC, tramitado dentro de los treinta (30) días siguientes a la factura, una vez recibidos a satisfacción los certificados y la integración con los documentos exigidos.</v>
      </c>
      <c r="O26" s="112">
        <f>+'EVALUACION CON CONTROLES'!I31</f>
        <v>1</v>
      </c>
      <c r="P26" s="112">
        <f>+'EVALUACION CON CONTROLES'!J31</f>
        <v>2</v>
      </c>
      <c r="Q26" s="112">
        <f>+'EVALUACION CON CONTROLES'!K31</f>
        <v>3</v>
      </c>
      <c r="R26" s="17" t="str">
        <f>+'EVALUACION CON CONTROLES'!L31</f>
        <v>BAJO</v>
      </c>
      <c r="S26" s="112" t="str">
        <f>+'EVALUACION CON CONTROLES'!M31</f>
        <v>SI</v>
      </c>
      <c r="T26" s="135" t="str">
        <f>+'EVALUACION CON CONTROLES'!N31</f>
        <v>Supervisor del contrato / Dirección Financiera</v>
      </c>
      <c r="U26" s="135" t="str">
        <f>+'EVALUACION CON CONTROLES'!O31</f>
        <v>Al recibo a satisfacción</v>
      </c>
      <c r="V26" s="135" t="str">
        <f>+'EVALUACION CON CONTROLES'!P31</f>
        <v>Al pago</v>
      </c>
      <c r="W26" s="135" t="str">
        <f>+'EVALUACION CON CONTROLES'!Q31</f>
        <v>Seguimiento al trámite de la cuenta y al PAC</v>
      </c>
      <c r="X26" s="136" t="str">
        <f>+'EVALUACION CON CONTROLES'!R31</f>
        <v>Al momento del pago</v>
      </c>
    </row>
    <row r="27" spans="2:24" ht="93.95" customHeight="1" x14ac:dyDescent="0.2">
      <c r="B27" s="137">
        <v>17</v>
      </c>
      <c r="C27" s="138" t="str">
        <f>+'EVALUACION CON CONTROLES'!C32</f>
        <v>Variación de los precios del mercado</v>
      </c>
      <c r="D27" s="139" t="str">
        <f>+'EVALUACION CON CONTROLES'!B32</f>
        <v>EJECUCIÓN</v>
      </c>
      <c r="E27" s="139" t="s">
        <v>43</v>
      </c>
      <c r="F27" s="139" t="s">
        <v>49</v>
      </c>
      <c r="G27" s="140" t="str">
        <f>+EVALUACION!H33</f>
        <v>Mayores costos para el contratista (IPC, TRM sobre infraestructura importada, incremento del SMMLV), sin modificación del precio pactado.</v>
      </c>
      <c r="H27" s="141">
        <f>+EVALUACION!I33</f>
        <v>2</v>
      </c>
      <c r="I27" s="141">
        <f>+EVALUACION!J33</f>
        <v>2</v>
      </c>
      <c r="J27" s="141">
        <f>+EVALUACION!K33</f>
        <v>4</v>
      </c>
      <c r="K27" s="139" t="str">
        <f>+EVALUACION!L33</f>
        <v>BAJO</v>
      </c>
      <c r="L27" s="141" t="s">
        <v>264</v>
      </c>
      <c r="M27" s="139" t="s">
        <v>263</v>
      </c>
      <c r="N27" s="140" t="str">
        <f>+'EVALUACION CON CONTROLES'!G32</f>
        <v>Precio fijo en pesos colombianos, sin reajuste, definido con la oferta; plazo de ejecución de dos (2) meses; el contratista asume la variación de sus costos.</v>
      </c>
      <c r="O27" s="141">
        <f>+'EVALUACION CON CONTROLES'!I32</f>
        <v>1</v>
      </c>
      <c r="P27" s="141">
        <f>+'EVALUACION CON CONTROLES'!J32</f>
        <v>1</v>
      </c>
      <c r="Q27" s="141">
        <f>+'EVALUACION CON CONTROLES'!K32</f>
        <v>2</v>
      </c>
      <c r="R27" s="139" t="str">
        <f>+'EVALUACION CON CONTROLES'!L32</f>
        <v>BAJO</v>
      </c>
      <c r="S27" s="141" t="str">
        <f>+'EVALUACION CON CONTROLES'!M32</f>
        <v>SI</v>
      </c>
      <c r="T27" s="142" t="str">
        <f>+'EVALUACION CON CONTROLES'!N32</f>
        <v>Supervisor del contrato</v>
      </c>
      <c r="U27" s="142" t="str">
        <f>+'EVALUACION CON CONTROLES'!O32</f>
        <v>Desde la presentación de la oferta</v>
      </c>
      <c r="V27" s="142" t="str">
        <f>+'EVALUACION CON CONTROLES'!P32</f>
        <v>A la terminación del contrato</v>
      </c>
      <c r="W27" s="142" t="str">
        <f>+'EVALUACION CON CONTROLES'!Q32</f>
        <v>Verificación de la facturación frente al valor contratado</v>
      </c>
      <c r="X27" s="143" t="str">
        <f>+'EVALUACION CON CONTROLES'!R32</f>
        <v>Al momento del pago</v>
      </c>
    </row>
    <row r="28" spans="2:24" ht="13.5" customHeight="1" x14ac:dyDescent="0.2">
      <c r="B28" s="30"/>
      <c r="D28" s="14"/>
      <c r="E28" s="14"/>
      <c r="F28" s="14"/>
      <c r="G28" s="14"/>
      <c r="H28" s="14"/>
      <c r="I28" s="14"/>
      <c r="J28" s="14"/>
      <c r="K28" s="14"/>
      <c r="L28" s="14"/>
      <c r="M28" s="14"/>
      <c r="X28" s="31"/>
    </row>
    <row r="29" spans="2:24" ht="13.5" customHeight="1" thickBot="1" x14ac:dyDescent="0.25">
      <c r="B29" s="30"/>
      <c r="D29" s="14"/>
      <c r="E29" s="14"/>
      <c r="F29" s="14"/>
      <c r="G29" s="14"/>
      <c r="H29" s="14"/>
      <c r="I29" s="14"/>
      <c r="J29" s="14"/>
      <c r="K29" s="14"/>
      <c r="L29" s="14"/>
      <c r="M29" s="14"/>
      <c r="X29" s="31"/>
    </row>
    <row r="30" spans="2:24" ht="13.5" customHeight="1" x14ac:dyDescent="0.25">
      <c r="B30" s="30"/>
      <c r="E30" s="14"/>
      <c r="F30" s="251" t="s">
        <v>267</v>
      </c>
      <c r="G30" s="247"/>
      <c r="H30" s="14"/>
      <c r="I30" s="14"/>
      <c r="J30" s="239" t="s">
        <v>250</v>
      </c>
      <c r="K30" s="148"/>
      <c r="L30" s="148"/>
      <c r="M30" s="148"/>
      <c r="X30" s="31"/>
    </row>
    <row r="31" spans="2:24" ht="13.5" customHeight="1" x14ac:dyDescent="0.2">
      <c r="B31" s="30"/>
      <c r="E31" s="242" t="s">
        <v>128</v>
      </c>
      <c r="F31" s="114" t="s">
        <v>268</v>
      </c>
      <c r="G31" s="114" t="s">
        <v>130</v>
      </c>
      <c r="H31" s="14"/>
      <c r="I31" s="14"/>
      <c r="J31" s="238" t="s">
        <v>129</v>
      </c>
      <c r="K31" s="146"/>
      <c r="L31" s="238" t="s">
        <v>130</v>
      </c>
      <c r="M31" s="146"/>
      <c r="X31" s="31"/>
    </row>
    <row r="32" spans="2:24" ht="13.5" customHeight="1" x14ac:dyDescent="0.2">
      <c r="B32" s="30"/>
      <c r="E32" s="158"/>
      <c r="F32" s="112" t="s">
        <v>131</v>
      </c>
      <c r="G32" s="112">
        <v>1</v>
      </c>
      <c r="H32" s="14"/>
      <c r="I32" s="14"/>
      <c r="J32" s="233" t="s">
        <v>132</v>
      </c>
      <c r="K32" s="146"/>
      <c r="L32" s="233">
        <v>1</v>
      </c>
      <c r="M32" s="146"/>
      <c r="X32" s="31"/>
    </row>
    <row r="33" spans="2:24" ht="13.5" customHeight="1" x14ac:dyDescent="0.2">
      <c r="B33" s="30"/>
      <c r="E33" s="158"/>
      <c r="F33" s="112" t="s">
        <v>133</v>
      </c>
      <c r="G33" s="112">
        <v>2</v>
      </c>
      <c r="H33" s="14"/>
      <c r="I33" s="14"/>
      <c r="J33" s="233" t="s">
        <v>134</v>
      </c>
      <c r="K33" s="146"/>
      <c r="L33" s="233">
        <v>2</v>
      </c>
      <c r="M33" s="146"/>
      <c r="X33" s="31"/>
    </row>
    <row r="34" spans="2:24" ht="13.5" customHeight="1" x14ac:dyDescent="0.2">
      <c r="B34" s="30"/>
      <c r="E34" s="158"/>
      <c r="F34" s="112" t="s">
        <v>135</v>
      </c>
      <c r="G34" s="112">
        <v>3</v>
      </c>
      <c r="H34" s="14"/>
      <c r="I34" s="14"/>
      <c r="J34" s="233" t="s">
        <v>136</v>
      </c>
      <c r="K34" s="146"/>
      <c r="L34" s="233">
        <v>3</v>
      </c>
      <c r="M34" s="146"/>
      <c r="X34" s="31"/>
    </row>
    <row r="35" spans="2:24" ht="13.5" customHeight="1" x14ac:dyDescent="0.2">
      <c r="B35" s="30"/>
      <c r="E35" s="158"/>
      <c r="F35" s="112" t="s">
        <v>137</v>
      </c>
      <c r="G35" s="112">
        <v>4</v>
      </c>
      <c r="H35" s="14"/>
      <c r="I35" s="14"/>
      <c r="J35" s="233" t="s">
        <v>138</v>
      </c>
      <c r="K35" s="146"/>
      <c r="L35" s="233">
        <v>4</v>
      </c>
      <c r="M35" s="146"/>
      <c r="X35" s="31"/>
    </row>
    <row r="36" spans="2:24" ht="13.5" customHeight="1" x14ac:dyDescent="0.2">
      <c r="B36" s="30"/>
      <c r="E36" s="158"/>
      <c r="F36" s="112" t="s">
        <v>139</v>
      </c>
      <c r="G36" s="112">
        <v>5</v>
      </c>
      <c r="H36" s="14"/>
      <c r="I36" s="14"/>
      <c r="J36" s="233" t="s">
        <v>140</v>
      </c>
      <c r="K36" s="146"/>
      <c r="L36" s="233">
        <v>5</v>
      </c>
      <c r="M36" s="146"/>
      <c r="X36" s="31"/>
    </row>
    <row r="37" spans="2:24" ht="13.5" customHeight="1" x14ac:dyDescent="0.2">
      <c r="B37" s="30"/>
      <c r="D37" s="14"/>
      <c r="E37" s="14"/>
      <c r="F37" s="14"/>
      <c r="G37" s="14"/>
      <c r="H37" s="14"/>
      <c r="I37" s="14"/>
      <c r="J37" s="14"/>
      <c r="K37" s="14"/>
      <c r="L37" s="14"/>
      <c r="M37" s="14"/>
      <c r="X37" s="31"/>
    </row>
    <row r="38" spans="2:24" ht="13.5" customHeight="1" x14ac:dyDescent="0.25">
      <c r="B38" s="30"/>
      <c r="D38" s="239" t="s">
        <v>141</v>
      </c>
      <c r="E38" s="148"/>
      <c r="F38" s="148"/>
      <c r="G38" s="148"/>
      <c r="H38" s="148"/>
      <c r="I38" s="148"/>
      <c r="J38" s="148"/>
      <c r="K38" s="148"/>
      <c r="X38" s="31"/>
    </row>
    <row r="39" spans="2:24" ht="13.5" customHeight="1" x14ac:dyDescent="0.25">
      <c r="B39" s="30"/>
      <c r="D39" s="238" t="s">
        <v>268</v>
      </c>
      <c r="E39" s="238" t="s">
        <v>130</v>
      </c>
      <c r="F39" s="241" t="s">
        <v>132</v>
      </c>
      <c r="G39" s="146"/>
      <c r="H39" s="241" t="s">
        <v>134</v>
      </c>
      <c r="I39" s="146"/>
      <c r="J39" s="113" t="s">
        <v>136</v>
      </c>
      <c r="K39" s="113" t="s">
        <v>138</v>
      </c>
      <c r="L39" s="114" t="s">
        <v>140</v>
      </c>
      <c r="P39" s="239" t="s">
        <v>155</v>
      </c>
      <c r="Q39" s="148"/>
      <c r="R39" s="148"/>
      <c r="S39" s="148"/>
      <c r="T39" s="148"/>
      <c r="X39" s="31"/>
    </row>
    <row r="40" spans="2:24" ht="13.5" customHeight="1" x14ac:dyDescent="0.2">
      <c r="B40" s="30"/>
      <c r="D40" s="162"/>
      <c r="E40" s="162"/>
      <c r="F40" s="240">
        <v>1</v>
      </c>
      <c r="G40" s="146"/>
      <c r="H40" s="240">
        <v>2</v>
      </c>
      <c r="I40" s="146"/>
      <c r="J40" s="115">
        <v>3</v>
      </c>
      <c r="K40" s="115">
        <v>4</v>
      </c>
      <c r="L40" s="115">
        <v>5</v>
      </c>
      <c r="P40" s="241" t="s">
        <v>141</v>
      </c>
      <c r="Q40" s="145"/>
      <c r="R40" s="146"/>
      <c r="S40" s="241" t="s">
        <v>154</v>
      </c>
      <c r="T40" s="146"/>
      <c r="X40" s="31"/>
    </row>
    <row r="41" spans="2:24" ht="13.5" customHeight="1" x14ac:dyDescent="0.2">
      <c r="B41" s="30"/>
      <c r="D41" s="112" t="s">
        <v>131</v>
      </c>
      <c r="E41" s="111">
        <v>1</v>
      </c>
      <c r="F41" s="237">
        <v>2</v>
      </c>
      <c r="G41" s="146"/>
      <c r="H41" s="237">
        <v>3</v>
      </c>
      <c r="I41" s="146"/>
      <c r="J41" s="109">
        <v>4</v>
      </c>
      <c r="K41" s="118">
        <v>5</v>
      </c>
      <c r="L41" s="117">
        <v>6</v>
      </c>
      <c r="P41" s="248" t="s">
        <v>156</v>
      </c>
      <c r="Q41" s="145"/>
      <c r="R41" s="146"/>
      <c r="S41" s="234" t="s">
        <v>157</v>
      </c>
      <c r="T41" s="146"/>
      <c r="X41" s="31"/>
    </row>
    <row r="42" spans="2:24" ht="13.5" customHeight="1" x14ac:dyDescent="0.2">
      <c r="B42" s="30"/>
      <c r="D42" s="112" t="s">
        <v>133</v>
      </c>
      <c r="E42" s="111">
        <v>2</v>
      </c>
      <c r="F42" s="237">
        <v>3</v>
      </c>
      <c r="G42" s="146"/>
      <c r="H42" s="237">
        <v>4</v>
      </c>
      <c r="I42" s="146"/>
      <c r="J42" s="118">
        <v>5</v>
      </c>
      <c r="K42" s="117">
        <v>6</v>
      </c>
      <c r="L42" s="117">
        <v>7</v>
      </c>
      <c r="P42" s="236" t="s">
        <v>158</v>
      </c>
      <c r="Q42" s="145"/>
      <c r="R42" s="146"/>
      <c r="S42" s="234" t="s">
        <v>159</v>
      </c>
      <c r="T42" s="146"/>
      <c r="X42" s="31"/>
    </row>
    <row r="43" spans="2:24" ht="13.5" customHeight="1" x14ac:dyDescent="0.2">
      <c r="B43" s="30"/>
      <c r="D43" s="112" t="s">
        <v>135</v>
      </c>
      <c r="E43" s="111">
        <v>3</v>
      </c>
      <c r="F43" s="237">
        <v>4</v>
      </c>
      <c r="G43" s="146"/>
      <c r="H43" s="235">
        <v>5</v>
      </c>
      <c r="I43" s="146"/>
      <c r="J43" s="117">
        <v>6</v>
      </c>
      <c r="K43" s="117">
        <v>7</v>
      </c>
      <c r="L43" s="110">
        <v>8</v>
      </c>
      <c r="P43" s="235">
        <v>5</v>
      </c>
      <c r="Q43" s="145"/>
      <c r="R43" s="146"/>
      <c r="S43" s="234" t="s">
        <v>160</v>
      </c>
      <c r="T43" s="146"/>
      <c r="X43" s="31"/>
    </row>
    <row r="44" spans="2:24" ht="13.5" customHeight="1" x14ac:dyDescent="0.2">
      <c r="B44" s="30"/>
      <c r="D44" s="112" t="s">
        <v>137</v>
      </c>
      <c r="E44" s="111">
        <v>4</v>
      </c>
      <c r="F44" s="235">
        <v>5</v>
      </c>
      <c r="G44" s="146"/>
      <c r="H44" s="236">
        <v>6</v>
      </c>
      <c r="I44" s="146"/>
      <c r="J44" s="117">
        <v>7</v>
      </c>
      <c r="K44" s="110">
        <v>8</v>
      </c>
      <c r="L44" s="110">
        <v>9</v>
      </c>
      <c r="P44" s="237" t="s">
        <v>161</v>
      </c>
      <c r="Q44" s="145"/>
      <c r="R44" s="146"/>
      <c r="S44" s="234" t="s">
        <v>162</v>
      </c>
      <c r="T44" s="146"/>
      <c r="X44" s="31"/>
    </row>
    <row r="45" spans="2:24" ht="13.5" customHeight="1" x14ac:dyDescent="0.2">
      <c r="B45" s="30"/>
      <c r="D45" s="112" t="s">
        <v>139</v>
      </c>
      <c r="E45" s="111">
        <v>5</v>
      </c>
      <c r="F45" s="236">
        <v>6</v>
      </c>
      <c r="G45" s="146"/>
      <c r="H45" s="236">
        <v>7</v>
      </c>
      <c r="I45" s="146"/>
      <c r="J45" s="110">
        <v>8</v>
      </c>
      <c r="K45" s="110">
        <v>9</v>
      </c>
      <c r="L45" s="110">
        <v>10</v>
      </c>
      <c r="X45" s="31"/>
    </row>
    <row r="46" spans="2:24" ht="16.5" customHeight="1" x14ac:dyDescent="0.2">
      <c r="B46" s="18"/>
      <c r="C46" s="19"/>
      <c r="D46" s="20"/>
      <c r="E46" s="20"/>
      <c r="F46" s="20"/>
      <c r="G46" s="20"/>
      <c r="H46" s="20"/>
      <c r="I46" s="20"/>
      <c r="J46" s="20"/>
      <c r="K46" s="20"/>
      <c r="L46" s="20"/>
      <c r="M46" s="20"/>
      <c r="N46" s="19"/>
      <c r="O46" s="19"/>
      <c r="P46" s="19"/>
      <c r="Q46" s="19"/>
      <c r="R46" s="19"/>
      <c r="S46" s="19"/>
      <c r="T46" s="19"/>
      <c r="U46" s="19"/>
      <c r="V46" s="19"/>
      <c r="W46" s="19"/>
      <c r="X46" s="21"/>
    </row>
    <row r="47" spans="2:24" ht="16.5" customHeight="1" x14ac:dyDescent="0.2">
      <c r="D47" s="14"/>
      <c r="F47" s="14"/>
      <c r="G47" s="14"/>
      <c r="H47" s="14"/>
      <c r="I47" s="14"/>
      <c r="J47" s="14"/>
      <c r="K47" s="14"/>
      <c r="L47" s="14"/>
      <c r="M47" s="14"/>
      <c r="N47" s="14"/>
      <c r="O47" s="14"/>
      <c r="P47" s="14"/>
      <c r="Q47" s="14"/>
      <c r="R47" s="14"/>
    </row>
    <row r="48" spans="2:24" ht="12.75" customHeight="1" x14ac:dyDescent="0.2">
      <c r="D48" s="14"/>
      <c r="F48" s="14"/>
      <c r="G48" s="14"/>
      <c r="H48" s="14"/>
      <c r="I48" s="14"/>
      <c r="J48" s="14"/>
      <c r="K48" s="14"/>
      <c r="L48" s="14"/>
      <c r="M48" s="14"/>
      <c r="N48" s="14"/>
      <c r="O48" s="14"/>
      <c r="P48" s="14"/>
      <c r="Q48" s="14"/>
      <c r="R48" s="14"/>
    </row>
    <row r="49" spans="2:18" ht="28.5" hidden="1" customHeight="1" x14ac:dyDescent="0.2">
      <c r="D49" s="14"/>
      <c r="F49" s="14"/>
      <c r="G49" s="14"/>
      <c r="H49" s="14"/>
      <c r="I49" s="14"/>
      <c r="J49" s="14"/>
      <c r="K49" s="14"/>
      <c r="L49" s="14"/>
      <c r="M49" s="14"/>
      <c r="N49" s="14"/>
      <c r="O49" s="14"/>
      <c r="P49" s="14"/>
      <c r="Q49" s="14"/>
      <c r="R49" s="14"/>
    </row>
    <row r="50" spans="2:18" ht="15" hidden="1" customHeight="1" x14ac:dyDescent="0.2">
      <c r="B50" s="16" t="s">
        <v>264</v>
      </c>
      <c r="D50" s="14"/>
      <c r="F50" s="14"/>
      <c r="G50" s="14"/>
      <c r="H50" s="14"/>
      <c r="I50" s="14"/>
      <c r="J50" s="14"/>
      <c r="K50" s="14"/>
      <c r="L50" s="14"/>
      <c r="M50" s="14"/>
      <c r="N50" s="14"/>
      <c r="O50" s="14"/>
      <c r="P50" s="14"/>
      <c r="Q50" s="14"/>
      <c r="R50" s="14"/>
    </row>
    <row r="51" spans="2:18" ht="28.5" hidden="1" customHeight="1" x14ac:dyDescent="0.25">
      <c r="B51" s="16" t="s">
        <v>262</v>
      </c>
      <c r="D51" s="22"/>
      <c r="F51" s="14"/>
      <c r="G51" s="22"/>
      <c r="H51" s="22"/>
      <c r="I51" s="22"/>
      <c r="J51" s="22"/>
      <c r="K51" s="22"/>
      <c r="L51" s="22"/>
      <c r="M51" s="22"/>
      <c r="N51" s="22"/>
      <c r="O51" s="22"/>
      <c r="P51" s="22"/>
      <c r="Q51" s="22"/>
      <c r="R51" s="22"/>
    </row>
    <row r="52" spans="2:18" ht="30" customHeight="1" x14ac:dyDescent="0.2">
      <c r="B52" s="16" t="s">
        <v>265</v>
      </c>
      <c r="D52" s="14"/>
      <c r="F52" s="14"/>
      <c r="G52" s="14"/>
      <c r="H52" s="14"/>
      <c r="I52" s="14"/>
      <c r="J52" s="14"/>
      <c r="K52" s="14"/>
      <c r="L52" s="14"/>
      <c r="M52" s="14"/>
      <c r="N52" s="14"/>
      <c r="O52" s="14"/>
      <c r="P52" s="14"/>
      <c r="Q52" s="14"/>
      <c r="R52" s="14"/>
    </row>
    <row r="53" spans="2:18" x14ac:dyDescent="0.2">
      <c r="D53" s="14"/>
      <c r="F53" s="14"/>
      <c r="G53" s="14"/>
      <c r="H53" s="14"/>
      <c r="I53" s="14"/>
      <c r="J53" s="14"/>
      <c r="K53" s="14"/>
      <c r="L53" s="14"/>
      <c r="M53" s="14"/>
      <c r="N53" s="14"/>
      <c r="O53" s="14"/>
      <c r="P53" s="14"/>
      <c r="Q53" s="14"/>
      <c r="R53" s="14"/>
    </row>
    <row r="54" spans="2:18" x14ac:dyDescent="0.2">
      <c r="D54" s="14"/>
      <c r="F54" s="14"/>
      <c r="G54" s="14"/>
      <c r="H54" s="14"/>
      <c r="I54" s="14"/>
      <c r="J54" s="14"/>
      <c r="K54" s="14"/>
      <c r="L54" s="14"/>
      <c r="M54" s="14"/>
      <c r="N54" s="14"/>
      <c r="O54" s="14"/>
      <c r="P54" s="14"/>
      <c r="Q54" s="14"/>
      <c r="R54" s="14"/>
    </row>
    <row r="55" spans="2:18" ht="12.75" customHeight="1" x14ac:dyDescent="0.2">
      <c r="D55" s="14"/>
      <c r="F55" s="14"/>
      <c r="G55" s="14"/>
      <c r="H55" s="14"/>
      <c r="I55" s="14"/>
      <c r="J55" s="14"/>
      <c r="K55" s="14"/>
      <c r="L55" s="14"/>
      <c r="M55" s="14"/>
      <c r="N55" s="14"/>
      <c r="O55" s="14"/>
      <c r="P55" s="14"/>
      <c r="Q55" s="14"/>
      <c r="R55" s="14"/>
    </row>
    <row r="56" spans="2:18" x14ac:dyDescent="0.2">
      <c r="D56" s="14"/>
    </row>
    <row r="57" spans="2:18" x14ac:dyDescent="0.2">
      <c r="D57" s="14"/>
    </row>
  </sheetData>
  <mergeCells count="49">
    <mergeCell ref="B2:B4"/>
    <mergeCell ref="B7:X8"/>
    <mergeCell ref="F43:G43"/>
    <mergeCell ref="P42:R42"/>
    <mergeCell ref="H43:I43"/>
    <mergeCell ref="B9:R9"/>
    <mergeCell ref="P41:R41"/>
    <mergeCell ref="H40:I40"/>
    <mergeCell ref="W2:X4"/>
    <mergeCell ref="C2:V4"/>
    <mergeCell ref="B6:X6"/>
    <mergeCell ref="J34:K34"/>
    <mergeCell ref="D39:D40"/>
    <mergeCell ref="H39:I39"/>
    <mergeCell ref="F30:G30"/>
    <mergeCell ref="S42:T42"/>
    <mergeCell ref="J30:M30"/>
    <mergeCell ref="F42:G42"/>
    <mergeCell ref="P39:T39"/>
    <mergeCell ref="J36:K36"/>
    <mergeCell ref="P40:R40"/>
    <mergeCell ref="L36:M36"/>
    <mergeCell ref="J32:K32"/>
    <mergeCell ref="F39:G39"/>
    <mergeCell ref="S40:T40"/>
    <mergeCell ref="J33:K33"/>
    <mergeCell ref="H42:I42"/>
    <mergeCell ref="J31:K31"/>
    <mergeCell ref="P44:R44"/>
    <mergeCell ref="L31:M31"/>
    <mergeCell ref="L34:M34"/>
    <mergeCell ref="S44:T44"/>
    <mergeCell ref="E39:E40"/>
    <mergeCell ref="L35:M35"/>
    <mergeCell ref="D38:K38"/>
    <mergeCell ref="S43:T43"/>
    <mergeCell ref="H41:I41"/>
    <mergeCell ref="F40:G40"/>
    <mergeCell ref="E31:E36"/>
    <mergeCell ref="L33:M33"/>
    <mergeCell ref="S41:T41"/>
    <mergeCell ref="P43:R43"/>
    <mergeCell ref="L32:M32"/>
    <mergeCell ref="F45:G45"/>
    <mergeCell ref="H45:I45"/>
    <mergeCell ref="F41:G41"/>
    <mergeCell ref="J35:K35"/>
    <mergeCell ref="F44:G44"/>
    <mergeCell ref="H44:I44"/>
  </mergeCells>
  <conditionalFormatting sqref="K11:K27">
    <cfRule type="cellIs" dxfId="7" priority="41" stopIfTrue="1" operator="equal">
      <formula>"EXTREMO"</formula>
    </cfRule>
    <cfRule type="cellIs" dxfId="6" priority="42" stopIfTrue="1" operator="equal">
      <formula>"ALTO"</formula>
    </cfRule>
    <cfRule type="cellIs" dxfId="5" priority="43" stopIfTrue="1" operator="equal">
      <formula>"MEDIO"</formula>
    </cfRule>
    <cfRule type="cellIs" dxfId="4" priority="44" stopIfTrue="1" operator="equal">
      <formula>"BAJO"</formula>
    </cfRule>
  </conditionalFormatting>
  <conditionalFormatting sqref="R11:R27">
    <cfRule type="cellIs" dxfId="3" priority="81" stopIfTrue="1" operator="equal">
      <formula>"EXTREMO"</formula>
    </cfRule>
    <cfRule type="cellIs" dxfId="2" priority="82" stopIfTrue="1" operator="equal">
      <formula>"ALTO"</formula>
    </cfRule>
    <cfRule type="cellIs" dxfId="1" priority="83" stopIfTrue="1" operator="equal">
      <formula>"MEDIO"</formula>
    </cfRule>
    <cfRule type="cellIs" dxfId="0" priority="84" stopIfTrue="1" operator="equal">
      <formula>"BAJO"</formula>
    </cfRule>
  </conditionalFormatting>
  <dataValidations count="1">
    <dataValidation type="list" allowBlank="1" showInputMessage="1" showErrorMessage="1" sqref="L11:L27" xr:uid="{00000000-0002-0000-0400-000000000000}">
      <formula1>OPCIONES</formula1>
    </dataValidation>
  </dataValidations>
  <printOptions horizontalCentered="1" verticalCentered="1"/>
  <pageMargins left="0.25" right="0.25" top="0.75" bottom="0.75" header="0.3" footer="0.3"/>
  <pageSetup scale="45" fitToHeight="0" orientation="landscape" verticalDpi="4294967295"/>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E0D7D03434C7A47B0EDC535A2F5F083" ma:contentTypeVersion="22" ma:contentTypeDescription="Crear nuevo documento." ma:contentTypeScope="" ma:versionID="5bb34c87addb98668a8b1249e48bd513">
  <xsd:schema xmlns:xsd="http://www.w3.org/2001/XMLSchema" xmlns:xs="http://www.w3.org/2001/XMLSchema" xmlns:p="http://schemas.microsoft.com/office/2006/metadata/properties" xmlns:ns2="02bffab7-4fc4-4f6f-9a56-e5300ffe7873" xmlns:ns3="673b2fab-4c68-4792-bf12-0e14ee772876" targetNamespace="http://schemas.microsoft.com/office/2006/metadata/properties" ma:root="true" ma:fieldsID="7fcfec2fc6f2048e09b76c3257336b05" ns2:_="" ns3:_="">
    <xsd:import namespace="02bffab7-4fc4-4f6f-9a56-e5300ffe7873"/>
    <xsd:import namespace="673b2fab-4c68-4792-bf12-0e14ee772876"/>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Tags" minOccurs="0"/>
                <xsd:element ref="ns3:MediaServiceDateTaken" minOccurs="0"/>
                <xsd:element ref="ns3:MediaServiceOCR" minOccurs="0"/>
                <xsd:element ref="ns3:MediaServiceLocation" minOccurs="0"/>
                <xsd:element ref="ns3:MediaServiceGenerationTime" minOccurs="0"/>
                <xsd:element ref="ns3:MediaServiceEventHashCode" minOccurs="0"/>
                <xsd:element ref="ns3:MediaServiceAutoKeyPoints" minOccurs="0"/>
                <xsd:element ref="ns3:MediaServiceKeyPoints" minOccurs="0"/>
                <xsd:element ref="ns3:MediaLengthInSeconds" minOccurs="0"/>
                <xsd:element ref="ns3:orden" minOccurs="0"/>
                <xsd:element ref="ns2:TaxCatchAll" minOccurs="0"/>
                <xsd:element ref="ns3:lcf76f155ced4ddcb4097134ff3c332f" minOccurs="0"/>
                <xsd:element ref="ns3:MediaServiceObjectDetectorVersions" minOccurs="0"/>
                <xsd:element ref="ns3:MediaServiceSearchProperties" minOccurs="0"/>
                <xsd:element ref="ns3: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2bffab7-4fc4-4f6f-9a56-e5300ffe7873" elementFormDefault="qualified">
    <xsd:import namespace="http://schemas.microsoft.com/office/2006/documentManagement/types"/>
    <xsd:import namespace="http://schemas.microsoft.com/office/infopath/2007/PartnerControls"/>
    <xsd:element name="SharedWithUsers" ma:index="8" nillable="true" ma:displayName="Compartido con"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description="" ma:internalName="SharedWithDetails" ma:readOnly="true">
      <xsd:simpleType>
        <xsd:restriction base="dms:Note">
          <xsd:maxLength value="255"/>
        </xsd:restriction>
      </xsd:simpleType>
    </xsd:element>
    <xsd:element name="TaxCatchAll" ma:index="22" nillable="true" ma:displayName="Taxonomy Catch All Column" ma:hidden="true" ma:list="{14101e1d-d2d2-4178-a6c8-adb7f1f08b34}" ma:internalName="TaxCatchAll" ma:showField="CatchAllData" ma:web="02bffab7-4fc4-4f6f-9a56-e5300ffe787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673b2fab-4c68-4792-bf12-0e14ee77287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Tags" ma:index="12" nillable="true" ma:displayName="MediaServiceAutoTags" ma:internalName="MediaServiceAutoTags" ma:readOnly="true">
      <xsd:simpleType>
        <xsd:restriction base="dms:Text"/>
      </xsd:simpleType>
    </xsd:element>
    <xsd:element name="MediaServiceDateTaken" ma:index="13" nillable="true" ma:displayName="MediaServiceDateTaken" ma:hidden="true" ma:internalName="MediaServiceDateTaken" ma:readOnly="true">
      <xsd:simpleType>
        <xsd:restriction base="dms:Text"/>
      </xsd:simpleType>
    </xsd:element>
    <xsd:element name="MediaServiceOCR" ma:index="14" nillable="true" ma:displayName="MediaServiceOCR" ma:internalName="MediaServiceOCR" ma:readOnly="true">
      <xsd:simpleType>
        <xsd:restriction base="dms:Note">
          <xsd:maxLength value="255"/>
        </xsd:restriction>
      </xsd:simpleType>
    </xsd:element>
    <xsd:element name="MediaServiceLocation" ma:index="15" nillable="true" ma:displayName="MediaServiceLocation" ma:internalName="MediaServiceLocatio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LengthInSeconds" ma:index="20" nillable="true" ma:displayName="Length (seconds)" ma:internalName="MediaLengthInSeconds" ma:readOnly="true">
      <xsd:simpleType>
        <xsd:restriction base="dms:Unknown"/>
      </xsd:simpleType>
    </xsd:element>
    <xsd:element name="orden" ma:index="21" nillable="true" ma:displayName="orden" ma:decimals="1" ma:description="orden de lista" ma:format="Dropdown" ma:internalName="orden" ma:percentage="FALSE">
      <xsd:simpleType>
        <xsd:restriction base="dms:Number"/>
      </xsd:simpleType>
    </xsd:element>
    <xsd:element name="lcf76f155ced4ddcb4097134ff3c332f" ma:index="24"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MediaServiceBillingMetadata" ma:index="27" nillable="true" ma:displayName="MediaServiceBillingMetadata" ma:hidden="true" ma:internalName="MediaServiceBilling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orden xmlns="673b2fab-4c68-4792-bf12-0e14ee772876" xsi:nil="true"/>
    <lcf76f155ced4ddcb4097134ff3c332f xmlns="673b2fab-4c68-4792-bf12-0e14ee772876">
      <Terms xmlns="http://schemas.microsoft.com/office/infopath/2007/PartnerControls"/>
    </lcf76f155ced4ddcb4097134ff3c332f>
    <TaxCatchAll xmlns="02bffab7-4fc4-4f6f-9a56-e5300ffe7873" xsi:nil="true"/>
  </documentManagement>
</p:properties>
</file>

<file path=customXml/itemProps1.xml><?xml version="1.0" encoding="utf-8"?>
<ds:datastoreItem xmlns:ds="http://schemas.openxmlformats.org/officeDocument/2006/customXml" ds:itemID="{AA18419C-949B-4BA2-9755-0B4D620FCB5D}"/>
</file>

<file path=customXml/itemProps2.xml><?xml version="1.0" encoding="utf-8"?>
<ds:datastoreItem xmlns:ds="http://schemas.openxmlformats.org/officeDocument/2006/customXml" ds:itemID="{C3645E15-537E-4C36-AA5E-F3D7E43DD81C}"/>
</file>

<file path=customXml/itemProps3.xml><?xml version="1.0" encoding="utf-8"?>
<ds:datastoreItem xmlns:ds="http://schemas.openxmlformats.org/officeDocument/2006/customXml" ds:itemID="{4C7BF015-A6FE-4FB7-927D-8FC4BAA0927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11</vt:i4>
      </vt:variant>
    </vt:vector>
  </HeadingPairs>
  <TitlesOfParts>
    <vt:vector size="16" baseType="lpstr">
      <vt:lpstr>CONTEXTO</vt:lpstr>
      <vt:lpstr>IDENTIFICACION Y ANALISIS</vt:lpstr>
      <vt:lpstr>EVALUACION</vt:lpstr>
      <vt:lpstr>EVALUACION CON CONTROLES</vt:lpstr>
      <vt:lpstr>ASIGNACION Y TRATAMIENTO</vt:lpstr>
      <vt:lpstr>'ASIGNACION Y TRATAMIENTO'!Área_de_impresión</vt:lpstr>
      <vt:lpstr>CONTEXTO!Área_de_impresión</vt:lpstr>
      <vt:lpstr>EVALUACION!Área_de_impresión</vt:lpstr>
      <vt:lpstr>'EVALUACION CON CONTROLES'!Área_de_impresión</vt:lpstr>
      <vt:lpstr>'IDENTIFICACION Y ANALISIS'!Área_de_impresión</vt:lpstr>
      <vt:lpstr>contratación</vt:lpstr>
      <vt:lpstr>ejecución</vt:lpstr>
      <vt:lpstr>OPCIONES</vt:lpstr>
      <vt:lpstr>planeación</vt:lpstr>
      <vt:lpstr>selección</vt:lpstr>
      <vt:lpstr>'ASIGNACION Y TRATAMIENTO'!Títulos_a_imprimir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Carlos Parra</dc:creator>
  <cp:lastModifiedBy>Manuel Alejandro Gonzalez Delvasto</cp:lastModifiedBy>
  <dcterms:created xsi:type="dcterms:W3CDTF">2007-06-14T01:55:06Z</dcterms:created>
  <dcterms:modified xsi:type="dcterms:W3CDTF">2026-10-14T14:14:55Z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0x0101008E0D7D03434C7A47B0EDC535A2F5F083</vt:lpwstr>
  </property>
  <property fmtid="{D5CDD505-2E9C-101B-9397-08002B2CF9AE}" pid="3" name="MediaServiceImageTags">
    <vt:lpwstr/>
  </property>
</Properties>
</file>