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904778b247e574a/AEROCIVIL/PROYECTOS DE INFRAESTRUCTURA/Mejoramiento Cabañas Santa Marta/DOCUMENTOS A ENVIAR/"/>
    </mc:Choice>
  </mc:AlternateContent>
  <xr:revisionPtr revIDLastSave="0" documentId="8_{7EFDF9ED-3EDB-4837-83C4-BC3F70FD99B4}" xr6:coauthVersionLast="47" xr6:coauthVersionMax="47" xr10:uidLastSave="{00000000-0000-0000-0000-000000000000}"/>
  <bookViews>
    <workbookView xWindow="-110" yWindow="-110" windowWidth="19420" windowHeight="11500" xr2:uid="{B6B8EE76-E708-44D0-903F-699A385EE3A0}"/>
  </bookViews>
  <sheets>
    <sheet name="FORMATO 7" sheetId="1" r:id="rId1"/>
  </sheets>
  <definedNames>
    <definedName name="_xlnm.Print_Area" localSheetId="0">'FORMATO 7'!$A$1:$L$110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9" i="1" l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26" i="1"/>
  <c r="K93" i="1"/>
  <c r="K88" i="1"/>
  <c r="K89" i="1"/>
  <c r="K90" i="1"/>
  <c r="K91" i="1"/>
  <c r="K92" i="1"/>
  <c r="K83" i="1"/>
  <c r="K75" i="1"/>
  <c r="K52" i="1"/>
  <c r="K61" i="1"/>
  <c r="K56" i="1"/>
  <c r="K82" i="1"/>
  <c r="K51" i="1"/>
  <c r="K50" i="1"/>
  <c r="K15" i="1"/>
  <c r="K46" i="1"/>
  <c r="K62" i="1"/>
  <c r="K60" i="1"/>
  <c r="K59" i="1"/>
  <c r="K58" i="1"/>
  <c r="K57" i="1"/>
  <c r="K74" i="1"/>
  <c r="K73" i="1"/>
  <c r="K19" i="1"/>
  <c r="K20" i="1"/>
  <c r="K21" i="1"/>
  <c r="K22" i="1"/>
  <c r="K23" i="1"/>
  <c r="K24" i="1"/>
  <c r="K18" i="1"/>
  <c r="K17" i="1"/>
  <c r="K87" i="1"/>
  <c r="K85" i="1"/>
  <c r="K81" i="1"/>
  <c r="K80" i="1"/>
  <c r="K78" i="1"/>
  <c r="K77" i="1"/>
  <c r="K71" i="1"/>
  <c r="K72" i="1"/>
  <c r="K70" i="1"/>
  <c r="K68" i="1"/>
  <c r="K67" i="1"/>
  <c r="K64" i="1"/>
  <c r="K65" i="1"/>
  <c r="K55" i="1"/>
  <c r="K49" i="1"/>
  <c r="K43" i="1"/>
  <c r="K45" i="1"/>
  <c r="K47" i="1"/>
  <c r="K14" i="1"/>
  <c r="K16" i="1"/>
  <c r="K13" i="1"/>
  <c r="K9" i="1"/>
  <c r="K10" i="1"/>
  <c r="K11" i="1"/>
  <c r="K53" i="1"/>
  <c r="K44" i="1"/>
  <c r="K8" i="1"/>
  <c r="K94" i="1" l="1"/>
  <c r="K95" i="1" s="1"/>
  <c r="K97" i="1" l="1"/>
  <c r="K96" i="1"/>
  <c r="K98" i="1"/>
  <c r="K100" i="1" l="1"/>
</calcChain>
</file>

<file path=xl/sharedStrings.xml><?xml version="1.0" encoding="utf-8"?>
<sst xmlns="http://schemas.openxmlformats.org/spreadsheetml/2006/main" count="267" uniqueCount="199">
  <si>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</si>
  <si>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</si>
  <si>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</si>
  <si>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</si>
  <si>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</si>
  <si>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</si>
  <si>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</si>
  <si>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</si>
  <si>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</si>
  <si>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</si>
  <si>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</si>
  <si>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</si>
  <si>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</si>
  <si>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</si>
  <si>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</si>
  <si>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</si>
  <si>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</si>
  <si>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</si>
  <si>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</si>
  <si>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</si>
  <si>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3203.092</t>
  </si>
  <si>
    <t>PRELIMINARES</t>
  </si>
  <si>
    <t>MOBILIARIO EXTERIOR Y ZONAS COMUNES</t>
  </si>
  <si>
    <t>MAMPOSTERIA</t>
  </si>
  <si>
    <t xml:space="preserve">PISOS Y ACABADOS </t>
  </si>
  <si>
    <t>CUBIERTAS Y TECHOS</t>
  </si>
  <si>
    <t>Mantenimiento de cubierta o cielo raso. Incluye Revisión, cambio, ajustes,caballetes, flanches y canales, limpieza manual, pintura y cambio de accesorios, desmonte, cargue, retiro y disposición de escombros</t>
  </si>
  <si>
    <t>CARPINTERIA EN MADERA</t>
  </si>
  <si>
    <t>CARPINTERIA MÉTALICA</t>
  </si>
  <si>
    <t>Mantenimiento de filos, dilataciones y tapajuntas puertas metalicas, puertas vidrieras y ventanas. Incluye materiales</t>
  </si>
  <si>
    <t>Puertas</t>
  </si>
  <si>
    <t>Mantenimiento Puerta vidriera 2,07m x 2,10m - corredizas. Incluye accesorios.</t>
  </si>
  <si>
    <t>Ventanas</t>
  </si>
  <si>
    <t>INSTALACIONES HIDROSANITARIAS</t>
  </si>
  <si>
    <t>COCINA</t>
  </si>
  <si>
    <t>Limpieza, mantenimiento y reparación de enchapes muros de cocina. Incluye Revisión, resanes, cambio, ajustes de baldosas, y limpieza manual. Accesorios, desmonte, cargue, retiro y disposición de escombros.</t>
  </si>
  <si>
    <t>VARIOS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</si>
  <si>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</si>
  <si>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</si>
  <si>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</si>
  <si>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</si>
  <si>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</si>
  <si>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</si>
  <si>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</si>
  <si>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</si>
  <si>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</si>
  <si>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</si>
  <si>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</si>
  <si>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</si>
  <si>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</si>
  <si>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</si>
  <si>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</si>
  <si>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</si>
  <si>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</si>
  <si>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</si>
  <si>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</si>
  <si>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</si>
  <si>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</si>
  <si>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</si>
  <si>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6.1</t>
  </si>
  <si>
    <t>6.2</t>
  </si>
  <si>
    <t>7.1</t>
  </si>
  <si>
    <t>7.2</t>
  </si>
  <si>
    <t>8.1</t>
  </si>
  <si>
    <t>8.3</t>
  </si>
  <si>
    <t>8.4</t>
  </si>
  <si>
    <t>9.1</t>
  </si>
  <si>
    <t>10.1</t>
  </si>
  <si>
    <t>m2</t>
  </si>
  <si>
    <t>m</t>
  </si>
  <si>
    <t>Glb</t>
  </si>
  <si>
    <t>Un</t>
  </si>
  <si>
    <t>Rehabilitación y mantenimiento de escenarios deportivos. Demarcación con pintura de trafico alto, resistente a la abrasión y al desgaste. Colores de acuerdo a los reglamentarios. Incluye lavado a presión, suministro, aplicación de anticorrosivo en arcos, Inyección para grietas, epóxico de reparacion fisuras y accesorios.</t>
  </si>
  <si>
    <t>Mantenimiento y rehabilitación de andenes y sardineles. Piso en adoquines y concreto. Incluye lavada, desmanchada, sello de juntas, barrido, retiro manual de capa vegetal y disposición final.</t>
  </si>
  <si>
    <t>Pintura vinilo 3 manos Sobre Muro. Incluye estuco, 1 mano en pintura tipo 2 y dos manos en pintura tipo 1, filos y dilataciones, suministro de materiales y mano de obra.</t>
  </si>
  <si>
    <t>Resanes de Humedad pañetes con mortero de cal. Incluye  suministro de materiales y mano de obra.</t>
  </si>
  <si>
    <t>Mantenimiento de muros interiores y antepechos balcones. Incluye, Resane, Lijada y pintura, suministro de materiales y mano de obra.</t>
  </si>
  <si>
    <t>Pañete de Muro, mortero de pega 1:4. Incluye suministro de materiales y mano de obra.</t>
  </si>
  <si>
    <t xml:space="preserve">Pintura y mantenimiento carpinteria en madera.  Incluye desmonte, limpieza, pintura, lijada, reparación de partes afectadas, laca, reinstalación y accesorios </t>
  </si>
  <si>
    <t xml:space="preserve">Mantenimiento y reparación closets. Incluye desmonte, adecuacion sistema de rodamiento, limpieza, pintura, lijada, reparación de partes afectadas, laca, reinstalación y accesorios </t>
  </si>
  <si>
    <t>Pintura y Mantenimiento carpinteria métalica.  Incluye desmonte, limpieza, pintura, lijada, reparación y soldadura de partes afectadas, aplicación de anticorrosivo, pintura esmalte y reinstalación.</t>
  </si>
  <si>
    <t>Mantenimiento sistema de rodamiento Ventana aluminio corrediza con marco de aluminio: marco 2,30mx1,50m. Incluye accesorios, desmonte y reinstalación.</t>
  </si>
  <si>
    <t>Mantenimiento sistema de rodamiento Ventana aluminio corrediza con marco de aluminio: marco 1,20mx1,50m. Incluye accesorios, desmonte y reinstalación.</t>
  </si>
  <si>
    <t>Mantenimiento de desague con sonda electrica, mantenimiento preventivo de griferia y limpieza de aparatos sanitarios. Incluye accesorios, mano de obra y materiales.</t>
  </si>
  <si>
    <t>Limpieza manual de muros interiores, muros de fachada  y pisos. Eliminación de manchas y sales. Cantidad: 11 cabañas. Incluye suministro de materiales y mano de obra.</t>
  </si>
  <si>
    <t>SUBTOTAL</t>
  </si>
  <si>
    <t xml:space="preserve">IMPREVISTOS </t>
  </si>
  <si>
    <t>UTILIDAD</t>
  </si>
  <si>
    <t>IVA SOBRE UTILIDAD</t>
  </si>
  <si>
    <t xml:space="preserve">ADMINISTRACIÓN 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</si>
  <si>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</si>
  <si>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Demolición de barandas exteriores en material yeso de cada cabaña</t>
  </si>
  <si>
    <t>Ml</t>
  </si>
  <si>
    <t>Demolición de enchape para exterior (Balcon de Cabaña)</t>
  </si>
  <si>
    <t>Demolición Quiosco en guadua y palma (incluye retiro de material y escombros)</t>
  </si>
  <si>
    <t>Desinstalación de postes metalicos de iluminación interna en la zona urbana del complejo vacacional</t>
  </si>
  <si>
    <t>Und</t>
  </si>
  <si>
    <t>Suministro e instalación de puerta-ventana en aluminio, con medidas de (2 x 2.33m).</t>
  </si>
  <si>
    <t>Suministro e instalación de puerta-ventana en aluminio, con medidas de (0.90 x 2m).</t>
  </si>
  <si>
    <t>Suministro e instalación de lavadero en granito pulido, medidas (0.80 x 0.60 x 0.25)</t>
  </si>
  <si>
    <t>Reposición de vidrio en ventana, con medidas (1.55 x 1.29 m)</t>
  </si>
  <si>
    <t xml:space="preserve">Suministro e instalación de ventana incluye vidrio, medidas (2.12 x 0.40 m) Cuarto de almacenamiento de Sabanas. </t>
  </si>
  <si>
    <t>Suministro e instalación de tapa fabricada en polipropileno incluye marco, con medidas de 0.93 x 0.93 m para tanque subterraneo.</t>
  </si>
  <si>
    <t>2.10</t>
  </si>
  <si>
    <t>2.11</t>
  </si>
  <si>
    <t>2.12</t>
  </si>
  <si>
    <t>Suministro e instalación de vidrio en ventana, medida 0.56 x 1.34 m. (Cabaña 06)</t>
  </si>
  <si>
    <t>Retiro, suministro e instalacion de cerradura chapa palanca tubular plus para puertas de paso (puertas exteriores).</t>
  </si>
  <si>
    <t>Retiro, suministro e instalacion de cerradura pomo de madera para puertas interiores (puertas habitaciones).</t>
  </si>
  <si>
    <t>Retiro, suministro e instalacion de cerradura pomo de madera para puertas interiores (puertas baños).</t>
  </si>
  <si>
    <t xml:space="preserve">Mantenimiento Puerta de acceso: Ala metálica 0.90mx2,25m y marcos
</t>
  </si>
  <si>
    <t>Mantenimiento Puerta posterior: Ala metalica 0.75mx2.00m. y marcos.</t>
  </si>
  <si>
    <t>Suministro e instalación Canal en PVC para aguas lluvias, medidas (0.16 x 0.14 m).</t>
  </si>
  <si>
    <t>Suministro e instalación de soporte para canal de aguas lluvias en PVC.</t>
  </si>
  <si>
    <t>Suministro e instalación "tapas" para canal PVC, medias (0.6 x 0.16 x 0.14 m).</t>
  </si>
  <si>
    <t>Suministro e instalación de unión canal bajante PVC.</t>
  </si>
  <si>
    <t>Suministro e instalación de bajante en PVC para aguas lluvias.</t>
  </si>
  <si>
    <t>5.2</t>
  </si>
  <si>
    <t>5.3</t>
  </si>
  <si>
    <t>5.4</t>
  </si>
  <si>
    <t>5.5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</si>
  <si>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</si>
  <si>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mano de obra. </t>
  </si>
  <si>
    <t xml:space="preserve">Suministro e instalación de barandas de yeso en la parte exterior, ubicadas en las cabañas. </t>
  </si>
  <si>
    <t>3.5</t>
  </si>
  <si>
    <t>Construcción de placa de piso de 0.10 m. Incluye mano de obra</t>
  </si>
  <si>
    <t xml:space="preserve">Suministro e instalación de enchape para piso ubicado en el exterior del balcon de las cabañas. </t>
  </si>
  <si>
    <t>Suministro e instalación cocina integral con mesón en acero inoxidable, inlcuye estufa de 4 puestos y lavaplatos con accesorios.</t>
  </si>
  <si>
    <t>Recuperación de punto sanitario, ubicado en recepción y baño de hombres.</t>
  </si>
  <si>
    <t xml:space="preserve">Suministro e instalación de luminaria tipo farol Cartagena LED, con cuerpo de aluminio con pintura poliestérica en polvo aplicado electrostaticamente y secado en horno. Difusor lentes en LED fabricados en resina siliconada o policarbonato, con alta resistencia al impacto, luz LED modular con tecnologia SMD entre 3000K y 5000K. Potencia maxima hasta 80W, tensión de alimentación 120-277 Vac, frecuencia 50/60 Hz, incluye montaje en sistema de fijación vertical en tubo galvanizado de hasta 11/2" con anticorrosivo y color negro. </t>
  </si>
  <si>
    <t xml:space="preserve">Suministro e instalación de sifon tipo botella color gris, Diametro (5.6, 13, 28.8) para lavamanos ubicados en los baños externos. </t>
  </si>
  <si>
    <t>Suministro e instalación de manguera flexible en acero inoxidable para sanitario.</t>
  </si>
  <si>
    <t>8.2</t>
  </si>
  <si>
    <t>Suministro e instalación de enchape de pared ceramica color blanco, medidas 20.5 x 20.5 cm. Incluye Revisión, resanes, cambio, ajustes de baldosas, reemboquillada y limpieza manual. Accesorios, desmonte, cargue, retiro y disposición de escombros.</t>
  </si>
  <si>
    <t>Suministro e instalación de enchape de pisoceramica color blanco, medidas 20.5 x 20.5 cm. Incluye Revisión, resanes, cambio, ajustes de baldosas, reemboquillada y limpieza manual. Accesorios, desmonte, cargue, retiro y disposición de escombros.</t>
  </si>
  <si>
    <t>Construcción de estructura tipo cubierta tipologia colonial, incluye amarres, estructura, tejas tipo españolas y accesorios. Para espacio de zona BBQ en área social.</t>
  </si>
  <si>
    <t>Suministro e instalacion de bombillo LED 40W alta potencia 4000 LM</t>
  </si>
  <si>
    <t>UND</t>
  </si>
  <si>
    <t xml:space="preserve">Suministro e instalacion de interruptor sencillo conmutable ornatto color blanco. </t>
  </si>
  <si>
    <t>Suministro e instalación de toma doble P/T Cygnys color blanco.</t>
  </si>
  <si>
    <t>Suministro e instalación de TACO 1 polo 100 amperios LX enchufe DSE</t>
  </si>
  <si>
    <t>4.5</t>
  </si>
  <si>
    <t xml:space="preserve">Suministro e instalación de guardaescoba ceramica color blanco con altura 0.10m. Incluye boquilla y mortero de pega. </t>
  </si>
  <si>
    <t>Suministro e instalación de cielo raso en PVC para zona de baños en la parte externa de las cabañas.</t>
  </si>
  <si>
    <t>Suministro e instalación de tablero bifasico 50A 8C</t>
  </si>
  <si>
    <t>Suministro e Instalación Caneca M-120</t>
  </si>
  <si>
    <t>Suministro e Instalación Banca M-31</t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</si>
  <si>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Caminador Aereo</t>
    </r>
    <r>
      <rPr>
        <sz val="12"/>
        <color indexed="63"/>
        <rFont val="Arial"/>
        <family val="2"/>
      </rPr>
      <t>, dimensiones: 1.08 m x 0.51 m x 1.42 m. Peso maximo: 110 Kg por usuario.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</si>
  <si>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Elíptica Crosstrainer</t>
    </r>
    <r>
      <rPr>
        <sz val="12"/>
        <color indexed="63"/>
        <rFont val="Arial"/>
        <family val="2"/>
      </rPr>
      <t xml:space="preserve">, dimensiones: 1.11 m x 0.54 m x 1.74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</si>
  <si>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Doble Swing</t>
    </r>
    <r>
      <rPr>
        <sz val="12"/>
        <color indexed="63"/>
        <rFont val="Arial"/>
        <family val="2"/>
      </rPr>
      <t xml:space="preserve">, dimensiones: 1.27m x 0.64m x 1.50m.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</si>
  <si>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Prensa Horizontal</t>
    </r>
    <r>
      <rPr>
        <sz val="12"/>
        <color indexed="63"/>
        <rFont val="Arial"/>
        <family val="2"/>
      </rPr>
      <t xml:space="preserve">, dimensiones: 1.21m x 0.56m x 1.64m.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</si>
  <si>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Dorsal</t>
    </r>
    <r>
      <rPr>
        <sz val="12"/>
        <color indexed="63"/>
        <rFont val="Arial"/>
        <family val="2"/>
      </rPr>
      <t xml:space="preserve">, dimensiones: 1830m x 750m.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</si>
  <si>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Barras Horizontales</t>
    </r>
    <r>
      <rPr>
        <sz val="12"/>
        <color indexed="63"/>
        <rFont val="Arial"/>
        <family val="2"/>
      </rPr>
      <t>, en estructura acero al carbono Q235, resistente y con tratamiento anticorrosivo. Pintura: Capa base de 125 micrones y pintura electroestatica horneada para mayor durabilidad. Dimensiones: LA 2.43 x AN 0.90 x AL 1.33m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</si>
  <si>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Banco Abdominal</t>
    </r>
    <r>
      <rPr>
        <sz val="12"/>
        <color indexed="63"/>
        <rFont val="Arial"/>
        <family val="2"/>
      </rPr>
      <t xml:space="preserve">, dimensiones: 1.28 m x 1.23 m x 0.73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</si>
  <si>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Sentado</t>
    </r>
    <r>
      <rPr>
        <sz val="12"/>
        <color indexed="63"/>
        <rFont val="Arial"/>
        <family val="2"/>
      </rPr>
      <t xml:space="preserve">, dimensiones: 2.27m x 0.74m x 1.99m.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</si>
  <si>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Estación de Estiramiento</t>
    </r>
    <r>
      <rPr>
        <sz val="12"/>
        <color indexed="63"/>
        <rFont val="Arial"/>
        <family val="2"/>
      </rPr>
      <t xml:space="preserve">, dimensiones: 0.97m x 0.97m x 1.21m. Capacidad: 3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</si>
  <si>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Ejercitador de brazos y hombros</t>
    </r>
    <r>
      <rPr>
        <sz val="12"/>
        <color indexed="63"/>
        <rFont val="Arial"/>
        <family val="2"/>
      </rPr>
      <t xml:space="preserve">, dimensiones: LA 2.64m x AN 0.47m x AL 2.94m. Capacidad: 2 Usuarios.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</si>
  <si>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Entrenador de Piernas, </t>
    </r>
    <r>
      <rPr>
        <sz val="12"/>
        <color rgb="FF333333"/>
        <rFont val="Arial"/>
        <family val="2"/>
      </rPr>
      <t xml:space="preserve">dimensiones: 1.16m x 0.95m x 0.97m.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</si>
  <si>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Escalador Doble Sensation, </t>
    </r>
    <r>
      <rPr>
        <sz val="12"/>
        <color rgb="FF333333"/>
        <rFont val="Arial"/>
        <family val="2"/>
      </rPr>
      <t xml:space="preserve">dimensiones: LA 1.09m x AN 0.95m x AL 2.00m.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</si>
  <si>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Remo Sentado, </t>
    </r>
    <r>
      <rPr>
        <sz val="12"/>
        <color rgb="FF333333"/>
        <rFont val="Arial"/>
        <family val="2"/>
      </rPr>
      <t>dimensiones: 0.84m x 0.57m x 1.15m. Peso maximo: 110 Kg por usuario.</t>
    </r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</si>
  <si>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</si>
  <si>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</si>
  <si>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</si>
  <si>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</si>
  <si>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</si>
  <si>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</si>
  <si>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</si>
  <si>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</si>
  <si>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</si>
  <si>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</si>
  <si>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</si>
  <si>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</si>
  <si>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6.3</t>
  </si>
  <si>
    <t>6.4</t>
  </si>
  <si>
    <t>6.5</t>
  </si>
  <si>
    <t>6.6</t>
  </si>
  <si>
    <t>6.7</t>
  </si>
  <si>
    <t>6.8</t>
  </si>
  <si>
    <t>8.3.1</t>
  </si>
  <si>
    <t>8.3.2</t>
  </si>
  <si>
    <t>8.3.3</t>
  </si>
  <si>
    <t>8.3.4</t>
  </si>
  <si>
    <t>8.3.5</t>
  </si>
  <si>
    <t>8.3.6</t>
  </si>
  <si>
    <t>8.4.1</t>
  </si>
  <si>
    <t>8.4.2</t>
  </si>
  <si>
    <t>9.2</t>
  </si>
  <si>
    <t>9.3</t>
  </si>
  <si>
    <t>9.4</t>
  </si>
  <si>
    <t>11.1</t>
  </si>
  <si>
    <t>11.2</t>
  </si>
  <si>
    <t>11.3</t>
  </si>
  <si>
    <t>11.4</t>
  </si>
  <si>
    <t>11.5</t>
  </si>
  <si>
    <t>11.6</t>
  </si>
  <si>
    <t>11.7</t>
  </si>
  <si>
    <t>BIOPARQUE SALUDABLE</t>
  </si>
  <si>
    <r>
      <t xml:space="preserve">OBJETO: </t>
    </r>
    <r>
      <rPr>
        <b/>
        <sz val="12"/>
        <rFont val="Arial"/>
        <family val="2"/>
      </rPr>
      <t>REALIZAR MANTENIMIENTO PREVENTIVO Y CORRECTIVO DE LA SEDE VACACIONAL DE SANTA MARTA DE LA AERONAUTICA CIVIL.</t>
    </r>
  </si>
  <si>
    <r>
      <rPr>
        <b/>
        <sz val="12"/>
        <color rgb="FF464646"/>
        <rFont val="Arial"/>
        <family val="2"/>
      </rPr>
      <t>Bolsa de monto agotable</t>
    </r>
    <r>
      <rPr>
        <sz val="12"/>
        <color rgb="FF464646"/>
        <rFont val="Arial"/>
        <family val="2"/>
      </rPr>
      <t xml:space="preserve">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>Nota: Este monto es determinado por la Entidad, el valor aqui estipulado, no se puede modificar.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</si>
</sst>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&quot;$&quot;\ #,##0.00"/>
  </numFmts>
  <fonts count="14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  <font>
      <sz val="12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167" fontId="2" fillId="0" borderId="1" xfId="1" applyNumberFormat="1" applyFont="1" applyFill="1" applyBorder="1" applyAlignment="1" applyProtection="1">
      <alignment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5" borderId="1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vertical="center" wrapText="1"/>
    </xf>
    <xf numFmtId="0" fontId="2" fillId="5" borderId="8" xfId="5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168" fontId="2" fillId="0" borderId="1" xfId="5" applyNumberFormat="1" applyFont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vertical="center" wrapText="1"/>
    </xf>
    <xf numFmtId="168" fontId="2" fillId="0" borderId="1" xfId="5" applyNumberFormat="1" applyFont="1" applyBorder="1" applyAlignment="1">
      <alignment vertical="center" wrapText="1"/>
    </xf>
    <xf numFmtId="168" fontId="2" fillId="0" borderId="1" xfId="1" applyNumberFormat="1" applyFont="1" applyFill="1" applyBorder="1" applyAlignment="1">
      <alignment horizontal="right" vertical="center"/>
    </xf>
    <xf numFmtId="168" fontId="2" fillId="0" borderId="1" xfId="5" applyNumberFormat="1" applyFont="1" applyBorder="1" applyAlignment="1">
      <alignment horizontal="right" vertical="center" wrapText="1"/>
    </xf>
    <xf numFmtId="168" fontId="2" fillId="5" borderId="1" xfId="5" applyNumberFormat="1" applyFont="1" applyFill="1" applyBorder="1" applyAlignment="1">
      <alignment horizontal="right" vertical="center" wrapText="1"/>
    </xf>
    <xf numFmtId="168" fontId="2" fillId="5" borderId="1" xfId="1" applyNumberFormat="1" applyFont="1" applyFill="1" applyBorder="1" applyAlignment="1" applyProtection="1">
      <alignment horizontal="right" vertical="center" wrapText="1"/>
    </xf>
    <xf numFmtId="2" fontId="4" fillId="0" borderId="1" xfId="5" applyNumberFormat="1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2" fontId="2" fillId="0" borderId="3" xfId="5" applyNumberFormat="1" applyFont="1" applyBorder="1" applyAlignment="1">
      <alignment horizontal="center" vertical="center" wrapText="1"/>
    </xf>
    <xf numFmtId="2" fontId="2" fillId="0" borderId="5" xfId="5" applyNumberFormat="1" applyFont="1" applyBorder="1" applyAlignment="1">
      <alignment horizontal="center" vertical="center" wrapText="1"/>
    </xf>
    <xf numFmtId="2" fontId="2" fillId="0" borderId="6" xfId="5" applyNumberFormat="1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0" fontId="8" fillId="5" borderId="5" xfId="7" applyFont="1" applyFill="1" applyBorder="1" applyAlignment="1">
      <alignment horizontal="center" vertical="center" wrapText="1"/>
    </xf>
    <xf numFmtId="0" fontId="8" fillId="5" borderId="2" xfId="7" applyFont="1" applyFill="1" applyBorder="1" applyAlignment="1">
      <alignment horizontal="center" vertical="center" wrapText="1"/>
    </xf>
    <xf numFmtId="0" fontId="8" fillId="5" borderId="6" xfId="7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6" fillId="0" borderId="5" xfId="7" applyFont="1" applyBorder="1" applyAlignment="1">
      <alignment horizontal="left" vertical="center" wrapText="1"/>
    </xf>
    <xf numFmtId="0" fontId="6" fillId="0" borderId="2" xfId="7" applyFont="1" applyBorder="1" applyAlignment="1">
      <alignment horizontal="left" vertical="center" wrapText="1"/>
    </xf>
    <xf numFmtId="0" fontId="6" fillId="0" borderId="6" xfId="7" applyFont="1" applyBorder="1" applyAlignment="1">
      <alignment horizontal="left" vertical="center" wrapText="1"/>
    </xf>
    <xf numFmtId="0" fontId="6" fillId="0" borderId="5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left" vertical="top" wrapText="1"/>
    </xf>
    <xf numFmtId="0" fontId="6" fillId="0" borderId="6" xfId="7" applyFont="1" applyBorder="1" applyAlignment="1">
      <alignment horizontal="left" vertical="top" wrapText="1"/>
    </xf>
    <xf numFmtId="0" fontId="11" fillId="5" borderId="5" xfId="7" applyFont="1" applyFill="1" applyBorder="1" applyAlignment="1">
      <alignment horizontal="center" vertical="top" wrapText="1"/>
    </xf>
    <xf numFmtId="0" fontId="11" fillId="5" borderId="2" xfId="7" applyFont="1" applyFill="1" applyBorder="1" applyAlignment="1">
      <alignment horizontal="center" vertical="top" wrapText="1"/>
    </xf>
    <xf numFmtId="0" fontId="11" fillId="5" borderId="6" xfId="7" applyFont="1" applyFill="1" applyBorder="1" applyAlignment="1">
      <alignment horizontal="center" vertical="top" wrapText="1"/>
    </xf>
    <xf numFmtId="0" fontId="10" fillId="0" borderId="5" xfId="7" applyFont="1" applyBorder="1" applyAlignment="1">
      <alignment horizontal="left" vertical="top" wrapText="1"/>
    </xf>
    <xf numFmtId="0" fontId="10" fillId="0" borderId="2" xfId="7" applyFont="1" applyBorder="1" applyAlignment="1">
      <alignment horizontal="left" vertical="top" wrapText="1"/>
    </xf>
    <xf numFmtId="0" fontId="10" fillId="0" borderId="6" xfId="7" applyFont="1" applyBorder="1" applyAlignment="1">
      <alignment horizontal="left" vertical="top" wrapText="1"/>
    </xf>
    <xf numFmtId="0" fontId="8" fillId="5" borderId="5" xfId="7" applyFont="1" applyFill="1" applyBorder="1" applyAlignment="1">
      <alignment horizontal="center" vertical="top" wrapText="1"/>
    </xf>
    <xf numFmtId="0" fontId="8" fillId="5" borderId="2" xfId="7" applyFont="1" applyFill="1" applyBorder="1" applyAlignment="1">
      <alignment horizontal="center" vertical="top" wrapText="1"/>
    </xf>
    <xf numFmtId="0" fontId="8" fillId="5" borderId="6" xfId="7" applyFont="1" applyFill="1" applyBorder="1" applyAlignment="1">
      <alignment horizontal="center" vertical="top" wrapText="1"/>
    </xf>
    <xf numFmtId="2" fontId="2" fillId="5" borderId="1" xfId="5" applyNumberFormat="1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6" fillId="5" borderId="2" xfId="7" applyFont="1" applyFill="1" applyBorder="1" applyAlignment="1">
      <alignment horizontal="center" vertical="top" wrapText="1"/>
    </xf>
    <xf numFmtId="0" fontId="6" fillId="5" borderId="6" xfId="7" applyFont="1" applyFill="1" applyBorder="1" applyAlignment="1">
      <alignment horizontal="center" vertical="top" wrapText="1"/>
    </xf>
    <xf numFmtId="0" fontId="6" fillId="0" borderId="5" xfId="7" applyFont="1" applyBorder="1" applyAlignment="1">
      <alignment vertical="top" wrapText="1"/>
    </xf>
    <xf numFmtId="0" fontId="6" fillId="0" borderId="2" xfId="7" applyFont="1" applyBorder="1" applyAlignment="1">
      <alignment vertical="top" wrapText="1"/>
    </xf>
    <xf numFmtId="0" fontId="6" fillId="0" borderId="6" xfId="7" applyFont="1" applyBorder="1" applyAlignment="1">
      <alignment vertical="top" wrapText="1"/>
    </xf>
    <xf numFmtId="0" fontId="8" fillId="5" borderId="1" xfId="7" applyFont="1" applyFill="1" applyBorder="1" applyAlignment="1">
      <alignment horizontal="center" vertical="top" wrapText="1"/>
    </xf>
    <xf numFmtId="0" fontId="11" fillId="5" borderId="1" xfId="7" applyFont="1" applyFill="1" applyBorder="1" applyAlignment="1">
      <alignment horizontal="center" vertical="top"/>
    </xf>
    <xf numFmtId="49" fontId="3" fillId="0" borderId="5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 wrapText="1"/>
    </xf>
    <xf numFmtId="0" fontId="4" fillId="0" borderId="2" xfId="5" applyFont="1" applyBorder="1" applyAlignment="1">
      <alignment horizontal="left" vertical="center" wrapText="1"/>
    </xf>
    <xf numFmtId="0" fontId="4" fillId="0" borderId="6" xfId="5" applyFont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right" wrapText="1"/>
    </xf>
    <xf numFmtId="0" fontId="11" fillId="0" borderId="2" xfId="7" applyFont="1" applyBorder="1" applyAlignment="1">
      <alignment horizontal="left" vertical="top" wrapText="1"/>
    </xf>
    <xf numFmtId="0" fontId="11" fillId="0" borderId="6" xfId="7" applyFont="1" applyBorder="1" applyAlignment="1">
      <alignment horizontal="left" vertical="top" wrapText="1"/>
    </xf>
    <xf numFmtId="0" fontId="10" fillId="0" borderId="5" xfId="7" applyFont="1" applyBorder="1" applyAlignment="1">
      <alignment horizontal="center" vertical="top" wrapText="1"/>
    </xf>
    <xf numFmtId="0" fontId="10" fillId="0" borderId="2" xfId="7" applyFont="1" applyBorder="1" applyAlignment="1">
      <alignment horizontal="center" vertical="top" wrapText="1"/>
    </xf>
    <xf numFmtId="0" fontId="10" fillId="0" borderId="6" xfId="7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right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0">
    <cellStyle name="Millares" xfId="1" builtinId="3"/>
    <cellStyle name="Millares 2" xfId="2" xr:uid="{27DE3451-445C-4BC9-9577-0C4D494E4DD4}"/>
    <cellStyle name="Millares 3" xfId="3" xr:uid="{F6B3EC33-7FAC-4B35-AFCC-70EF337C075C}"/>
    <cellStyle name="Moneda 3 2" xfId="4" xr:uid="{425D9E09-C7BD-4BFF-BB5A-F10F52364BDA}"/>
    <cellStyle name="Normal" xfId="0" builtinId="0"/>
    <cellStyle name="Normal 13" xfId="5" xr:uid="{474499D2-3D84-4E15-BA9F-E7FCAE8ADBA0}"/>
    <cellStyle name="Normal 2" xfId="6" xr:uid="{3ACD514F-0EF5-4142-9E04-745C3C29B809}"/>
    <cellStyle name="Normal 2 10 2 2" xfId="7" xr:uid="{5DBCF408-B6E2-4E6D-A1BC-B746F4643805}"/>
    <cellStyle name="Normal 3" xfId="8" xr:uid="{E42E7568-96B9-4FF4-B96D-9EE18647431C}"/>
    <cellStyle name="Porcentaje 2" xfId="9" xr:uid="{F6BDF0F8-CEB8-4E0B-85CB-3195FCCF4F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641350</xdr:colOff>
      <xdr:row>1</xdr:row>
      <xdr:rowOff>63500</xdr:rowOff>
    </xdr:from>
    <xdr:to>
      <xdr:col>3</xdr:col>
      <xdr:colOff>647700</xdr:colOff>
      <xdr:row>2</xdr:row>
      <xdr:rowOff>622300</xdr:rowOff>
    </xdr:to>
    <xdr:pic>
      <xdr:nvPicPr>
        <xdr:cNvPr id="1231" name="Imagen 1">
          <a:extLst>
            <a:ext uri="{FF2B5EF4-FFF2-40B4-BE49-F238E27FC236}">
              <a16:creationId xmlns:a16="http://schemas.microsoft.com/office/drawing/2014/main" id="{1370A225-42B7-B8F8-1947-E0D3D5B34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60350"/>
          <a:ext cx="1352550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49C4-5953-453B-A3F3-5000CF5F351B}">
  <sheetPr>
    <pageSetUpPr fitToPage="1"/>
  </sheetPr>
  <dimension ref="B2:Z110"/>
  <sheetViews>
    <sheetView tabSelected="1" topLeftCell="A43" zoomScale="80" zoomScaleNormal="80" zoomScaleSheetLayoutView="80" workbookViewId="0">
      <selection activeCell="O99" sqref="O99"/>
    </sheetView>
  </sheetViews>
  <sheetFormatPr baseColWidth="10" defaultColWidth="11.453125" defaultRowHeight="15.5" x14ac:dyDescent="0.25"/>
  <cols>
    <col min="1" max="1" width="3.54296875" style="1" customWidth="1"/>
    <col min="2" max="2" width="9.81640625" style="1" customWidth="1"/>
    <col min="3" max="3" width="9.453125" style="1" customWidth="1"/>
    <col min="4" max="4" width="18.453125" style="1" customWidth="1"/>
    <col min="5" max="5" width="40.453125" style="1" customWidth="1"/>
    <col min="6" max="6" width="6.453125" style="1" customWidth="1"/>
    <col min="7" max="7" width="5.453125" style="1" customWidth="1"/>
    <col min="8" max="8" width="7.453125" style="1" customWidth="1"/>
    <col min="9" max="9" width="10.453125" style="1" customWidth="1"/>
    <col min="10" max="10" width="19.453125" style="1" customWidth="1"/>
    <col min="11" max="11" width="29.81640625" style="3" bestFit="1" customWidth="1"/>
    <col min="12" max="12" width="2.54296875" style="1" customWidth="1"/>
    <col min="13" max="16384" width="11.453125" style="1"/>
  </cols>
  <sheetData>
    <row r="2" spans="2:26" ht="33.75" customHeight="1" x14ac:dyDescent="0.25">
      <c r="B2" s="88"/>
      <c r="C2" s="88"/>
      <c r="D2" s="88"/>
      <c r="E2" s="87" t="s">
        <v>0</v>
      </c>
      <c r="F2" s="87"/>
      <c r="G2" s="87"/>
      <c r="H2" s="87"/>
      <c r="I2" s="87"/>
      <c r="J2" s="87"/>
      <c r="K2" s="87"/>
    </row>
    <row r="3" spans="2:26" ht="52.5" customHeight="1" x14ac:dyDescent="0.25">
      <c r="B3" s="88"/>
      <c r="C3" s="88"/>
      <c r="D3" s="88"/>
      <c r="E3" s="93" t="s">
        <v>17</v>
      </c>
      <c r="F3" s="93"/>
      <c r="G3" s="93"/>
      <c r="H3" s="93"/>
      <c r="I3" s="93"/>
      <c r="J3" s="93"/>
      <c r="K3" s="93"/>
    </row>
    <row r="4" spans="2:26" s="4" customFormat="1" ht="30" customHeight="1" x14ac:dyDescent="0.25">
      <c r="B4" s="89" t="s">
        <v>20</v>
      </c>
      <c r="C4" s="89"/>
      <c r="D4" s="89"/>
      <c r="E4" s="6" t="s">
        <v>8</v>
      </c>
      <c r="F4" s="92" t="s">
        <v>19</v>
      </c>
      <c r="G4" s="92"/>
      <c r="H4" s="92"/>
      <c r="I4" s="92"/>
      <c r="J4" s="92"/>
      <c r="K4" s="6" t="s">
        <v>18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5">
      <c r="B5" s="90" t="s">
        <v>197</v>
      </c>
      <c r="C5" s="90"/>
      <c r="D5" s="90"/>
      <c r="E5" s="90"/>
      <c r="F5" s="90"/>
      <c r="G5" s="90"/>
      <c r="H5" s="90"/>
      <c r="I5" s="90"/>
      <c r="J5" s="90"/>
      <c r="K5" s="90"/>
    </row>
    <row r="6" spans="2:26" s="2" customFormat="1" ht="32.25" customHeight="1" x14ac:dyDescent="0.25">
      <c r="B6" s="14" t="s">
        <v>7</v>
      </c>
      <c r="C6" s="91" t="s">
        <v>6</v>
      </c>
      <c r="D6" s="91"/>
      <c r="E6" s="91"/>
      <c r="F6" s="91" t="s">
        <v>1</v>
      </c>
      <c r="G6" s="91"/>
      <c r="H6" s="91" t="s">
        <v>2</v>
      </c>
      <c r="I6" s="91"/>
      <c r="J6" s="14" t="s">
        <v>5</v>
      </c>
      <c r="K6" s="14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s="2" customFormat="1" ht="32.25" customHeight="1" x14ac:dyDescent="0.25">
      <c r="B7" s="12">
        <v>1</v>
      </c>
      <c r="C7" s="69" t="s">
        <v>21</v>
      </c>
      <c r="D7" s="70"/>
      <c r="E7" s="70"/>
      <c r="F7" s="63"/>
      <c r="G7" s="63"/>
      <c r="H7" s="62"/>
      <c r="I7" s="62"/>
      <c r="J7" s="13"/>
      <c r="K7" s="13"/>
      <c r="L7" s="1"/>
      <c r="M7" s="1"/>
      <c r="N7" s="1"/>
      <c r="T7" s="1"/>
      <c r="U7" s="1"/>
      <c r="V7" s="1"/>
      <c r="W7" s="1"/>
      <c r="X7" s="1"/>
      <c r="Y7" s="1"/>
      <c r="Z7" s="1"/>
    </row>
    <row r="8" spans="2:26" s="2" customFormat="1" ht="32.25" customHeight="1" x14ac:dyDescent="0.25">
      <c r="B8" s="23" t="s">
        <v>37</v>
      </c>
      <c r="C8" s="50" t="s">
        <v>91</v>
      </c>
      <c r="D8" s="51"/>
      <c r="E8" s="52"/>
      <c r="F8" s="38" t="s">
        <v>92</v>
      </c>
      <c r="G8" s="39"/>
      <c r="H8" s="36">
        <v>12</v>
      </c>
      <c r="I8" s="37"/>
      <c r="J8" s="24">
        <v>0</v>
      </c>
      <c r="K8" s="29">
        <f>+J8*H8</f>
        <v>0</v>
      </c>
      <c r="L8" s="1"/>
      <c r="M8" s="1"/>
      <c r="N8" s="1"/>
      <c r="T8" s="1"/>
      <c r="U8" s="1"/>
      <c r="V8" s="1"/>
      <c r="W8" s="1"/>
      <c r="X8" s="1"/>
      <c r="Y8" s="1"/>
      <c r="Z8" s="1"/>
    </row>
    <row r="9" spans="2:26" s="2" customFormat="1" ht="32.25" customHeight="1" x14ac:dyDescent="0.25">
      <c r="B9" s="23" t="s">
        <v>38</v>
      </c>
      <c r="C9" s="50" t="s">
        <v>93</v>
      </c>
      <c r="D9" s="51"/>
      <c r="E9" s="52"/>
      <c r="F9" s="38" t="s">
        <v>68</v>
      </c>
      <c r="G9" s="39"/>
      <c r="H9" s="36">
        <v>45</v>
      </c>
      <c r="I9" s="37"/>
      <c r="J9" s="24">
        <v>0</v>
      </c>
      <c r="K9" s="29">
        <f t="shared" ref="K9:K47" si="0">+J9*H9</f>
        <v>0</v>
      </c>
      <c r="L9" s="1"/>
      <c r="M9" s="1"/>
      <c r="N9" s="1"/>
      <c r="T9" s="1"/>
      <c r="U9" s="1"/>
      <c r="V9" s="1"/>
      <c r="W9" s="1"/>
      <c r="X9" s="1"/>
      <c r="Y9" s="1"/>
      <c r="Z9" s="1"/>
    </row>
    <row r="10" spans="2:26" s="2" customFormat="1" ht="45" customHeight="1" x14ac:dyDescent="0.25">
      <c r="B10" s="23" t="s">
        <v>39</v>
      </c>
      <c r="C10" s="50" t="s">
        <v>94</v>
      </c>
      <c r="D10" s="51"/>
      <c r="E10" s="52"/>
      <c r="F10" s="38" t="s">
        <v>68</v>
      </c>
      <c r="G10" s="39"/>
      <c r="H10" s="36">
        <v>60</v>
      </c>
      <c r="I10" s="37"/>
      <c r="J10" s="24">
        <v>0</v>
      </c>
      <c r="K10" s="29">
        <f t="shared" si="0"/>
        <v>0</v>
      </c>
      <c r="L10" s="1"/>
      <c r="M10" s="1"/>
      <c r="N10" s="1"/>
      <c r="T10" s="1"/>
      <c r="U10" s="1"/>
      <c r="V10" s="1"/>
      <c r="W10" s="1"/>
      <c r="X10" s="1"/>
      <c r="Y10" s="1"/>
      <c r="Z10" s="1"/>
    </row>
    <row r="11" spans="2:26" s="2" customFormat="1" ht="32.25" customHeight="1" x14ac:dyDescent="0.25">
      <c r="B11" s="23" t="s">
        <v>40</v>
      </c>
      <c r="C11" s="50" t="s">
        <v>95</v>
      </c>
      <c r="D11" s="51"/>
      <c r="E11" s="52"/>
      <c r="F11" s="38" t="s">
        <v>96</v>
      </c>
      <c r="G11" s="39"/>
      <c r="H11" s="36">
        <v>12</v>
      </c>
      <c r="I11" s="37"/>
      <c r="J11" s="24">
        <v>0</v>
      </c>
      <c r="K11" s="29">
        <f t="shared" si="0"/>
        <v>0</v>
      </c>
      <c r="L11" s="1"/>
      <c r="M11" s="1"/>
      <c r="N11" s="1"/>
      <c r="T11" s="1"/>
      <c r="U11" s="1"/>
      <c r="V11" s="1"/>
      <c r="W11" s="1"/>
      <c r="X11" s="1"/>
      <c r="Y11" s="1"/>
      <c r="Z11" s="1"/>
    </row>
    <row r="12" spans="2:26" s="2" customFormat="1" ht="28.5" customHeight="1" x14ac:dyDescent="0.25">
      <c r="B12" s="12">
        <v>2</v>
      </c>
      <c r="C12" s="59" t="s">
        <v>22</v>
      </c>
      <c r="D12" s="64"/>
      <c r="E12" s="65"/>
      <c r="F12" s="15"/>
      <c r="G12" s="16"/>
      <c r="H12" s="17"/>
      <c r="I12" s="18"/>
      <c r="J12" s="13"/>
      <c r="K12" s="30"/>
      <c r="L12" s="1"/>
      <c r="M12" s="1"/>
      <c r="N12" s="1"/>
      <c r="T12" s="1"/>
      <c r="U12" s="1"/>
      <c r="V12" s="1"/>
      <c r="W12" s="1"/>
      <c r="X12" s="1"/>
      <c r="Y12" s="1"/>
      <c r="Z12" s="1"/>
    </row>
    <row r="13" spans="2:26" s="2" customFormat="1" ht="83.5" customHeight="1" x14ac:dyDescent="0.25">
      <c r="B13" s="23" t="s">
        <v>41</v>
      </c>
      <c r="C13" s="50" t="s">
        <v>72</v>
      </c>
      <c r="D13" s="51"/>
      <c r="E13" s="52"/>
      <c r="F13" s="38" t="s">
        <v>68</v>
      </c>
      <c r="G13" s="39"/>
      <c r="H13" s="36">
        <v>480</v>
      </c>
      <c r="I13" s="37"/>
      <c r="J13" s="24">
        <v>0</v>
      </c>
      <c r="K13" s="29">
        <f t="shared" si="0"/>
        <v>0</v>
      </c>
      <c r="L13" s="1"/>
      <c r="M13" s="1"/>
      <c r="N13" s="1"/>
      <c r="T13" s="1"/>
      <c r="U13" s="1"/>
      <c r="V13" s="1"/>
      <c r="W13" s="1"/>
      <c r="X13" s="1"/>
      <c r="Y13" s="1"/>
      <c r="Z13" s="1"/>
    </row>
    <row r="14" spans="2:26" s="2" customFormat="1" ht="53.5" customHeight="1" x14ac:dyDescent="0.25">
      <c r="B14" s="23" t="s">
        <v>42</v>
      </c>
      <c r="C14" s="50" t="s">
        <v>73</v>
      </c>
      <c r="D14" s="51"/>
      <c r="E14" s="52"/>
      <c r="F14" s="38" t="s">
        <v>68</v>
      </c>
      <c r="G14" s="39"/>
      <c r="H14" s="36">
        <v>1027</v>
      </c>
      <c r="I14" s="37"/>
      <c r="J14" s="24">
        <v>0</v>
      </c>
      <c r="K14" s="29">
        <f t="shared" si="0"/>
        <v>0</v>
      </c>
      <c r="L14" s="1"/>
      <c r="M14" s="1"/>
      <c r="N14" s="1"/>
      <c r="T14" s="1"/>
      <c r="U14" s="1"/>
      <c r="V14" s="1"/>
      <c r="W14" s="1"/>
      <c r="X14" s="1"/>
      <c r="Y14" s="1"/>
      <c r="Z14" s="1"/>
    </row>
    <row r="15" spans="2:26" s="2" customFormat="1" ht="143.15" customHeight="1" x14ac:dyDescent="0.25">
      <c r="B15" s="23" t="s">
        <v>43</v>
      </c>
      <c r="C15" s="50" t="s">
        <v>129</v>
      </c>
      <c r="D15" s="51"/>
      <c r="E15" s="52"/>
      <c r="F15" s="38" t="s">
        <v>96</v>
      </c>
      <c r="G15" s="39"/>
      <c r="H15" s="36">
        <v>12</v>
      </c>
      <c r="I15" s="37"/>
      <c r="J15" s="24">
        <v>0</v>
      </c>
      <c r="K15" s="29">
        <f t="shared" si="0"/>
        <v>0</v>
      </c>
      <c r="L15" s="1"/>
      <c r="M15" s="1"/>
      <c r="N15" s="1"/>
      <c r="T15" s="1"/>
      <c r="U15" s="1"/>
      <c r="V15" s="1"/>
      <c r="W15" s="1"/>
      <c r="X15" s="1"/>
      <c r="Y15" s="1"/>
      <c r="Z15" s="1"/>
    </row>
    <row r="16" spans="2:26" s="2" customFormat="1" ht="56.15" customHeight="1" x14ac:dyDescent="0.25">
      <c r="B16" s="23" t="s">
        <v>44</v>
      </c>
      <c r="C16" s="50" t="s">
        <v>127</v>
      </c>
      <c r="D16" s="51"/>
      <c r="E16" s="52"/>
      <c r="F16" s="38" t="s">
        <v>96</v>
      </c>
      <c r="G16" s="39"/>
      <c r="H16" s="36">
        <v>1</v>
      </c>
      <c r="I16" s="37"/>
      <c r="J16" s="24">
        <v>0</v>
      </c>
      <c r="K16" s="29">
        <f t="shared" si="0"/>
        <v>0</v>
      </c>
      <c r="L16" s="1"/>
      <c r="M16" s="1"/>
      <c r="N16" s="1"/>
      <c r="T16" s="1"/>
      <c r="U16" s="1"/>
      <c r="V16" s="1"/>
      <c r="W16" s="1"/>
      <c r="X16" s="1"/>
      <c r="Y16" s="1"/>
      <c r="Z16" s="1"/>
    </row>
    <row r="17" spans="2:26" s="2" customFormat="1" ht="56.15" customHeight="1" x14ac:dyDescent="0.25">
      <c r="B17" s="23" t="s">
        <v>45</v>
      </c>
      <c r="C17" s="47" t="s">
        <v>128</v>
      </c>
      <c r="D17" s="48"/>
      <c r="E17" s="49"/>
      <c r="F17" s="38" t="s">
        <v>96</v>
      </c>
      <c r="G17" s="39"/>
      <c r="H17" s="36">
        <v>2</v>
      </c>
      <c r="I17" s="37"/>
      <c r="J17" s="24">
        <v>0</v>
      </c>
      <c r="K17" s="29">
        <f t="shared" si="0"/>
        <v>0</v>
      </c>
      <c r="L17" s="1"/>
      <c r="M17" s="1"/>
      <c r="N17" s="1"/>
      <c r="T17" s="1"/>
      <c r="U17" s="1"/>
      <c r="V17" s="1"/>
      <c r="W17" s="1"/>
      <c r="X17" s="1"/>
      <c r="Y17" s="1"/>
      <c r="Z17" s="1"/>
    </row>
    <row r="18" spans="2:26" s="2" customFormat="1" ht="88" customHeight="1" x14ac:dyDescent="0.25">
      <c r="B18" s="23" t="s">
        <v>46</v>
      </c>
      <c r="C18" s="47" t="s">
        <v>121</v>
      </c>
      <c r="D18" s="48"/>
      <c r="E18" s="49"/>
      <c r="F18" s="38" t="s">
        <v>96</v>
      </c>
      <c r="G18" s="39"/>
      <c r="H18" s="36">
        <v>1</v>
      </c>
      <c r="I18" s="37"/>
      <c r="J18" s="24">
        <v>0</v>
      </c>
      <c r="K18" s="29">
        <f t="shared" si="0"/>
        <v>0</v>
      </c>
      <c r="L18" s="1"/>
      <c r="M18" s="1"/>
      <c r="N18" s="1"/>
      <c r="T18" s="1"/>
      <c r="U18" s="1"/>
      <c r="V18" s="1"/>
      <c r="W18" s="1"/>
      <c r="X18" s="1"/>
      <c r="Y18" s="1"/>
      <c r="Z18" s="1"/>
    </row>
    <row r="19" spans="2:26" s="2" customFormat="1" ht="56.15" customHeight="1" x14ac:dyDescent="0.25">
      <c r="B19" s="23" t="s">
        <v>47</v>
      </c>
      <c r="C19" s="47" t="s">
        <v>97</v>
      </c>
      <c r="D19" s="48"/>
      <c r="E19" s="49"/>
      <c r="F19" s="38" t="s">
        <v>96</v>
      </c>
      <c r="G19" s="39"/>
      <c r="H19" s="36">
        <v>1</v>
      </c>
      <c r="I19" s="37"/>
      <c r="J19" s="24">
        <v>0</v>
      </c>
      <c r="K19" s="29">
        <f t="shared" si="0"/>
        <v>0</v>
      </c>
      <c r="L19" s="1"/>
      <c r="M19" s="1"/>
      <c r="N19" s="1"/>
      <c r="T19" s="1"/>
      <c r="U19" s="1"/>
      <c r="V19" s="1"/>
      <c r="W19" s="1"/>
      <c r="X19" s="1"/>
      <c r="Y19" s="1"/>
      <c r="Z19" s="1"/>
    </row>
    <row r="20" spans="2:26" s="2" customFormat="1" ht="56.15" customHeight="1" x14ac:dyDescent="0.25">
      <c r="B20" s="23" t="s">
        <v>48</v>
      </c>
      <c r="C20" s="47" t="s">
        <v>98</v>
      </c>
      <c r="D20" s="48"/>
      <c r="E20" s="49"/>
      <c r="F20" s="38" t="s">
        <v>96</v>
      </c>
      <c r="G20" s="39"/>
      <c r="H20" s="36">
        <v>1</v>
      </c>
      <c r="I20" s="37"/>
      <c r="J20" s="24">
        <v>0</v>
      </c>
      <c r="K20" s="29">
        <f t="shared" si="0"/>
        <v>0</v>
      </c>
      <c r="L20" s="1"/>
      <c r="M20" s="1"/>
      <c r="N20" s="1"/>
      <c r="T20" s="1"/>
      <c r="U20" s="1"/>
      <c r="V20" s="1"/>
      <c r="W20" s="1"/>
      <c r="X20" s="1"/>
      <c r="Y20" s="1"/>
      <c r="Z20" s="1"/>
    </row>
    <row r="21" spans="2:26" s="2" customFormat="1" ht="56.15" customHeight="1" x14ac:dyDescent="0.25">
      <c r="B21" s="23" t="s">
        <v>49</v>
      </c>
      <c r="C21" s="47" t="s">
        <v>99</v>
      </c>
      <c r="D21" s="48"/>
      <c r="E21" s="49"/>
      <c r="F21" s="38" t="s">
        <v>96</v>
      </c>
      <c r="G21" s="39"/>
      <c r="H21" s="36">
        <v>1</v>
      </c>
      <c r="I21" s="37"/>
      <c r="J21" s="24">
        <v>0</v>
      </c>
      <c r="K21" s="29">
        <f t="shared" si="0"/>
        <v>0</v>
      </c>
      <c r="L21" s="1"/>
      <c r="M21" s="1"/>
      <c r="N21" s="1"/>
      <c r="T21" s="1"/>
      <c r="U21" s="1"/>
      <c r="V21" s="1"/>
      <c r="W21" s="1"/>
      <c r="X21" s="1"/>
      <c r="Y21" s="1"/>
      <c r="Z21" s="1"/>
    </row>
    <row r="22" spans="2:26" s="2" customFormat="1" ht="56.15" customHeight="1" x14ac:dyDescent="0.25">
      <c r="B22" s="23" t="s">
        <v>103</v>
      </c>
      <c r="C22" s="47" t="s">
        <v>100</v>
      </c>
      <c r="D22" s="48"/>
      <c r="E22" s="49"/>
      <c r="F22" s="38" t="s">
        <v>96</v>
      </c>
      <c r="G22" s="39"/>
      <c r="H22" s="36">
        <v>1</v>
      </c>
      <c r="I22" s="37"/>
      <c r="J22" s="24">
        <v>0</v>
      </c>
      <c r="K22" s="29">
        <f t="shared" si="0"/>
        <v>0</v>
      </c>
      <c r="L22" s="1"/>
      <c r="M22" s="1"/>
      <c r="N22" s="1"/>
      <c r="T22" s="1"/>
      <c r="U22" s="1"/>
      <c r="V22" s="1"/>
      <c r="W22" s="1"/>
      <c r="X22" s="1"/>
      <c r="Y22" s="1"/>
      <c r="Z22" s="1"/>
    </row>
    <row r="23" spans="2:26" s="2" customFormat="1" ht="56.15" customHeight="1" x14ac:dyDescent="0.25">
      <c r="B23" s="23" t="s">
        <v>104</v>
      </c>
      <c r="C23" s="47" t="s">
        <v>101</v>
      </c>
      <c r="D23" s="48"/>
      <c r="E23" s="49"/>
      <c r="F23" s="38" t="s">
        <v>96</v>
      </c>
      <c r="G23" s="39"/>
      <c r="H23" s="36">
        <v>1</v>
      </c>
      <c r="I23" s="37"/>
      <c r="J23" s="24">
        <v>0</v>
      </c>
      <c r="K23" s="29">
        <f t="shared" si="0"/>
        <v>0</v>
      </c>
      <c r="L23" s="1"/>
      <c r="M23" s="1"/>
      <c r="N23" s="1"/>
      <c r="T23" s="1"/>
      <c r="U23" s="1"/>
      <c r="V23" s="1"/>
      <c r="W23" s="1"/>
      <c r="X23" s="1"/>
      <c r="Y23" s="1"/>
      <c r="Z23" s="1"/>
    </row>
    <row r="24" spans="2:26" s="2" customFormat="1" ht="56.15" customHeight="1" x14ac:dyDescent="0.25">
      <c r="B24" s="23" t="s">
        <v>105</v>
      </c>
      <c r="C24" s="47" t="s">
        <v>102</v>
      </c>
      <c r="D24" s="48"/>
      <c r="E24" s="49"/>
      <c r="F24" s="38" t="s">
        <v>96</v>
      </c>
      <c r="G24" s="39"/>
      <c r="H24" s="36">
        <v>1</v>
      </c>
      <c r="I24" s="37"/>
      <c r="J24" s="24">
        <v>0</v>
      </c>
      <c r="K24" s="29">
        <f t="shared" si="0"/>
        <v>0</v>
      </c>
      <c r="L24" s="1"/>
      <c r="M24" s="1"/>
      <c r="N24" s="1"/>
      <c r="T24" s="1"/>
      <c r="U24" s="1"/>
      <c r="V24" s="1"/>
      <c r="W24" s="1"/>
      <c r="X24" s="1"/>
      <c r="Y24" s="1"/>
      <c r="Z24" s="1"/>
    </row>
    <row r="25" spans="2:26" s="2" customFormat="1" ht="56.15" customHeight="1" x14ac:dyDescent="0.25">
      <c r="B25" s="12">
        <v>3</v>
      </c>
      <c r="C25" s="40" t="s">
        <v>196</v>
      </c>
      <c r="D25" s="41"/>
      <c r="E25" s="42"/>
      <c r="F25" s="43"/>
      <c r="G25" s="44"/>
      <c r="H25" s="45"/>
      <c r="I25" s="46"/>
      <c r="J25" s="13"/>
      <c r="K25" s="30"/>
      <c r="L25" s="1"/>
      <c r="M25" s="1"/>
      <c r="N25" s="1"/>
      <c r="T25" s="1"/>
      <c r="U25" s="1"/>
      <c r="V25" s="1"/>
      <c r="W25" s="1"/>
      <c r="X25" s="1"/>
      <c r="Y25" s="1"/>
      <c r="Z25" s="1"/>
    </row>
    <row r="26" spans="2:26" s="2" customFormat="1" ht="85.5" customHeight="1" x14ac:dyDescent="0.25">
      <c r="B26" s="23" t="s">
        <v>50</v>
      </c>
      <c r="C26" s="47" t="s">
        <v>160</v>
      </c>
      <c r="D26" s="48"/>
      <c r="E26" s="49"/>
      <c r="F26" s="38" t="s">
        <v>96</v>
      </c>
      <c r="G26" s="39"/>
      <c r="H26" s="36">
        <v>1</v>
      </c>
      <c r="I26" s="37"/>
      <c r="J26" s="24">
        <v>0</v>
      </c>
      <c r="K26" s="29">
        <f>J26*H26</f>
        <v>0</v>
      </c>
      <c r="L26" s="1"/>
      <c r="M26" s="1"/>
      <c r="N26" s="1"/>
      <c r="T26" s="1"/>
      <c r="U26" s="1"/>
      <c r="V26" s="1"/>
      <c r="W26" s="1"/>
      <c r="X26" s="1"/>
      <c r="Y26" s="1"/>
      <c r="Z26" s="1"/>
    </row>
    <row r="27" spans="2:26" s="2" customFormat="1" ht="56.15" customHeight="1" x14ac:dyDescent="0.25">
      <c r="B27" s="23" t="s">
        <v>51</v>
      </c>
      <c r="C27" s="47" t="s">
        <v>147</v>
      </c>
      <c r="D27" s="48"/>
      <c r="E27" s="49"/>
      <c r="F27" s="38" t="s">
        <v>96</v>
      </c>
      <c r="G27" s="39"/>
      <c r="H27" s="36">
        <v>1</v>
      </c>
      <c r="I27" s="37"/>
      <c r="J27" s="24">
        <v>0</v>
      </c>
      <c r="K27" s="29">
        <f t="shared" ref="K27:K41" si="1">J27*H27</f>
        <v>0</v>
      </c>
      <c r="L27" s="1"/>
      <c r="M27" s="1"/>
      <c r="N27" s="1"/>
      <c r="T27" s="1"/>
      <c r="U27" s="1"/>
      <c r="V27" s="1"/>
      <c r="W27" s="1"/>
      <c r="X27" s="1"/>
      <c r="Y27" s="1"/>
      <c r="Z27" s="1"/>
    </row>
    <row r="28" spans="2:26" s="2" customFormat="1" ht="56.15" customHeight="1" x14ac:dyDescent="0.25">
      <c r="B28" s="23" t="s">
        <v>52</v>
      </c>
      <c r="C28" s="47" t="s">
        <v>148</v>
      </c>
      <c r="D28" s="48"/>
      <c r="E28" s="49"/>
      <c r="F28" s="38" t="s">
        <v>96</v>
      </c>
      <c r="G28" s="39"/>
      <c r="H28" s="36">
        <v>1</v>
      </c>
      <c r="I28" s="37"/>
      <c r="J28" s="24">
        <v>0</v>
      </c>
      <c r="K28" s="29">
        <f t="shared" si="1"/>
        <v>0</v>
      </c>
      <c r="L28" s="1"/>
      <c r="M28" s="1"/>
      <c r="N28" s="1"/>
      <c r="T28" s="1"/>
      <c r="U28" s="1"/>
      <c r="V28" s="1"/>
      <c r="W28" s="1"/>
      <c r="X28" s="1"/>
      <c r="Y28" s="1"/>
      <c r="Z28" s="1"/>
    </row>
    <row r="29" spans="2:26" s="2" customFormat="1" ht="56.15" customHeight="1" x14ac:dyDescent="0.25">
      <c r="B29" s="23" t="s">
        <v>53</v>
      </c>
      <c r="C29" s="47" t="s">
        <v>149</v>
      </c>
      <c r="D29" s="48"/>
      <c r="E29" s="49"/>
      <c r="F29" s="38" t="s">
        <v>96</v>
      </c>
      <c r="G29" s="39"/>
      <c r="H29" s="36">
        <v>1</v>
      </c>
      <c r="I29" s="37"/>
      <c r="J29" s="24">
        <v>0</v>
      </c>
      <c r="K29" s="29">
        <f t="shared" si="1"/>
        <v>0</v>
      </c>
      <c r="L29" s="1"/>
      <c r="M29" s="1"/>
      <c r="N29" s="1"/>
      <c r="T29" s="1"/>
      <c r="U29" s="1"/>
      <c r="V29" s="1"/>
      <c r="W29" s="1"/>
      <c r="X29" s="1"/>
      <c r="Y29" s="1"/>
      <c r="Z29" s="1"/>
    </row>
    <row r="30" spans="2:26" s="2" customFormat="1" ht="56.15" customHeight="1" x14ac:dyDescent="0.25">
      <c r="B30" s="23" t="s">
        <v>124</v>
      </c>
      <c r="C30" s="47" t="s">
        <v>150</v>
      </c>
      <c r="D30" s="48"/>
      <c r="E30" s="49"/>
      <c r="F30" s="38" t="s">
        <v>96</v>
      </c>
      <c r="G30" s="39"/>
      <c r="H30" s="36">
        <v>1</v>
      </c>
      <c r="I30" s="37"/>
      <c r="J30" s="24">
        <v>0</v>
      </c>
      <c r="K30" s="29">
        <f t="shared" si="1"/>
        <v>0</v>
      </c>
      <c r="L30" s="1"/>
      <c r="M30" s="1"/>
      <c r="N30" s="1"/>
      <c r="T30" s="1"/>
      <c r="U30" s="1"/>
      <c r="V30" s="1"/>
      <c r="W30" s="1"/>
      <c r="X30" s="1"/>
      <c r="Y30" s="1"/>
      <c r="Z30" s="1"/>
    </row>
    <row r="31" spans="2:26" s="2" customFormat="1" ht="56.15" customHeight="1" x14ac:dyDescent="0.25">
      <c r="B31" s="23" t="s">
        <v>161</v>
      </c>
      <c r="C31" s="47" t="s">
        <v>151</v>
      </c>
      <c r="D31" s="48"/>
      <c r="E31" s="49"/>
      <c r="F31" s="38" t="s">
        <v>96</v>
      </c>
      <c r="G31" s="39"/>
      <c r="H31" s="36">
        <v>1</v>
      </c>
      <c r="I31" s="37"/>
      <c r="J31" s="24">
        <v>0</v>
      </c>
      <c r="K31" s="29">
        <f t="shared" si="1"/>
        <v>0</v>
      </c>
      <c r="L31" s="1"/>
      <c r="M31" s="1"/>
      <c r="N31" s="1"/>
      <c r="T31" s="1"/>
      <c r="U31" s="1"/>
      <c r="V31" s="1"/>
      <c r="W31" s="1"/>
      <c r="X31" s="1"/>
      <c r="Y31" s="1"/>
      <c r="Z31" s="1"/>
    </row>
    <row r="32" spans="2:26" s="2" customFormat="1" ht="84" customHeight="1" x14ac:dyDescent="0.25">
      <c r="B32" s="23" t="s">
        <v>162</v>
      </c>
      <c r="C32" s="47" t="s">
        <v>152</v>
      </c>
      <c r="D32" s="48"/>
      <c r="E32" s="49"/>
      <c r="F32" s="38" t="s">
        <v>96</v>
      </c>
      <c r="G32" s="39"/>
      <c r="H32" s="36">
        <v>1</v>
      </c>
      <c r="I32" s="37"/>
      <c r="J32" s="24">
        <v>0</v>
      </c>
      <c r="K32" s="29">
        <f t="shared" si="1"/>
        <v>0</v>
      </c>
      <c r="L32" s="1"/>
      <c r="M32" s="1"/>
      <c r="N32" s="1"/>
      <c r="T32" s="1"/>
      <c r="U32" s="1"/>
      <c r="V32" s="1"/>
      <c r="W32" s="1"/>
      <c r="X32" s="1"/>
      <c r="Y32" s="1"/>
      <c r="Z32" s="1"/>
    </row>
    <row r="33" spans="2:26" s="2" customFormat="1" ht="56.15" customHeight="1" x14ac:dyDescent="0.25">
      <c r="B33" s="23" t="s">
        <v>163</v>
      </c>
      <c r="C33" s="47" t="s">
        <v>153</v>
      </c>
      <c r="D33" s="48"/>
      <c r="E33" s="49"/>
      <c r="F33" s="38" t="s">
        <v>96</v>
      </c>
      <c r="G33" s="39"/>
      <c r="H33" s="36">
        <v>1</v>
      </c>
      <c r="I33" s="37"/>
      <c r="J33" s="24">
        <v>0</v>
      </c>
      <c r="K33" s="29">
        <f t="shared" si="1"/>
        <v>0</v>
      </c>
      <c r="L33" s="1"/>
      <c r="M33" s="1"/>
      <c r="N33" s="1"/>
      <c r="T33" s="1"/>
      <c r="U33" s="1"/>
      <c r="V33" s="1"/>
      <c r="W33" s="1"/>
      <c r="X33" s="1"/>
      <c r="Y33" s="1"/>
      <c r="Z33" s="1"/>
    </row>
    <row r="34" spans="2:26" s="2" customFormat="1" ht="56.15" customHeight="1" x14ac:dyDescent="0.25">
      <c r="B34" s="23" t="s">
        <v>164</v>
      </c>
      <c r="C34" s="47" t="s">
        <v>154</v>
      </c>
      <c r="D34" s="48"/>
      <c r="E34" s="49"/>
      <c r="F34" s="38" t="s">
        <v>96</v>
      </c>
      <c r="G34" s="39"/>
      <c r="H34" s="36">
        <v>1</v>
      </c>
      <c r="I34" s="37"/>
      <c r="J34" s="24">
        <v>0</v>
      </c>
      <c r="K34" s="29">
        <f t="shared" si="1"/>
        <v>0</v>
      </c>
      <c r="L34" s="1"/>
      <c r="M34" s="1"/>
      <c r="N34" s="1"/>
      <c r="T34" s="1"/>
      <c r="U34" s="1"/>
      <c r="V34" s="1"/>
      <c r="W34" s="1"/>
      <c r="X34" s="1"/>
      <c r="Y34" s="1"/>
      <c r="Z34" s="1"/>
    </row>
    <row r="35" spans="2:26" s="2" customFormat="1" ht="56.15" customHeight="1" x14ac:dyDescent="0.25">
      <c r="B35" s="23" t="s">
        <v>165</v>
      </c>
      <c r="C35" s="47" t="s">
        <v>155</v>
      </c>
      <c r="D35" s="48"/>
      <c r="E35" s="49"/>
      <c r="F35" s="38" t="s">
        <v>96</v>
      </c>
      <c r="G35" s="39"/>
      <c r="H35" s="36">
        <v>1</v>
      </c>
      <c r="I35" s="37"/>
      <c r="J35" s="24">
        <v>0</v>
      </c>
      <c r="K35" s="29">
        <f t="shared" si="1"/>
        <v>0</v>
      </c>
      <c r="L35" s="1"/>
      <c r="M35" s="1"/>
      <c r="N35" s="1"/>
      <c r="T35" s="1"/>
      <c r="U35" s="1"/>
      <c r="V35" s="1"/>
      <c r="W35" s="1"/>
      <c r="X35" s="1"/>
      <c r="Y35" s="1"/>
      <c r="Z35" s="1"/>
    </row>
    <row r="36" spans="2:26" s="2" customFormat="1" ht="56.15" customHeight="1" x14ac:dyDescent="0.25">
      <c r="B36" s="23" t="s">
        <v>166</v>
      </c>
      <c r="C36" s="47" t="s">
        <v>156</v>
      </c>
      <c r="D36" s="48"/>
      <c r="E36" s="49"/>
      <c r="F36" s="38" t="s">
        <v>96</v>
      </c>
      <c r="G36" s="39"/>
      <c r="H36" s="36">
        <v>1</v>
      </c>
      <c r="I36" s="37"/>
      <c r="J36" s="24">
        <v>0</v>
      </c>
      <c r="K36" s="29">
        <f t="shared" si="1"/>
        <v>0</v>
      </c>
      <c r="L36" s="1"/>
      <c r="M36" s="1"/>
      <c r="N36" s="1"/>
      <c r="T36" s="1"/>
      <c r="U36" s="1"/>
      <c r="V36" s="1"/>
      <c r="W36" s="1"/>
      <c r="X36" s="1"/>
      <c r="Y36" s="1"/>
      <c r="Z36" s="1"/>
    </row>
    <row r="37" spans="2:26" s="2" customFormat="1" ht="56.15" customHeight="1" x14ac:dyDescent="0.25">
      <c r="B37" s="23" t="s">
        <v>167</v>
      </c>
      <c r="C37" s="47" t="s">
        <v>157</v>
      </c>
      <c r="D37" s="48"/>
      <c r="E37" s="49"/>
      <c r="F37" s="38" t="s">
        <v>96</v>
      </c>
      <c r="G37" s="39"/>
      <c r="H37" s="36">
        <v>1</v>
      </c>
      <c r="I37" s="37"/>
      <c r="J37" s="24">
        <v>0</v>
      </c>
      <c r="K37" s="29">
        <f t="shared" si="1"/>
        <v>0</v>
      </c>
      <c r="L37" s="1"/>
      <c r="M37" s="1"/>
      <c r="N37" s="1"/>
      <c r="T37" s="1"/>
      <c r="U37" s="1"/>
      <c r="V37" s="1"/>
      <c r="W37" s="1"/>
      <c r="X37" s="1"/>
      <c r="Y37" s="1"/>
      <c r="Z37" s="1"/>
    </row>
    <row r="38" spans="2:26" s="2" customFormat="1" ht="56.15" customHeight="1" x14ac:dyDescent="0.25">
      <c r="B38" s="23" t="s">
        <v>168</v>
      </c>
      <c r="C38" s="47" t="s">
        <v>158</v>
      </c>
      <c r="D38" s="48"/>
      <c r="E38" s="49"/>
      <c r="F38" s="38" t="s">
        <v>96</v>
      </c>
      <c r="G38" s="39"/>
      <c r="H38" s="36">
        <v>1</v>
      </c>
      <c r="I38" s="37"/>
      <c r="J38" s="24">
        <v>0</v>
      </c>
      <c r="K38" s="29">
        <f t="shared" si="1"/>
        <v>0</v>
      </c>
      <c r="L38" s="1"/>
      <c r="M38" s="1"/>
      <c r="N38" s="1"/>
      <c r="T38" s="1"/>
      <c r="U38" s="1"/>
      <c r="V38" s="1"/>
      <c r="W38" s="1"/>
      <c r="X38" s="1"/>
      <c r="Y38" s="1"/>
      <c r="Z38" s="1"/>
    </row>
    <row r="39" spans="2:26" s="2" customFormat="1" ht="56.15" customHeight="1" x14ac:dyDescent="0.25">
      <c r="B39" s="23" t="s">
        <v>169</v>
      </c>
      <c r="C39" s="47" t="s">
        <v>159</v>
      </c>
      <c r="D39" s="48"/>
      <c r="E39" s="49"/>
      <c r="F39" s="38" t="s">
        <v>96</v>
      </c>
      <c r="G39" s="39"/>
      <c r="H39" s="36">
        <v>1</v>
      </c>
      <c r="I39" s="37"/>
      <c r="J39" s="24">
        <v>0</v>
      </c>
      <c r="K39" s="29">
        <f t="shared" si="1"/>
        <v>0</v>
      </c>
      <c r="L39" s="1"/>
      <c r="M39" s="1"/>
      <c r="N39" s="1"/>
      <c r="T39" s="1"/>
      <c r="U39" s="1"/>
      <c r="V39" s="1"/>
      <c r="W39" s="1"/>
      <c r="X39" s="1"/>
      <c r="Y39" s="1"/>
      <c r="Z39" s="1"/>
    </row>
    <row r="40" spans="2:26" s="2" customFormat="1" ht="56.15" customHeight="1" x14ac:dyDescent="0.25">
      <c r="B40" s="23" t="s">
        <v>170</v>
      </c>
      <c r="C40" s="47" t="s">
        <v>145</v>
      </c>
      <c r="D40" s="48"/>
      <c r="E40" s="49"/>
      <c r="F40" s="38" t="s">
        <v>96</v>
      </c>
      <c r="G40" s="39"/>
      <c r="H40" s="36">
        <v>4</v>
      </c>
      <c r="I40" s="37"/>
      <c r="J40" s="24">
        <v>0</v>
      </c>
      <c r="K40" s="29">
        <f t="shared" si="1"/>
        <v>0</v>
      </c>
      <c r="L40" s="1"/>
      <c r="M40" s="1"/>
      <c r="N40" s="1"/>
      <c r="T40" s="1"/>
      <c r="U40" s="1"/>
      <c r="V40" s="1"/>
      <c r="W40" s="1"/>
      <c r="X40" s="1"/>
      <c r="Y40" s="1"/>
      <c r="Z40" s="1"/>
    </row>
    <row r="41" spans="2:26" s="2" customFormat="1" ht="56.15" customHeight="1" x14ac:dyDescent="0.25">
      <c r="B41" s="23" t="s">
        <v>171</v>
      </c>
      <c r="C41" s="47" t="s">
        <v>146</v>
      </c>
      <c r="D41" s="48"/>
      <c r="E41" s="49"/>
      <c r="F41" s="38" t="s">
        <v>96</v>
      </c>
      <c r="G41" s="39"/>
      <c r="H41" s="36">
        <v>3</v>
      </c>
      <c r="I41" s="37"/>
      <c r="J41" s="24">
        <v>0</v>
      </c>
      <c r="K41" s="29">
        <f t="shared" si="1"/>
        <v>0</v>
      </c>
      <c r="L41" s="1"/>
      <c r="M41" s="1"/>
      <c r="N41" s="1"/>
      <c r="T41" s="1"/>
      <c r="U41" s="1"/>
      <c r="V41" s="1"/>
      <c r="W41" s="1"/>
      <c r="X41" s="1"/>
      <c r="Y41" s="1"/>
      <c r="Z41" s="1"/>
    </row>
    <row r="42" spans="2:26" s="2" customFormat="1" ht="32.25" customHeight="1" x14ac:dyDescent="0.25">
      <c r="B42" s="12">
        <v>4</v>
      </c>
      <c r="C42" s="59" t="s">
        <v>23</v>
      </c>
      <c r="D42" s="60"/>
      <c r="E42" s="61"/>
      <c r="F42" s="15"/>
      <c r="G42" s="16"/>
      <c r="H42" s="17"/>
      <c r="I42" s="18"/>
      <c r="J42" s="13"/>
      <c r="K42" s="30"/>
      <c r="L42" s="1"/>
      <c r="M42" s="1"/>
      <c r="N42" s="1"/>
      <c r="T42" s="1"/>
      <c r="U42" s="1"/>
      <c r="V42" s="1"/>
      <c r="W42" s="1"/>
      <c r="X42" s="1"/>
      <c r="Y42" s="1"/>
      <c r="Z42" s="1"/>
    </row>
    <row r="43" spans="2:26" s="2" customFormat="1" ht="50.15" customHeight="1" x14ac:dyDescent="0.25">
      <c r="B43" s="23" t="s">
        <v>54</v>
      </c>
      <c r="C43" s="50" t="s">
        <v>74</v>
      </c>
      <c r="D43" s="51"/>
      <c r="E43" s="52"/>
      <c r="F43" s="38" t="s">
        <v>68</v>
      </c>
      <c r="G43" s="39"/>
      <c r="H43" s="36">
        <v>800</v>
      </c>
      <c r="I43" s="37"/>
      <c r="J43" s="24">
        <v>0</v>
      </c>
      <c r="K43" s="29">
        <f t="shared" si="0"/>
        <v>0</v>
      </c>
      <c r="L43" s="1"/>
      <c r="M43" s="1"/>
      <c r="N43" s="1"/>
      <c r="T43" s="1"/>
      <c r="U43" s="1"/>
      <c r="V43" s="1"/>
      <c r="W43" s="1"/>
      <c r="X43" s="1"/>
      <c r="Y43" s="1"/>
      <c r="Z43" s="1"/>
    </row>
    <row r="44" spans="2:26" s="2" customFormat="1" ht="34.5" customHeight="1" x14ac:dyDescent="0.25">
      <c r="B44" s="23" t="s">
        <v>55</v>
      </c>
      <c r="C44" s="50" t="s">
        <v>75</v>
      </c>
      <c r="D44" s="51"/>
      <c r="E44" s="52"/>
      <c r="F44" s="38" t="s">
        <v>68</v>
      </c>
      <c r="G44" s="39"/>
      <c r="H44" s="36">
        <v>266</v>
      </c>
      <c r="I44" s="37"/>
      <c r="J44" s="24">
        <v>0</v>
      </c>
      <c r="K44" s="29">
        <f t="shared" si="0"/>
        <v>0</v>
      </c>
      <c r="L44" s="1"/>
      <c r="M44" s="1"/>
      <c r="N44" s="1"/>
      <c r="T44" s="1"/>
      <c r="U44" s="1"/>
      <c r="V44" s="1"/>
      <c r="W44" s="1"/>
      <c r="X44" s="1"/>
      <c r="Y44" s="1"/>
      <c r="Z44" s="1"/>
    </row>
    <row r="45" spans="2:26" s="2" customFormat="1" ht="39" customHeight="1" x14ac:dyDescent="0.25">
      <c r="B45" s="23" t="s">
        <v>56</v>
      </c>
      <c r="C45" s="50" t="s">
        <v>76</v>
      </c>
      <c r="D45" s="51"/>
      <c r="E45" s="52"/>
      <c r="F45" s="38" t="s">
        <v>68</v>
      </c>
      <c r="G45" s="39"/>
      <c r="H45" s="36">
        <v>380.59</v>
      </c>
      <c r="I45" s="37"/>
      <c r="J45" s="24">
        <v>0</v>
      </c>
      <c r="K45" s="29">
        <f t="shared" si="0"/>
        <v>0</v>
      </c>
      <c r="L45" s="1"/>
      <c r="M45" s="1"/>
      <c r="N45" s="1"/>
      <c r="T45" s="1"/>
      <c r="U45" s="1"/>
      <c r="V45" s="1"/>
      <c r="W45" s="1"/>
      <c r="X45" s="1"/>
      <c r="Y45" s="1"/>
      <c r="Z45" s="1"/>
    </row>
    <row r="46" spans="2:26" s="2" customFormat="1" ht="39" customHeight="1" x14ac:dyDescent="0.25">
      <c r="B46" s="23" t="s">
        <v>57</v>
      </c>
      <c r="C46" s="50" t="s">
        <v>123</v>
      </c>
      <c r="D46" s="51"/>
      <c r="E46" s="52"/>
      <c r="F46" s="38" t="s">
        <v>92</v>
      </c>
      <c r="G46" s="39"/>
      <c r="H46" s="36">
        <v>12</v>
      </c>
      <c r="I46" s="37"/>
      <c r="J46" s="24">
        <v>0</v>
      </c>
      <c r="K46" s="29">
        <f t="shared" si="0"/>
        <v>0</v>
      </c>
      <c r="L46" s="1"/>
      <c r="M46" s="1"/>
      <c r="N46" s="1"/>
      <c r="T46" s="1"/>
      <c r="U46" s="1"/>
      <c r="V46" s="1"/>
      <c r="W46" s="1"/>
      <c r="X46" s="1"/>
      <c r="Y46" s="1"/>
      <c r="Z46" s="1"/>
    </row>
    <row r="47" spans="2:26" s="2" customFormat="1" ht="32.25" customHeight="1" x14ac:dyDescent="0.25">
      <c r="B47" s="23" t="s">
        <v>141</v>
      </c>
      <c r="C47" s="50" t="s">
        <v>77</v>
      </c>
      <c r="D47" s="51"/>
      <c r="E47" s="52"/>
      <c r="F47" s="38" t="s">
        <v>68</v>
      </c>
      <c r="G47" s="39"/>
      <c r="H47" s="36">
        <v>266</v>
      </c>
      <c r="I47" s="37"/>
      <c r="J47" s="24">
        <v>0</v>
      </c>
      <c r="K47" s="29">
        <f t="shared" si="0"/>
        <v>0</v>
      </c>
      <c r="L47" s="1"/>
      <c r="M47" s="1"/>
      <c r="N47" s="1"/>
      <c r="T47" s="1"/>
      <c r="U47" s="1"/>
      <c r="V47" s="1"/>
      <c r="W47" s="1"/>
      <c r="X47" s="1"/>
      <c r="Y47" s="1"/>
      <c r="Z47" s="1"/>
    </row>
    <row r="48" spans="2:26" s="2" customFormat="1" ht="32.25" customHeight="1" x14ac:dyDescent="0.25">
      <c r="B48" s="12">
        <v>5</v>
      </c>
      <c r="C48" s="59" t="s">
        <v>24</v>
      </c>
      <c r="D48" s="60"/>
      <c r="E48" s="61"/>
      <c r="F48" s="43"/>
      <c r="G48" s="44"/>
      <c r="H48" s="45"/>
      <c r="I48" s="46"/>
      <c r="J48" s="25"/>
      <c r="K48" s="30"/>
      <c r="L48" s="1"/>
      <c r="M48" s="1"/>
      <c r="N48" s="1"/>
      <c r="T48" s="1"/>
      <c r="U48" s="1"/>
      <c r="V48" s="1"/>
      <c r="W48" s="1"/>
      <c r="X48" s="1"/>
      <c r="Y48" s="1"/>
      <c r="Z48" s="1"/>
    </row>
    <row r="49" spans="2:26" s="2" customFormat="1" ht="51" customHeight="1" x14ac:dyDescent="0.25">
      <c r="B49" s="23" t="s">
        <v>58</v>
      </c>
      <c r="C49" s="50" t="s">
        <v>125</v>
      </c>
      <c r="D49" s="51"/>
      <c r="E49" s="52"/>
      <c r="F49" s="38" t="s">
        <v>68</v>
      </c>
      <c r="G49" s="39"/>
      <c r="H49" s="36">
        <v>10</v>
      </c>
      <c r="I49" s="37"/>
      <c r="J49" s="24">
        <v>0</v>
      </c>
      <c r="K49" s="29">
        <f>+J49*H49</f>
        <v>0</v>
      </c>
      <c r="L49" s="1"/>
      <c r="M49" s="1"/>
      <c r="N49" s="1"/>
      <c r="T49" s="1"/>
      <c r="U49" s="1"/>
      <c r="V49" s="1"/>
      <c r="W49" s="1"/>
      <c r="X49" s="1"/>
      <c r="Y49" s="1"/>
      <c r="Z49" s="1"/>
    </row>
    <row r="50" spans="2:26" s="2" customFormat="1" ht="65.5" customHeight="1" x14ac:dyDescent="0.25">
      <c r="B50" s="23" t="s">
        <v>117</v>
      </c>
      <c r="C50" s="50" t="s">
        <v>133</v>
      </c>
      <c r="D50" s="51"/>
      <c r="E50" s="52"/>
      <c r="F50" s="38" t="s">
        <v>68</v>
      </c>
      <c r="G50" s="39"/>
      <c r="H50" s="36">
        <v>246</v>
      </c>
      <c r="I50" s="37"/>
      <c r="J50" s="24">
        <v>0</v>
      </c>
      <c r="K50" s="29">
        <f>+J50*H50</f>
        <v>0</v>
      </c>
      <c r="L50" s="1"/>
      <c r="M50" s="1"/>
      <c r="N50" s="1"/>
      <c r="T50" s="1"/>
      <c r="U50" s="1"/>
      <c r="V50" s="1"/>
      <c r="W50" s="1"/>
      <c r="X50" s="1"/>
      <c r="Y50" s="1"/>
      <c r="Z50" s="1"/>
    </row>
    <row r="51" spans="2:26" s="2" customFormat="1" ht="65.5" customHeight="1" x14ac:dyDescent="0.25">
      <c r="B51" s="23" t="s">
        <v>118</v>
      </c>
      <c r="C51" s="50" t="s">
        <v>134</v>
      </c>
      <c r="D51" s="51"/>
      <c r="E51" s="52"/>
      <c r="F51" s="38" t="s">
        <v>68</v>
      </c>
      <c r="G51" s="39"/>
      <c r="H51" s="36">
        <v>45</v>
      </c>
      <c r="I51" s="37"/>
      <c r="J51" s="24">
        <v>0</v>
      </c>
      <c r="K51" s="29">
        <f>+J51*H51</f>
        <v>0</v>
      </c>
      <c r="L51" s="1"/>
      <c r="M51" s="1"/>
      <c r="N51" s="1"/>
      <c r="T51" s="1"/>
      <c r="U51" s="1"/>
      <c r="V51" s="1"/>
      <c r="W51" s="1"/>
      <c r="X51" s="1"/>
      <c r="Y51" s="1"/>
      <c r="Z51" s="1"/>
    </row>
    <row r="52" spans="2:26" s="2" customFormat="1" ht="65.5" customHeight="1" x14ac:dyDescent="0.25">
      <c r="B52" s="23" t="s">
        <v>119</v>
      </c>
      <c r="C52" s="50" t="s">
        <v>142</v>
      </c>
      <c r="D52" s="51"/>
      <c r="E52" s="52"/>
      <c r="F52" s="38" t="s">
        <v>92</v>
      </c>
      <c r="G52" s="39"/>
      <c r="H52" s="36">
        <v>60</v>
      </c>
      <c r="I52" s="37"/>
      <c r="J52" s="24">
        <v>0</v>
      </c>
      <c r="K52" s="29">
        <f>+J52*H52</f>
        <v>0</v>
      </c>
      <c r="L52" s="1"/>
      <c r="M52" s="1"/>
      <c r="N52" s="1"/>
      <c r="T52" s="1"/>
      <c r="U52" s="1"/>
      <c r="V52" s="1"/>
      <c r="W52" s="1"/>
      <c r="X52" s="1"/>
      <c r="Y52" s="1"/>
      <c r="Z52" s="1"/>
    </row>
    <row r="53" spans="2:26" s="2" customFormat="1" ht="45" customHeight="1" x14ac:dyDescent="0.25">
      <c r="B53" s="23" t="s">
        <v>120</v>
      </c>
      <c r="C53" s="50" t="s">
        <v>126</v>
      </c>
      <c r="D53" s="51"/>
      <c r="E53" s="52"/>
      <c r="F53" s="38" t="s">
        <v>68</v>
      </c>
      <c r="G53" s="39"/>
      <c r="H53" s="36">
        <v>55</v>
      </c>
      <c r="I53" s="37"/>
      <c r="J53" s="24">
        <v>0</v>
      </c>
      <c r="K53" s="29">
        <f>+J53*H53</f>
        <v>0</v>
      </c>
      <c r="L53" s="1"/>
      <c r="M53" s="1"/>
      <c r="N53" s="1"/>
      <c r="T53" s="1"/>
      <c r="U53" s="1"/>
      <c r="V53" s="1"/>
      <c r="W53" s="1"/>
      <c r="X53" s="1"/>
      <c r="Y53" s="1"/>
      <c r="Z53" s="1"/>
    </row>
    <row r="54" spans="2:26" s="2" customFormat="1" ht="32.25" customHeight="1" x14ac:dyDescent="0.25">
      <c r="B54" s="12">
        <v>6</v>
      </c>
      <c r="C54" s="59" t="s">
        <v>25</v>
      </c>
      <c r="D54" s="64"/>
      <c r="E54" s="65"/>
      <c r="F54" s="43"/>
      <c r="G54" s="44"/>
      <c r="H54" s="45"/>
      <c r="I54" s="46"/>
      <c r="J54" s="25"/>
      <c r="K54" s="30"/>
      <c r="L54" s="1"/>
      <c r="M54" s="1"/>
      <c r="N54" s="1"/>
      <c r="T54" s="1"/>
      <c r="U54" s="1"/>
      <c r="V54" s="1"/>
      <c r="W54" s="1"/>
      <c r="X54" s="1"/>
      <c r="Y54" s="1"/>
      <c r="Z54" s="1"/>
    </row>
    <row r="55" spans="2:26" s="2" customFormat="1" ht="66.650000000000006" customHeight="1" x14ac:dyDescent="0.25">
      <c r="B55" s="23" t="s">
        <v>59</v>
      </c>
      <c r="C55" s="50" t="s">
        <v>26</v>
      </c>
      <c r="D55" s="51"/>
      <c r="E55" s="52"/>
      <c r="F55" s="38" t="s">
        <v>68</v>
      </c>
      <c r="G55" s="39"/>
      <c r="H55" s="36">
        <v>100</v>
      </c>
      <c r="I55" s="37"/>
      <c r="J55" s="24">
        <v>0</v>
      </c>
      <c r="K55" s="29">
        <f t="shared" ref="K55:K62" si="2">+J55*H55</f>
        <v>0</v>
      </c>
      <c r="L55" s="1"/>
      <c r="M55" s="1"/>
      <c r="N55" s="1"/>
      <c r="T55" s="1"/>
      <c r="U55" s="1"/>
      <c r="V55" s="1"/>
      <c r="W55" s="1"/>
      <c r="X55" s="1"/>
      <c r="Y55" s="1"/>
      <c r="Z55" s="1"/>
    </row>
    <row r="56" spans="2:26" s="2" customFormat="1" ht="48.65" customHeight="1" x14ac:dyDescent="0.25">
      <c r="B56" s="23" t="s">
        <v>60</v>
      </c>
      <c r="C56" s="50" t="s">
        <v>135</v>
      </c>
      <c r="D56" s="51"/>
      <c r="E56" s="52"/>
      <c r="F56" s="38" t="s">
        <v>68</v>
      </c>
      <c r="G56" s="39"/>
      <c r="H56" s="36">
        <v>60</v>
      </c>
      <c r="I56" s="37"/>
      <c r="J56" s="24">
        <v>0</v>
      </c>
      <c r="K56" s="29">
        <f t="shared" si="2"/>
        <v>0</v>
      </c>
      <c r="L56" s="1"/>
      <c r="M56" s="1"/>
      <c r="N56" s="1"/>
      <c r="T56" s="1"/>
      <c r="U56" s="1"/>
      <c r="V56" s="1"/>
      <c r="W56" s="1"/>
      <c r="X56" s="1"/>
      <c r="Y56" s="1"/>
      <c r="Z56" s="1"/>
    </row>
    <row r="57" spans="2:26" s="2" customFormat="1" ht="66.650000000000006" customHeight="1" x14ac:dyDescent="0.25">
      <c r="B57" s="23" t="s">
        <v>172</v>
      </c>
      <c r="C57" s="50" t="s">
        <v>112</v>
      </c>
      <c r="D57" s="51"/>
      <c r="E57" s="52"/>
      <c r="F57" s="38" t="s">
        <v>92</v>
      </c>
      <c r="G57" s="39"/>
      <c r="H57" s="36">
        <v>40</v>
      </c>
      <c r="I57" s="37"/>
      <c r="J57" s="24">
        <v>0</v>
      </c>
      <c r="K57" s="29">
        <f t="shared" si="2"/>
        <v>0</v>
      </c>
      <c r="L57" s="1"/>
      <c r="M57" s="1"/>
      <c r="N57" s="1"/>
      <c r="T57" s="1"/>
      <c r="U57" s="1"/>
      <c r="V57" s="1"/>
      <c r="W57" s="1"/>
      <c r="X57" s="1"/>
      <c r="Y57" s="1"/>
      <c r="Z57" s="1"/>
    </row>
    <row r="58" spans="2:26" s="2" customFormat="1" ht="66.650000000000006" customHeight="1" x14ac:dyDescent="0.25">
      <c r="B58" s="23" t="s">
        <v>173</v>
      </c>
      <c r="C58" s="50" t="s">
        <v>114</v>
      </c>
      <c r="D58" s="51"/>
      <c r="E58" s="52"/>
      <c r="F58" s="38" t="s">
        <v>96</v>
      </c>
      <c r="G58" s="39"/>
      <c r="H58" s="36">
        <v>40</v>
      </c>
      <c r="I58" s="37"/>
      <c r="J58" s="24">
        <v>0</v>
      </c>
      <c r="K58" s="29">
        <f t="shared" si="2"/>
        <v>0</v>
      </c>
      <c r="L58" s="1"/>
      <c r="M58" s="1"/>
      <c r="N58" s="1"/>
      <c r="T58" s="1"/>
      <c r="U58" s="1"/>
      <c r="V58" s="1"/>
      <c r="W58" s="1"/>
      <c r="X58" s="1"/>
      <c r="Y58" s="1"/>
      <c r="Z58" s="1"/>
    </row>
    <row r="59" spans="2:26" s="2" customFormat="1" ht="66.650000000000006" customHeight="1" x14ac:dyDescent="0.25">
      <c r="B59" s="23" t="s">
        <v>174</v>
      </c>
      <c r="C59" s="50" t="s">
        <v>115</v>
      </c>
      <c r="D59" s="51"/>
      <c r="E59" s="52"/>
      <c r="F59" s="38" t="s">
        <v>96</v>
      </c>
      <c r="G59" s="39"/>
      <c r="H59" s="36">
        <v>20</v>
      </c>
      <c r="I59" s="37"/>
      <c r="J59" s="24">
        <v>0</v>
      </c>
      <c r="K59" s="29">
        <f t="shared" si="2"/>
        <v>0</v>
      </c>
      <c r="L59" s="1"/>
      <c r="M59" s="1"/>
      <c r="N59" s="1"/>
      <c r="T59" s="1"/>
      <c r="U59" s="1"/>
      <c r="V59" s="1"/>
      <c r="W59" s="1"/>
      <c r="X59" s="1"/>
      <c r="Y59" s="1"/>
      <c r="Z59" s="1"/>
    </row>
    <row r="60" spans="2:26" s="2" customFormat="1" ht="66.650000000000006" customHeight="1" x14ac:dyDescent="0.25">
      <c r="B60" s="23" t="s">
        <v>175</v>
      </c>
      <c r="C60" s="50" t="s">
        <v>116</v>
      </c>
      <c r="D60" s="51"/>
      <c r="E60" s="52"/>
      <c r="F60" s="38" t="s">
        <v>92</v>
      </c>
      <c r="G60" s="39"/>
      <c r="H60" s="36">
        <v>25</v>
      </c>
      <c r="I60" s="37"/>
      <c r="J60" s="24">
        <v>0</v>
      </c>
      <c r="K60" s="29">
        <f t="shared" si="2"/>
        <v>0</v>
      </c>
      <c r="L60" s="1"/>
      <c r="M60" s="1"/>
      <c r="N60" s="1"/>
      <c r="T60" s="1"/>
      <c r="U60" s="1"/>
      <c r="V60" s="1"/>
      <c r="W60" s="1"/>
      <c r="X60" s="1"/>
      <c r="Y60" s="1"/>
      <c r="Z60" s="1"/>
    </row>
    <row r="61" spans="2:26" s="2" customFormat="1" ht="36" customHeight="1" x14ac:dyDescent="0.25">
      <c r="B61" s="23" t="s">
        <v>176</v>
      </c>
      <c r="C61" s="50" t="s">
        <v>143</v>
      </c>
      <c r="D61" s="51"/>
      <c r="E61" s="52"/>
      <c r="F61" s="38" t="s">
        <v>68</v>
      </c>
      <c r="G61" s="39"/>
      <c r="H61" s="36">
        <v>60</v>
      </c>
      <c r="I61" s="37"/>
      <c r="J61" s="24">
        <v>0</v>
      </c>
      <c r="K61" s="29">
        <f t="shared" si="2"/>
        <v>0</v>
      </c>
      <c r="L61" s="1"/>
      <c r="M61" s="1"/>
      <c r="N61" s="1"/>
      <c r="T61" s="1"/>
      <c r="U61" s="1"/>
      <c r="V61" s="1"/>
      <c r="W61" s="1"/>
      <c r="X61" s="1"/>
      <c r="Y61" s="1"/>
      <c r="Z61" s="1"/>
    </row>
    <row r="62" spans="2:26" s="2" customFormat="1" ht="33.65" customHeight="1" x14ac:dyDescent="0.25">
      <c r="B62" s="23" t="s">
        <v>177</v>
      </c>
      <c r="C62" s="50" t="s">
        <v>113</v>
      </c>
      <c r="D62" s="51"/>
      <c r="E62" s="52"/>
      <c r="F62" s="38" t="s">
        <v>96</v>
      </c>
      <c r="G62" s="39"/>
      <c r="H62" s="36">
        <v>80</v>
      </c>
      <c r="I62" s="37"/>
      <c r="J62" s="24">
        <v>0</v>
      </c>
      <c r="K62" s="29">
        <f t="shared" si="2"/>
        <v>0</v>
      </c>
      <c r="L62" s="1"/>
      <c r="M62" s="1"/>
      <c r="N62" s="1"/>
      <c r="T62" s="1"/>
      <c r="U62" s="1"/>
      <c r="V62" s="1"/>
      <c r="W62" s="1"/>
      <c r="X62" s="1"/>
      <c r="Y62" s="1"/>
      <c r="Z62" s="1"/>
    </row>
    <row r="63" spans="2:26" s="2" customFormat="1" ht="32.25" customHeight="1" x14ac:dyDescent="0.25">
      <c r="B63" s="12">
        <v>7</v>
      </c>
      <c r="C63" s="59" t="s">
        <v>27</v>
      </c>
      <c r="D63" s="64"/>
      <c r="E63" s="65"/>
      <c r="F63" s="43"/>
      <c r="G63" s="44"/>
      <c r="H63" s="45"/>
      <c r="I63" s="46"/>
      <c r="J63" s="25"/>
      <c r="K63" s="30"/>
      <c r="L63" s="1"/>
      <c r="M63" s="1"/>
      <c r="N63" s="1"/>
      <c r="T63" s="1"/>
      <c r="U63" s="1"/>
      <c r="V63" s="1"/>
      <c r="W63" s="1"/>
      <c r="X63" s="1"/>
      <c r="Y63" s="1"/>
      <c r="Z63" s="1"/>
    </row>
    <row r="64" spans="2:26" s="2" customFormat="1" ht="48" customHeight="1" x14ac:dyDescent="0.25">
      <c r="B64" s="23" t="s">
        <v>61</v>
      </c>
      <c r="C64" s="50" t="s">
        <v>78</v>
      </c>
      <c r="D64" s="51"/>
      <c r="E64" s="52"/>
      <c r="F64" s="38" t="s">
        <v>68</v>
      </c>
      <c r="G64" s="39"/>
      <c r="H64" s="36">
        <v>87</v>
      </c>
      <c r="I64" s="37"/>
      <c r="J64" s="24">
        <v>0</v>
      </c>
      <c r="K64" s="29">
        <f t="shared" ref="K64:K94" si="3">+J64*H64</f>
        <v>0</v>
      </c>
      <c r="L64" s="1"/>
      <c r="M64" s="1"/>
      <c r="N64" s="1"/>
      <c r="T64" s="1"/>
      <c r="U64" s="1"/>
      <c r="V64" s="1"/>
      <c r="W64" s="1"/>
      <c r="X64" s="1"/>
      <c r="Y64" s="1"/>
      <c r="Z64" s="1"/>
    </row>
    <row r="65" spans="2:26" s="2" customFormat="1" ht="52" customHeight="1" x14ac:dyDescent="0.25">
      <c r="B65" s="23" t="s">
        <v>62</v>
      </c>
      <c r="C65" s="50" t="s">
        <v>79</v>
      </c>
      <c r="D65" s="51"/>
      <c r="E65" s="52"/>
      <c r="F65" s="38" t="s">
        <v>96</v>
      </c>
      <c r="G65" s="39"/>
      <c r="H65" s="36">
        <v>38</v>
      </c>
      <c r="I65" s="37"/>
      <c r="J65" s="24">
        <v>0</v>
      </c>
      <c r="K65" s="29">
        <f t="shared" si="3"/>
        <v>0</v>
      </c>
      <c r="L65" s="1"/>
      <c r="M65" s="1"/>
      <c r="N65" s="1"/>
      <c r="T65" s="1"/>
      <c r="U65" s="1"/>
      <c r="V65" s="1"/>
      <c r="W65" s="1"/>
      <c r="X65" s="1"/>
      <c r="Y65" s="1"/>
      <c r="Z65" s="1"/>
    </row>
    <row r="66" spans="2:26" ht="35.25" customHeight="1" x14ac:dyDescent="0.25">
      <c r="B66" s="12">
        <v>8</v>
      </c>
      <c r="C66" s="59" t="s">
        <v>28</v>
      </c>
      <c r="D66" s="60"/>
      <c r="E66" s="61"/>
      <c r="F66" s="15"/>
      <c r="G66" s="16"/>
      <c r="H66" s="17"/>
      <c r="I66" s="18"/>
      <c r="J66" s="26"/>
      <c r="K66" s="31"/>
    </row>
    <row r="67" spans="2:26" ht="34.5" customHeight="1" x14ac:dyDescent="0.25">
      <c r="B67" s="23" t="s">
        <v>63</v>
      </c>
      <c r="C67" s="50" t="s">
        <v>29</v>
      </c>
      <c r="D67" s="51"/>
      <c r="E67" s="52"/>
      <c r="F67" s="38" t="s">
        <v>69</v>
      </c>
      <c r="G67" s="39"/>
      <c r="H67" s="36">
        <v>300</v>
      </c>
      <c r="I67" s="37"/>
      <c r="J67" s="27">
        <v>0</v>
      </c>
      <c r="K67" s="29">
        <f t="shared" si="3"/>
        <v>0</v>
      </c>
    </row>
    <row r="68" spans="2:26" ht="53.5" customHeight="1" x14ac:dyDescent="0.25">
      <c r="B68" s="23" t="s">
        <v>132</v>
      </c>
      <c r="C68" s="50" t="s">
        <v>80</v>
      </c>
      <c r="D68" s="51"/>
      <c r="E68" s="52"/>
      <c r="F68" s="38" t="s">
        <v>68</v>
      </c>
      <c r="G68" s="39"/>
      <c r="H68" s="36">
        <v>160</v>
      </c>
      <c r="I68" s="37"/>
      <c r="J68" s="27">
        <v>0</v>
      </c>
      <c r="K68" s="29">
        <f t="shared" si="3"/>
        <v>0</v>
      </c>
    </row>
    <row r="69" spans="2:26" ht="34.5" customHeight="1" x14ac:dyDescent="0.25">
      <c r="B69" s="12" t="s">
        <v>64</v>
      </c>
      <c r="C69" s="59" t="s">
        <v>30</v>
      </c>
      <c r="D69" s="64"/>
      <c r="E69" s="65"/>
      <c r="F69" s="43"/>
      <c r="G69" s="44"/>
      <c r="H69" s="45"/>
      <c r="I69" s="46"/>
      <c r="J69" s="26"/>
      <c r="K69" s="31"/>
    </row>
    <row r="70" spans="2:26" ht="47.25" customHeight="1" x14ac:dyDescent="0.25">
      <c r="B70" s="23" t="s">
        <v>178</v>
      </c>
      <c r="C70" s="50" t="s">
        <v>110</v>
      </c>
      <c r="D70" s="51"/>
      <c r="E70" s="52"/>
      <c r="F70" s="38" t="s">
        <v>96</v>
      </c>
      <c r="G70" s="39"/>
      <c r="H70" s="36">
        <v>10</v>
      </c>
      <c r="I70" s="37"/>
      <c r="J70" s="27">
        <v>0</v>
      </c>
      <c r="K70" s="29">
        <f t="shared" si="3"/>
        <v>0</v>
      </c>
    </row>
    <row r="71" spans="2:26" ht="47.25" customHeight="1" x14ac:dyDescent="0.25">
      <c r="B71" s="23" t="s">
        <v>179</v>
      </c>
      <c r="C71" s="50" t="s">
        <v>111</v>
      </c>
      <c r="D71" s="51"/>
      <c r="E71" s="52"/>
      <c r="F71" s="38" t="s">
        <v>96</v>
      </c>
      <c r="G71" s="39"/>
      <c r="H71" s="36">
        <v>10</v>
      </c>
      <c r="I71" s="37"/>
      <c r="J71" s="27">
        <v>0</v>
      </c>
      <c r="K71" s="29">
        <f t="shared" si="3"/>
        <v>0</v>
      </c>
    </row>
    <row r="72" spans="2:26" ht="47.25" customHeight="1" x14ac:dyDescent="0.25">
      <c r="B72" s="23" t="s">
        <v>180</v>
      </c>
      <c r="C72" s="50" t="s">
        <v>31</v>
      </c>
      <c r="D72" s="51"/>
      <c r="E72" s="52"/>
      <c r="F72" s="38" t="s">
        <v>96</v>
      </c>
      <c r="G72" s="39"/>
      <c r="H72" s="36">
        <v>10</v>
      </c>
      <c r="I72" s="37"/>
      <c r="J72" s="27">
        <v>0</v>
      </c>
      <c r="K72" s="29">
        <f t="shared" si="3"/>
        <v>0</v>
      </c>
    </row>
    <row r="73" spans="2:26" ht="47.25" customHeight="1" x14ac:dyDescent="0.25">
      <c r="B73" s="23" t="s">
        <v>181</v>
      </c>
      <c r="C73" s="50" t="s">
        <v>107</v>
      </c>
      <c r="D73" s="51"/>
      <c r="E73" s="52"/>
      <c r="F73" s="38" t="s">
        <v>96</v>
      </c>
      <c r="G73" s="39"/>
      <c r="H73" s="36">
        <v>20</v>
      </c>
      <c r="I73" s="37"/>
      <c r="J73" s="27">
        <v>0</v>
      </c>
      <c r="K73" s="29">
        <f t="shared" si="3"/>
        <v>0</v>
      </c>
    </row>
    <row r="74" spans="2:26" ht="47.25" customHeight="1" x14ac:dyDescent="0.25">
      <c r="B74" s="23" t="s">
        <v>182</v>
      </c>
      <c r="C74" s="50" t="s">
        <v>108</v>
      </c>
      <c r="D74" s="51"/>
      <c r="E74" s="52"/>
      <c r="F74" s="38" t="s">
        <v>96</v>
      </c>
      <c r="G74" s="39"/>
      <c r="H74" s="36">
        <v>20</v>
      </c>
      <c r="I74" s="37"/>
      <c r="J74" s="27">
        <v>0</v>
      </c>
      <c r="K74" s="29">
        <f t="shared" si="3"/>
        <v>0</v>
      </c>
    </row>
    <row r="75" spans="2:26" ht="47.25" customHeight="1" x14ac:dyDescent="0.25">
      <c r="B75" s="23" t="s">
        <v>183</v>
      </c>
      <c r="C75" s="50" t="s">
        <v>109</v>
      </c>
      <c r="D75" s="51"/>
      <c r="E75" s="52"/>
      <c r="F75" s="38" t="s">
        <v>96</v>
      </c>
      <c r="G75" s="39"/>
      <c r="H75" s="36">
        <v>20</v>
      </c>
      <c r="I75" s="37"/>
      <c r="J75" s="27">
        <v>0</v>
      </c>
      <c r="K75" s="29">
        <f t="shared" si="3"/>
        <v>0</v>
      </c>
    </row>
    <row r="76" spans="2:26" ht="33" customHeight="1" x14ac:dyDescent="0.25">
      <c r="B76" s="12" t="s">
        <v>65</v>
      </c>
      <c r="C76" s="59" t="s">
        <v>32</v>
      </c>
      <c r="D76" s="64"/>
      <c r="E76" s="65"/>
      <c r="F76" s="15"/>
      <c r="G76" s="16"/>
      <c r="H76" s="17"/>
      <c r="I76" s="18"/>
      <c r="J76" s="26"/>
      <c r="K76" s="31"/>
    </row>
    <row r="77" spans="2:26" ht="49" customHeight="1" x14ac:dyDescent="0.25">
      <c r="B77" s="23" t="s">
        <v>184</v>
      </c>
      <c r="C77" s="66" t="s">
        <v>81</v>
      </c>
      <c r="D77" s="67"/>
      <c r="E77" s="68"/>
      <c r="F77" s="38" t="s">
        <v>96</v>
      </c>
      <c r="G77" s="39"/>
      <c r="H77" s="36">
        <v>10</v>
      </c>
      <c r="I77" s="37"/>
      <c r="J77" s="27">
        <v>0</v>
      </c>
      <c r="K77" s="29">
        <f t="shared" si="3"/>
        <v>0</v>
      </c>
    </row>
    <row r="78" spans="2:26" ht="48" customHeight="1" x14ac:dyDescent="0.25">
      <c r="B78" s="23" t="s">
        <v>185</v>
      </c>
      <c r="C78" s="66" t="s">
        <v>82</v>
      </c>
      <c r="D78" s="67"/>
      <c r="E78" s="68"/>
      <c r="F78" s="38" t="s">
        <v>96</v>
      </c>
      <c r="G78" s="39"/>
      <c r="H78" s="36">
        <v>40</v>
      </c>
      <c r="I78" s="37"/>
      <c r="J78" s="27">
        <v>0</v>
      </c>
      <c r="K78" s="29">
        <f t="shared" si="3"/>
        <v>0</v>
      </c>
    </row>
    <row r="79" spans="2:26" ht="42" customHeight="1" x14ac:dyDescent="0.25">
      <c r="B79" s="12">
        <v>9</v>
      </c>
      <c r="C79" s="59" t="s">
        <v>33</v>
      </c>
      <c r="D79" s="64"/>
      <c r="E79" s="65"/>
      <c r="F79" s="43"/>
      <c r="G79" s="44"/>
      <c r="H79" s="45"/>
      <c r="I79" s="46"/>
      <c r="J79" s="26"/>
      <c r="K79" s="31"/>
    </row>
    <row r="80" spans="2:26" ht="47.25" customHeight="1" x14ac:dyDescent="0.25">
      <c r="B80" s="23" t="s">
        <v>66</v>
      </c>
      <c r="C80" s="50" t="s">
        <v>83</v>
      </c>
      <c r="D80" s="51"/>
      <c r="E80" s="52"/>
      <c r="F80" s="38" t="s">
        <v>96</v>
      </c>
      <c r="G80" s="39"/>
      <c r="H80" s="36">
        <v>20</v>
      </c>
      <c r="I80" s="37"/>
      <c r="J80" s="27">
        <v>0</v>
      </c>
      <c r="K80" s="29">
        <f t="shared" si="3"/>
        <v>0</v>
      </c>
    </row>
    <row r="81" spans="2:11" ht="94.5" customHeight="1" x14ac:dyDescent="0.25">
      <c r="B81" s="23" t="s">
        <v>186</v>
      </c>
      <c r="C81" s="50" t="s">
        <v>122</v>
      </c>
      <c r="D81" s="51"/>
      <c r="E81" s="52"/>
      <c r="F81" s="38" t="s">
        <v>96</v>
      </c>
      <c r="G81" s="39"/>
      <c r="H81" s="36">
        <v>10</v>
      </c>
      <c r="I81" s="37"/>
      <c r="J81" s="27">
        <v>0</v>
      </c>
      <c r="K81" s="29">
        <f t="shared" si="3"/>
        <v>0</v>
      </c>
    </row>
    <row r="82" spans="2:11" ht="32.15" customHeight="1" x14ac:dyDescent="0.25">
      <c r="B82" s="23" t="s">
        <v>187</v>
      </c>
      <c r="C82" s="50" t="s">
        <v>130</v>
      </c>
      <c r="D82" s="51"/>
      <c r="E82" s="52"/>
      <c r="F82" s="38" t="s">
        <v>96</v>
      </c>
      <c r="G82" s="39"/>
      <c r="H82" s="36">
        <v>20</v>
      </c>
      <c r="I82" s="37"/>
      <c r="J82" s="27">
        <v>0</v>
      </c>
      <c r="K82" s="29">
        <f t="shared" si="3"/>
        <v>0</v>
      </c>
    </row>
    <row r="83" spans="2:11" ht="31" customHeight="1" x14ac:dyDescent="0.25">
      <c r="B83" s="23" t="s">
        <v>188</v>
      </c>
      <c r="C83" s="50" t="s">
        <v>131</v>
      </c>
      <c r="D83" s="51"/>
      <c r="E83" s="52"/>
      <c r="F83" s="38" t="s">
        <v>96</v>
      </c>
      <c r="G83" s="39"/>
      <c r="H83" s="36">
        <v>20</v>
      </c>
      <c r="I83" s="37"/>
      <c r="J83" s="27">
        <v>0</v>
      </c>
      <c r="K83" s="29">
        <f t="shared" si="3"/>
        <v>0</v>
      </c>
    </row>
    <row r="84" spans="2:11" ht="33" customHeight="1" x14ac:dyDescent="0.25">
      <c r="B84" s="19">
        <v>10</v>
      </c>
      <c r="C84" s="53" t="s">
        <v>34</v>
      </c>
      <c r="D84" s="54"/>
      <c r="E84" s="55"/>
      <c r="F84" s="20"/>
      <c r="G84" s="21"/>
      <c r="H84" s="17"/>
      <c r="I84" s="18"/>
      <c r="J84" s="26"/>
      <c r="K84" s="31"/>
    </row>
    <row r="85" spans="2:11" ht="67" customHeight="1" x14ac:dyDescent="0.25">
      <c r="B85" s="11" t="s">
        <v>67</v>
      </c>
      <c r="C85" s="56" t="s">
        <v>35</v>
      </c>
      <c r="D85" s="78"/>
      <c r="E85" s="79"/>
      <c r="F85" s="38" t="s">
        <v>68</v>
      </c>
      <c r="G85" s="39"/>
      <c r="H85" s="36">
        <v>80</v>
      </c>
      <c r="I85" s="37"/>
      <c r="J85" s="27">
        <v>0</v>
      </c>
      <c r="K85" s="29">
        <f t="shared" si="3"/>
        <v>0</v>
      </c>
    </row>
    <row r="86" spans="2:11" ht="38.25" customHeight="1" x14ac:dyDescent="0.25">
      <c r="B86" s="19">
        <v>11</v>
      </c>
      <c r="C86" s="53" t="s">
        <v>36</v>
      </c>
      <c r="D86" s="54"/>
      <c r="E86" s="55"/>
      <c r="F86" s="20"/>
      <c r="G86" s="21"/>
      <c r="H86" s="17"/>
      <c r="I86" s="18"/>
      <c r="J86" s="26"/>
      <c r="K86" s="31"/>
    </row>
    <row r="87" spans="2:11" ht="52" customHeight="1" x14ac:dyDescent="0.25">
      <c r="B87" s="11" t="s">
        <v>189</v>
      </c>
      <c r="C87" s="56" t="s">
        <v>84</v>
      </c>
      <c r="D87" s="78"/>
      <c r="E87" s="79"/>
      <c r="F87" s="38" t="s">
        <v>71</v>
      </c>
      <c r="G87" s="39"/>
      <c r="H87" s="36">
        <v>11</v>
      </c>
      <c r="I87" s="37"/>
      <c r="J87" s="27">
        <v>0</v>
      </c>
      <c r="K87" s="29">
        <f t="shared" si="3"/>
        <v>0</v>
      </c>
    </row>
    <row r="88" spans="2:11" ht="52" customHeight="1" x14ac:dyDescent="0.25">
      <c r="B88" s="11" t="s">
        <v>190</v>
      </c>
      <c r="C88" s="56" t="s">
        <v>106</v>
      </c>
      <c r="D88" s="57"/>
      <c r="E88" s="58"/>
      <c r="F88" s="38" t="s">
        <v>96</v>
      </c>
      <c r="G88" s="39"/>
      <c r="H88" s="36">
        <v>1</v>
      </c>
      <c r="I88" s="37"/>
      <c r="J88" s="27">
        <v>0</v>
      </c>
      <c r="K88" s="29">
        <f t="shared" si="3"/>
        <v>0</v>
      </c>
    </row>
    <row r="89" spans="2:11" ht="31" customHeight="1" x14ac:dyDescent="0.25">
      <c r="B89" s="11" t="s">
        <v>191</v>
      </c>
      <c r="C89" s="80" t="s">
        <v>136</v>
      </c>
      <c r="D89" s="81"/>
      <c r="E89" s="82"/>
      <c r="F89" s="38" t="s">
        <v>137</v>
      </c>
      <c r="G89" s="39"/>
      <c r="H89" s="36">
        <v>50</v>
      </c>
      <c r="I89" s="37"/>
      <c r="J89" s="27">
        <v>0</v>
      </c>
      <c r="K89" s="29">
        <f t="shared" si="3"/>
        <v>0</v>
      </c>
    </row>
    <row r="90" spans="2:11" ht="48" customHeight="1" x14ac:dyDescent="0.25">
      <c r="B90" s="11" t="s">
        <v>192</v>
      </c>
      <c r="C90" s="56" t="s">
        <v>138</v>
      </c>
      <c r="D90" s="57"/>
      <c r="E90" s="58"/>
      <c r="F90" s="38" t="s">
        <v>137</v>
      </c>
      <c r="G90" s="39"/>
      <c r="H90" s="36">
        <v>50</v>
      </c>
      <c r="I90" s="37"/>
      <c r="J90" s="27">
        <v>0</v>
      </c>
      <c r="K90" s="29">
        <f t="shared" si="3"/>
        <v>0</v>
      </c>
    </row>
    <row r="91" spans="2:11" ht="48" customHeight="1" x14ac:dyDescent="0.25">
      <c r="B91" s="11" t="s">
        <v>193</v>
      </c>
      <c r="C91" s="56" t="s">
        <v>139</v>
      </c>
      <c r="D91" s="57"/>
      <c r="E91" s="58"/>
      <c r="F91" s="38" t="s">
        <v>137</v>
      </c>
      <c r="G91" s="39"/>
      <c r="H91" s="36">
        <v>50</v>
      </c>
      <c r="I91" s="37"/>
      <c r="J91" s="27">
        <v>0</v>
      </c>
      <c r="K91" s="29">
        <f t="shared" si="3"/>
        <v>0</v>
      </c>
    </row>
    <row r="92" spans="2:11" ht="48" customHeight="1" x14ac:dyDescent="0.25">
      <c r="B92" s="11" t="s">
        <v>194</v>
      </c>
      <c r="C92" s="56" t="s">
        <v>144</v>
      </c>
      <c r="D92" s="57"/>
      <c r="E92" s="58"/>
      <c r="F92" s="38" t="s">
        <v>137</v>
      </c>
      <c r="G92" s="39"/>
      <c r="H92" s="36">
        <v>15</v>
      </c>
      <c r="I92" s="37"/>
      <c r="J92" s="27">
        <v>0</v>
      </c>
      <c r="K92" s="29">
        <f t="shared" si="3"/>
        <v>0</v>
      </c>
    </row>
    <row r="93" spans="2:11" ht="48" customHeight="1" x14ac:dyDescent="0.25">
      <c r="B93" s="11" t="s">
        <v>195</v>
      </c>
      <c r="C93" s="56" t="s">
        <v>140</v>
      </c>
      <c r="D93" s="57"/>
      <c r="E93" s="58"/>
      <c r="F93" s="38" t="s">
        <v>137</v>
      </c>
      <c r="G93" s="39"/>
      <c r="H93" s="36">
        <v>30</v>
      </c>
      <c r="I93" s="37"/>
      <c r="J93" s="27">
        <v>0</v>
      </c>
      <c r="K93" s="29">
        <f t="shared" si="3"/>
        <v>0</v>
      </c>
    </row>
    <row r="94" spans="2:11" ht="137.5" customHeight="1" x14ac:dyDescent="0.25">
      <c r="B94" s="11">
        <v>12</v>
      </c>
      <c r="C94" s="56" t="s">
        <v>198</v>
      </c>
      <c r="D94" s="57"/>
      <c r="E94" s="58"/>
      <c r="F94" s="33" t="s">
        <v>70</v>
      </c>
      <c r="G94" s="34"/>
      <c r="H94" s="35">
        <v>1</v>
      </c>
      <c r="I94" s="35"/>
      <c r="J94" s="27">
        <v>476736.34548268607</v>
      </c>
      <c r="K94" s="24">
        <f t="shared" si="3"/>
        <v>476736.34548268607</v>
      </c>
    </row>
    <row r="95" spans="2:11" ht="45" customHeight="1" x14ac:dyDescent="0.25">
      <c r="B95" s="74" t="s">
        <v>85</v>
      </c>
      <c r="C95" s="75"/>
      <c r="D95" s="75"/>
      <c r="E95" s="75"/>
      <c r="F95" s="75"/>
      <c r="G95" s="75"/>
      <c r="H95" s="75"/>
      <c r="I95" s="75"/>
      <c r="J95" s="76"/>
      <c r="K95" s="8">
        <f>SUM(K8:K94)</f>
        <v>476736.34548268607</v>
      </c>
    </row>
    <row r="96" spans="2:11" ht="45" customHeight="1" x14ac:dyDescent="0.25">
      <c r="B96" s="74" t="s">
        <v>89</v>
      </c>
      <c r="C96" s="75"/>
      <c r="D96" s="75"/>
      <c r="E96" s="75"/>
      <c r="F96" s="75"/>
      <c r="G96" s="75"/>
      <c r="H96" s="75"/>
      <c r="I96" s="75"/>
      <c r="J96" s="32"/>
      <c r="K96" s="8">
        <f>+K95*J96</f>
        <v>0</v>
      </c>
    </row>
    <row r="97" spans="2:11" ht="45" customHeight="1" x14ac:dyDescent="0.25">
      <c r="B97" s="74" t="s">
        <v>86</v>
      </c>
      <c r="C97" s="75"/>
      <c r="D97" s="75"/>
      <c r="E97" s="75"/>
      <c r="F97" s="75"/>
      <c r="G97" s="75"/>
      <c r="H97" s="75"/>
      <c r="I97" s="75"/>
      <c r="J97" s="32"/>
      <c r="K97" s="8">
        <f>+K95*J97</f>
        <v>0</v>
      </c>
    </row>
    <row r="98" spans="2:11" ht="45" customHeight="1" x14ac:dyDescent="0.25">
      <c r="B98" s="74" t="s">
        <v>87</v>
      </c>
      <c r="C98" s="75"/>
      <c r="D98" s="75"/>
      <c r="E98" s="75"/>
      <c r="F98" s="75"/>
      <c r="G98" s="75"/>
      <c r="H98" s="75"/>
      <c r="I98" s="75"/>
      <c r="J98" s="32"/>
      <c r="K98" s="8">
        <f>+K95*J98</f>
        <v>0</v>
      </c>
    </row>
    <row r="99" spans="2:11" ht="33.75" customHeight="1" x14ac:dyDescent="0.25">
      <c r="B99" s="84" t="s">
        <v>88</v>
      </c>
      <c r="C99" s="85"/>
      <c r="D99" s="85"/>
      <c r="E99" s="85"/>
      <c r="F99" s="85"/>
      <c r="G99" s="85"/>
      <c r="H99" s="85"/>
      <c r="I99" s="85"/>
      <c r="J99" s="22"/>
      <c r="K99" s="28">
        <f>+K98*J99</f>
        <v>0</v>
      </c>
    </row>
    <row r="100" spans="2:11" ht="35.25" customHeight="1" x14ac:dyDescent="0.25">
      <c r="B100" s="71" t="s">
        <v>3</v>
      </c>
      <c r="C100" s="72"/>
      <c r="D100" s="72"/>
      <c r="E100" s="72"/>
      <c r="F100" s="72"/>
      <c r="G100" s="72"/>
      <c r="H100" s="72"/>
      <c r="I100" s="72"/>
      <c r="J100" s="73"/>
      <c r="K100" s="28">
        <f>K95+K96+K97+K98+K99</f>
        <v>476736.34548268607</v>
      </c>
    </row>
    <row r="101" spans="2:11" ht="89.25" customHeight="1" x14ac:dyDescent="0.25">
      <c r="B101" s="83" t="s">
        <v>90</v>
      </c>
      <c r="C101" s="83"/>
      <c r="D101" s="83"/>
      <c r="E101" s="83"/>
      <c r="F101" s="83"/>
      <c r="G101" s="83"/>
      <c r="H101" s="83"/>
      <c r="I101" s="83"/>
      <c r="J101" s="83"/>
      <c r="K101" s="83"/>
    </row>
    <row r="102" spans="2:11" ht="20.5" customHeight="1" x14ac:dyDescent="0.3">
      <c r="B102" s="9"/>
      <c r="C102" s="9"/>
      <c r="D102" s="9"/>
      <c r="E102" s="86" t="s">
        <v>9</v>
      </c>
      <c r="F102" s="86"/>
      <c r="G102" s="86"/>
      <c r="H102" s="86"/>
      <c r="I102" s="86"/>
      <c r="J102" s="86"/>
      <c r="K102" s="10"/>
    </row>
    <row r="103" spans="2:11" ht="20.5" customHeight="1" x14ac:dyDescent="0.3">
      <c r="B103" s="5"/>
      <c r="C103" s="5"/>
      <c r="D103" s="5"/>
      <c r="E103" s="77" t="s">
        <v>10</v>
      </c>
      <c r="F103" s="77"/>
      <c r="G103" s="77"/>
      <c r="H103" s="77"/>
      <c r="I103" s="77"/>
      <c r="J103" s="77"/>
      <c r="K103" s="7"/>
    </row>
    <row r="104" spans="2:11" ht="20.5" customHeight="1" x14ac:dyDescent="0.3">
      <c r="B104" s="5"/>
      <c r="C104" s="5"/>
      <c r="D104" s="5"/>
      <c r="E104" s="77" t="s">
        <v>11</v>
      </c>
      <c r="F104" s="77"/>
      <c r="G104" s="77"/>
      <c r="H104" s="77"/>
      <c r="I104" s="77"/>
      <c r="J104" s="77"/>
      <c r="K104" s="7"/>
    </row>
    <row r="105" spans="2:11" ht="20.5" customHeight="1" x14ac:dyDescent="0.3">
      <c r="B105" s="5"/>
      <c r="C105" s="5"/>
      <c r="D105" s="5"/>
      <c r="E105" s="77" t="s">
        <v>12</v>
      </c>
      <c r="F105" s="77"/>
      <c r="G105" s="77"/>
      <c r="H105" s="77"/>
      <c r="I105" s="77"/>
      <c r="J105" s="77"/>
      <c r="K105" s="7"/>
    </row>
    <row r="106" spans="2:11" ht="20.5" customHeight="1" x14ac:dyDescent="0.3">
      <c r="B106" s="5"/>
      <c r="C106" s="5"/>
      <c r="D106" s="5"/>
      <c r="E106" s="77" t="s">
        <v>13</v>
      </c>
      <c r="F106" s="77"/>
      <c r="G106" s="77"/>
      <c r="H106" s="77"/>
      <c r="I106" s="77"/>
      <c r="J106" s="77"/>
      <c r="K106" s="7"/>
    </row>
    <row r="107" spans="2:11" ht="20.5" customHeight="1" x14ac:dyDescent="0.3">
      <c r="B107" s="5"/>
      <c r="C107" s="5"/>
      <c r="D107" s="5"/>
      <c r="E107" s="77" t="s">
        <v>16</v>
      </c>
      <c r="F107" s="77"/>
      <c r="G107" s="77"/>
      <c r="H107" s="77"/>
      <c r="I107" s="77"/>
      <c r="J107" s="77"/>
      <c r="K107" s="7"/>
    </row>
    <row r="108" spans="2:11" ht="20.5" customHeight="1" x14ac:dyDescent="0.3">
      <c r="B108" s="5"/>
      <c r="C108" s="5"/>
      <c r="D108" s="5"/>
      <c r="E108" s="77" t="s">
        <v>15</v>
      </c>
      <c r="F108" s="77"/>
      <c r="G108" s="77"/>
      <c r="H108" s="77"/>
      <c r="I108" s="77"/>
      <c r="J108" s="77"/>
      <c r="K108" s="7"/>
    </row>
    <row r="109" spans="2:11" ht="20.5" customHeight="1" x14ac:dyDescent="0.3">
      <c r="B109" s="5"/>
      <c r="C109" s="5"/>
      <c r="D109" s="5"/>
      <c r="E109" s="77" t="s">
        <v>14</v>
      </c>
      <c r="F109" s="77"/>
      <c r="G109" s="77"/>
      <c r="H109" s="77"/>
      <c r="I109" s="77"/>
      <c r="J109" s="77"/>
      <c r="K109" s="7"/>
    </row>
    <row r="110" spans="2:11" ht="13.4" customHeight="1" x14ac:dyDescent="0.25"/>
  </sheetData>
  <mergeCells count="276">
    <mergeCell ref="E2:K2"/>
    <mergeCell ref="B2:D3"/>
    <mergeCell ref="B4:D4"/>
    <mergeCell ref="B5:K5"/>
    <mergeCell ref="F6:G6"/>
    <mergeCell ref="H6:I6"/>
    <mergeCell ref="F4:J4"/>
    <mergeCell ref="C85:E85"/>
    <mergeCell ref="C17:E17"/>
    <mergeCell ref="F17:G17"/>
    <mergeCell ref="H17:I17"/>
    <mergeCell ref="F18:G18"/>
    <mergeCell ref="H18:I18"/>
    <mergeCell ref="C18:E18"/>
    <mergeCell ref="C19:E19"/>
    <mergeCell ref="F19:G19"/>
    <mergeCell ref="H19:I19"/>
    <mergeCell ref="C20:E20"/>
    <mergeCell ref="E3:K3"/>
    <mergeCell ref="C6:E6"/>
    <mergeCell ref="H58:I58"/>
    <mergeCell ref="F59:G59"/>
    <mergeCell ref="H59:I59"/>
    <mergeCell ref="C15:E15"/>
    <mergeCell ref="E107:J107"/>
    <mergeCell ref="E108:J108"/>
    <mergeCell ref="E109:J109"/>
    <mergeCell ref="H70:I70"/>
    <mergeCell ref="E103:J103"/>
    <mergeCell ref="E104:J104"/>
    <mergeCell ref="E105:J105"/>
    <mergeCell ref="E106:J106"/>
    <mergeCell ref="C87:E87"/>
    <mergeCell ref="F87:G87"/>
    <mergeCell ref="H87:I87"/>
    <mergeCell ref="B96:I96"/>
    <mergeCell ref="C83:E83"/>
    <mergeCell ref="F83:G83"/>
    <mergeCell ref="H83:I83"/>
    <mergeCell ref="C89:E89"/>
    <mergeCell ref="F89:G89"/>
    <mergeCell ref="H89:I89"/>
    <mergeCell ref="F85:G85"/>
    <mergeCell ref="B101:K101"/>
    <mergeCell ref="B99:I99"/>
    <mergeCell ref="E102:J102"/>
    <mergeCell ref="C73:E73"/>
    <mergeCell ref="C74:E74"/>
    <mergeCell ref="B100:J100"/>
    <mergeCell ref="B95:J95"/>
    <mergeCell ref="B98:I98"/>
    <mergeCell ref="B97:I97"/>
    <mergeCell ref="H62:I62"/>
    <mergeCell ref="C81:E81"/>
    <mergeCell ref="C82:E82"/>
    <mergeCell ref="F77:G77"/>
    <mergeCell ref="F81:G81"/>
    <mergeCell ref="F82:G82"/>
    <mergeCell ref="H81:I81"/>
    <mergeCell ref="H67:I67"/>
    <mergeCell ref="C94:E94"/>
    <mergeCell ref="C88:E88"/>
    <mergeCell ref="F88:G88"/>
    <mergeCell ref="H88:I88"/>
    <mergeCell ref="C93:E93"/>
    <mergeCell ref="F93:G93"/>
    <mergeCell ref="H80:I80"/>
    <mergeCell ref="F78:G78"/>
    <mergeCell ref="F64:G64"/>
    <mergeCell ref="H93:I93"/>
    <mergeCell ref="C90:E90"/>
    <mergeCell ref="F90:G90"/>
    <mergeCell ref="H68:I68"/>
    <mergeCell ref="H69:I69"/>
    <mergeCell ref="F70:G70"/>
    <mergeCell ref="H90:I90"/>
    <mergeCell ref="H20:I20"/>
    <mergeCell ref="C48:E48"/>
    <mergeCell ref="C53:E53"/>
    <mergeCell ref="C49:E49"/>
    <mergeCell ref="C58:E58"/>
    <mergeCell ref="C59:E59"/>
    <mergeCell ref="C78:E78"/>
    <mergeCell ref="C79:E79"/>
    <mergeCell ref="C80:E80"/>
    <mergeCell ref="F49:G49"/>
    <mergeCell ref="F53:G53"/>
    <mergeCell ref="C62:E62"/>
    <mergeCell ref="C57:E57"/>
    <mergeCell ref="F57:G57"/>
    <mergeCell ref="H57:I57"/>
    <mergeCell ref="F58:G58"/>
    <mergeCell ref="F60:G60"/>
    <mergeCell ref="C24:E24"/>
    <mergeCell ref="C61:E61"/>
    <mergeCell ref="C16:E16"/>
    <mergeCell ref="F20:G20"/>
    <mergeCell ref="C54:E54"/>
    <mergeCell ref="C55:E55"/>
    <mergeCell ref="F46:G46"/>
    <mergeCell ref="C52:E52"/>
    <mergeCell ref="F15:G15"/>
    <mergeCell ref="F43:G43"/>
    <mergeCell ref="H15:I15"/>
    <mergeCell ref="F73:G73"/>
    <mergeCell ref="F72:G72"/>
    <mergeCell ref="F48:G48"/>
    <mergeCell ref="F44:G44"/>
    <mergeCell ref="F45:G45"/>
    <mergeCell ref="F47:G47"/>
    <mergeCell ref="C46:E46"/>
    <mergeCell ref="F74:G74"/>
    <mergeCell ref="C7:E7"/>
    <mergeCell ref="C8:E8"/>
    <mergeCell ref="C9:E9"/>
    <mergeCell ref="C10:E10"/>
    <mergeCell ref="C50:E50"/>
    <mergeCell ref="C51:E51"/>
    <mergeCell ref="C56:E56"/>
    <mergeCell ref="F11:G11"/>
    <mergeCell ref="C11:E11"/>
    <mergeCell ref="C12:E12"/>
    <mergeCell ref="F21:G21"/>
    <mergeCell ref="C13:E13"/>
    <mergeCell ref="C14:E14"/>
    <mergeCell ref="C21:E21"/>
    <mergeCell ref="C22:E22"/>
    <mergeCell ref="C23:E23"/>
    <mergeCell ref="C44:E44"/>
    <mergeCell ref="C45:E45"/>
    <mergeCell ref="C47:E47"/>
    <mergeCell ref="C60:E60"/>
    <mergeCell ref="C76:E76"/>
    <mergeCell ref="C77:E77"/>
    <mergeCell ref="C66:E66"/>
    <mergeCell ref="C67:E67"/>
    <mergeCell ref="C68:E68"/>
    <mergeCell ref="C69:E69"/>
    <mergeCell ref="C70:E70"/>
    <mergeCell ref="C71:E71"/>
    <mergeCell ref="C72:E72"/>
    <mergeCell ref="C63:E63"/>
    <mergeCell ref="H56:I56"/>
    <mergeCell ref="F54:G54"/>
    <mergeCell ref="F55:G55"/>
    <mergeCell ref="H49:I49"/>
    <mergeCell ref="H53:I53"/>
    <mergeCell ref="F52:G52"/>
    <mergeCell ref="H52:I52"/>
    <mergeCell ref="H65:I65"/>
    <mergeCell ref="F65:G65"/>
    <mergeCell ref="F63:G63"/>
    <mergeCell ref="H60:I60"/>
    <mergeCell ref="H61:I61"/>
    <mergeCell ref="H64:I64"/>
    <mergeCell ref="F61:G61"/>
    <mergeCell ref="F56:G56"/>
    <mergeCell ref="H7:I7"/>
    <mergeCell ref="H8:I8"/>
    <mergeCell ref="H9:I9"/>
    <mergeCell ref="H10:I10"/>
    <mergeCell ref="H11:I11"/>
    <mergeCell ref="F50:G50"/>
    <mergeCell ref="H50:I50"/>
    <mergeCell ref="F51:G51"/>
    <mergeCell ref="H51:I51"/>
    <mergeCell ref="H45:I45"/>
    <mergeCell ref="F7:G7"/>
    <mergeCell ref="F8:G8"/>
    <mergeCell ref="F22:G22"/>
    <mergeCell ref="F9:G9"/>
    <mergeCell ref="F10:G10"/>
    <mergeCell ref="H46:I46"/>
    <mergeCell ref="F23:G23"/>
    <mergeCell ref="H23:I23"/>
    <mergeCell ref="F16:G16"/>
    <mergeCell ref="F13:G13"/>
    <mergeCell ref="H13:I13"/>
    <mergeCell ref="H14:I14"/>
    <mergeCell ref="F24:G24"/>
    <mergeCell ref="H43:I43"/>
    <mergeCell ref="H35:I35"/>
    <mergeCell ref="F36:G36"/>
    <mergeCell ref="H36:I36"/>
    <mergeCell ref="F37:G37"/>
    <mergeCell ref="H24:I24"/>
    <mergeCell ref="H21:I21"/>
    <mergeCell ref="C42:E42"/>
    <mergeCell ref="C43:E43"/>
    <mergeCell ref="H22:I22"/>
    <mergeCell ref="F39:G39"/>
    <mergeCell ref="H39:I39"/>
    <mergeCell ref="F40:G40"/>
    <mergeCell ref="H40:I40"/>
    <mergeCell ref="F41:G41"/>
    <mergeCell ref="H41:I41"/>
    <mergeCell ref="C29:E29"/>
    <mergeCell ref="C33:E33"/>
    <mergeCell ref="C34:E34"/>
    <mergeCell ref="C35:E35"/>
    <mergeCell ref="C36:E36"/>
    <mergeCell ref="C37:E37"/>
    <mergeCell ref="C38:E38"/>
    <mergeCell ref="C39:E39"/>
    <mergeCell ref="H55:I55"/>
    <mergeCell ref="H63:I63"/>
    <mergeCell ref="H75:I75"/>
    <mergeCell ref="F62:G62"/>
    <mergeCell ref="F80:G80"/>
    <mergeCell ref="H73:I73"/>
    <mergeCell ref="H16:I16"/>
    <mergeCell ref="H37:I37"/>
    <mergeCell ref="F38:G38"/>
    <mergeCell ref="H28:I28"/>
    <mergeCell ref="F29:G29"/>
    <mergeCell ref="H29:I29"/>
    <mergeCell ref="F30:G30"/>
    <mergeCell ref="H30:I30"/>
    <mergeCell ref="F31:G31"/>
    <mergeCell ref="H31:I31"/>
    <mergeCell ref="F32:G32"/>
    <mergeCell ref="H32:I32"/>
    <mergeCell ref="H38:I38"/>
    <mergeCell ref="F33:G33"/>
    <mergeCell ref="H33:I33"/>
    <mergeCell ref="F34:G34"/>
    <mergeCell ref="H34:I34"/>
    <mergeCell ref="F35:G35"/>
    <mergeCell ref="H91:I91"/>
    <mergeCell ref="C86:E86"/>
    <mergeCell ref="H85:I85"/>
    <mergeCell ref="C92:E92"/>
    <mergeCell ref="F92:G92"/>
    <mergeCell ref="H92:I92"/>
    <mergeCell ref="H48:I48"/>
    <mergeCell ref="H44:I44"/>
    <mergeCell ref="F14:G14"/>
    <mergeCell ref="H47:I47"/>
    <mergeCell ref="H82:I82"/>
    <mergeCell ref="C65:E65"/>
    <mergeCell ref="C64:E64"/>
    <mergeCell ref="F79:G79"/>
    <mergeCell ref="H78:I78"/>
    <mergeCell ref="H79:I79"/>
    <mergeCell ref="F67:G67"/>
    <mergeCell ref="F68:G68"/>
    <mergeCell ref="F69:G69"/>
    <mergeCell ref="F71:G71"/>
    <mergeCell ref="H71:I71"/>
    <mergeCell ref="H72:I72"/>
    <mergeCell ref="H77:I77"/>
    <mergeCell ref="H54:I54"/>
    <mergeCell ref="F94:G94"/>
    <mergeCell ref="H94:I94"/>
    <mergeCell ref="H74:I74"/>
    <mergeCell ref="F75:G75"/>
    <mergeCell ref="C25:E25"/>
    <mergeCell ref="F25:G25"/>
    <mergeCell ref="H25:I25"/>
    <mergeCell ref="C26:E26"/>
    <mergeCell ref="F26:G26"/>
    <mergeCell ref="H26:I26"/>
    <mergeCell ref="C27:E27"/>
    <mergeCell ref="F27:G27"/>
    <mergeCell ref="H27:I27"/>
    <mergeCell ref="C28:E28"/>
    <mergeCell ref="C30:E30"/>
    <mergeCell ref="C31:E31"/>
    <mergeCell ref="C32:E32"/>
    <mergeCell ref="C40:E40"/>
    <mergeCell ref="C41:E41"/>
    <mergeCell ref="F28:G28"/>
    <mergeCell ref="C75:E75"/>
    <mergeCell ref="C84:E84"/>
    <mergeCell ref="C91:E91"/>
    <mergeCell ref="F91:G91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16" fitToWidth="0" orientation="landscape" useFirstPageNumber="1"/>
  <headerFooter scaleWithDoc="0">
    <oddFooter xml:space="preserve">&amp;R&amp;8Pagina: &amp;N de &amp;N  
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JULIAN ANDRES GOMEZ RUEDA</cp:lastModifiedBy>
  <cp:lastPrinted>2020-12-28T21:19:10Z</cp:lastPrinted>
  <dcterms:created xsi:type="dcterms:W3CDTF">2001-11-21T18:41:57Z</dcterms:created>
  <dcterms:modified xsi:type="dcterms:W3CDTF">2026-09-30T17:02:42Z</dcterms:modified>
</cp:coreProperties>
</file>