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LF/Documents/Contratación Subred/Estudio Previo Acuerdo Comercial/"/>
    </mc:Choice>
  </mc:AlternateContent>
  <xr:revisionPtr revIDLastSave="0" documentId="8_{336B3E83-931F-8E47-A333-32E037953222}" xr6:coauthVersionLast="47" xr6:coauthVersionMax="47" xr10:uidLastSave="{00000000-0000-0000-0000-000000000000}"/>
  <bookViews>
    <workbookView xWindow="0" yWindow="600" windowWidth="28800" windowHeight="16100" xr2:uid="{00000000-000D-0000-FFFF-FFFF00000000}"/>
  </bookViews>
  <sheets>
    <sheet name="Matriz Subred Sur" sheetId="1" r:id="rId1"/>
    <sheet name="Lectura y control" sheetId="2" r:id="rId2"/>
    <sheet name="Fuentes y criterio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2" l="1"/>
  <c r="G9" i="2"/>
  <c r="G7" i="2"/>
  <c r="D7" i="2"/>
  <c r="P15" i="1"/>
  <c r="G11" i="2" s="1"/>
  <c r="J15" i="1"/>
  <c r="D11" i="2" s="1"/>
  <c r="P14" i="1"/>
  <c r="G10" i="2" s="1"/>
  <c r="J14" i="1"/>
  <c r="K14" i="1" s="1"/>
  <c r="E10" i="2" s="1"/>
  <c r="P13" i="1"/>
  <c r="Q13" i="1" s="1"/>
  <c r="J13" i="1"/>
  <c r="D9" i="2" s="1"/>
  <c r="P12" i="1"/>
  <c r="Q12" i="1" s="1"/>
  <c r="J12" i="1"/>
  <c r="K12" i="1" s="1"/>
  <c r="E8" i="2" s="1"/>
  <c r="P11" i="1"/>
  <c r="Q11" i="1" s="1"/>
  <c r="J11" i="1"/>
  <c r="K11" i="1" s="1"/>
  <c r="E7" i="2" s="1"/>
  <c r="P10" i="1"/>
  <c r="G6" i="2" s="1"/>
  <c r="J10" i="1"/>
  <c r="K10" i="1" s="1"/>
  <c r="E6" i="2" s="1"/>
  <c r="Q10" i="1" l="1"/>
  <c r="Q14" i="1"/>
  <c r="K13" i="1"/>
  <c r="E9" i="2" s="1"/>
  <c r="K15" i="1"/>
  <c r="E11" i="2" s="1"/>
  <c r="D8" i="2"/>
  <c r="Q15" i="1"/>
  <c r="D6" i="2"/>
  <c r="G8" i="2"/>
</calcChain>
</file>

<file path=xl/sharedStrings.xml><?xml version="1.0" encoding="utf-8"?>
<sst xmlns="http://schemas.openxmlformats.org/spreadsheetml/2006/main" count="266" uniqueCount="185">
  <si>
    <t>MATRIZ DE RIESGOS | SUBRED SUR</t>
  </si>
  <si>
    <t>OPERACIÓN SECUNDARIA · SUMINISTRO DE LABORATORIO</t>
  </si>
  <si>
    <t>CP-001-2026 · GRUPO 6</t>
  </si>
  <si>
    <t>MODALIDAD: SOLICITUD DE COTIZACIÓN</t>
  </si>
  <si>
    <t>OBJETO: suministro de insumos de toma de muestras para los laboratorios clínicos.</t>
  </si>
  <si>
    <t>REVISIÓN: 25/09/2026</t>
  </si>
  <si>
    <t>BASE: 5 RIESGOS ESPECÍFICOS DEL ANEXO PDF</t>
  </si>
  <si>
    <t>ÁMBITO: Subred Sur E.S.E. · Grupo 6 · condiciones del acuerdo comercial</t>
  </si>
  <si>
    <t>1 RIESGO COMPLEMENTARIO PARA VALIDAR</t>
  </si>
  <si>
    <t>La fila 6, en amarillo, se propone para revisión técnica: no figura en el PDF.</t>
  </si>
  <si>
    <t>VALORACIÓN Y NIVEL AUTOMÁTICOS</t>
  </si>
  <si>
    <t>Las columnas J/K y P/Q se recalculan al cambiar la probabilidad o el impacto.</t>
  </si>
  <si>
    <t>IDENTIFICACIÓN DEL RIESGO</t>
  </si>
  <si>
    <t>EVALUACIÓN INICIAL</t>
  </si>
  <si>
    <t>ASIGNACIÓN Y TRATAMIENTO</t>
  </si>
  <si>
    <t>EVALUACIÓN POSTERIOR AL TRATAMIENTO</t>
  </si>
  <si>
    <t>RESPONSABILIDAD Y PLAZOS</t>
  </si>
  <si>
    <t>MONITOREO Y REVISIÓN</t>
  </si>
  <si>
    <t>Nº</t>
  </si>
  <si>
    <t>Clase</t>
  </si>
  <si>
    <t>Fuente</t>
  </si>
  <si>
    <t>Etapa</t>
  </si>
  <si>
    <t>Tipo</t>
  </si>
  <si>
    <t>Descripción del riesgo</t>
  </si>
  <si>
    <t>Consecuencia de la ocurrencia</t>
  </si>
  <si>
    <t>Probabilidad</t>
  </si>
  <si>
    <t>Impacto</t>
  </si>
  <si>
    <t>Valoración</t>
  </si>
  <si>
    <t>Categoría</t>
  </si>
  <si>
    <t>¿A quién se asigna?</t>
  </si>
  <si>
    <t>Tratamiento / controles por implementar</t>
  </si>
  <si>
    <t>Prob. residual</t>
  </si>
  <si>
    <t>Impacto residual</t>
  </si>
  <si>
    <t>Valoración residual</t>
  </si>
  <si>
    <t>Categoría residual</t>
  </si>
  <si>
    <t>¿Afecta la ejecución?</t>
  </si>
  <si>
    <t>Responsable del tratamiento</t>
  </si>
  <si>
    <t>Inicio del tratamiento</t>
  </si>
  <si>
    <t>Finalización del tratamiento</t>
  </si>
  <si>
    <t>¿Cómo se realiza el monitoreo?</t>
  </si>
  <si>
    <t>Periodicidad</t>
  </si>
  <si>
    <t>1 a 6</t>
  </si>
  <si>
    <t>Específico</t>
  </si>
  <si>
    <t>Origen</t>
  </si>
  <si>
    <t>Ejecución</t>
  </si>
  <si>
    <t>Según el evento</t>
  </si>
  <si>
    <t>Evento o causa</t>
  </si>
  <si>
    <t>Efecto</t>
  </si>
  <si>
    <t>Seleccione</t>
  </si>
  <si>
    <t>Automático</t>
  </si>
  <si>
    <t>Automática</t>
  </si>
  <si>
    <t>Parte que lo asume</t>
  </si>
  <si>
    <t>Mitigación, continuidad y controles</t>
  </si>
  <si>
    <t>Sí/No</t>
  </si>
  <si>
    <t>Responsable de ejecutar</t>
  </si>
  <si>
    <t>Comienzo</t>
  </si>
  <si>
    <t>Fecha o hito</t>
  </si>
  <si>
    <t>Soportes de verificación</t>
  </si>
  <si>
    <t>Frecuencia</t>
  </si>
  <si>
    <t>Externo</t>
  </si>
  <si>
    <t>Financiero</t>
  </si>
  <si>
    <t>Variación importante e imprevista de los costos de materiales, insumos e implementos necesarios para el suministro, por desequilibrio entre oferta y demanda.</t>
  </si>
  <si>
    <t>Incremento de los costos asociados al suministro.</t>
  </si>
  <si>
    <t>3=Posible</t>
  </si>
  <si>
    <t>3=Moderado</t>
  </si>
  <si>
    <t>Contratista</t>
  </si>
  <si>
    <t>El contratista deberá demostrar una variación importante e imprevista superior al 10 % del valor unitario. Evaluar, conforme al Acuerdo Comercial, la sustitución por un bien de calidad igual o superior, la exclusión de un bien o la disminución de cantidades. Cualquier ajuste exige análisis y autorización de la entidad y respeto de las condiciones del Acuerdo Comercial y su catálogo.</t>
  </si>
  <si>
    <t>2=Improbable</t>
  </si>
  <si>
    <t>2=Menor</t>
  </si>
  <si>
    <t>Sí</t>
  </si>
  <si>
    <t>Contratista / Subred Sur</t>
  </si>
  <si>
    <t>Inicio de la ejecución</t>
  </si>
  <si>
    <t>Liquidación del contrato</t>
  </si>
  <si>
    <t>Revisión de soportes de costos, informes del contratista y seguimiento al plan de suministro.</t>
  </si>
  <si>
    <t>Durante toda la ejecución</t>
  </si>
  <si>
    <t>De la naturaleza</t>
  </si>
  <si>
    <t>Daños o pérdida de equipos, herramientas, materiales e insumos por fenómenos geológicos, hidrológicos o climáticos.</t>
  </si>
  <si>
    <t>Reprogramaciones, demoras e incremento en los costos de ejecución.</t>
  </si>
  <si>
    <t>Incorporar opciones de continuidad en el plan de trabajo; reponer equipos, herramientas e insumos afectados. Solicitar, cuando proceda y esté debidamente sustentada, una ampliación del plazo para superar el hecho sobreviniente.</t>
  </si>
  <si>
    <t>Seguimiento de informes de novedades, inventarios y plan de trabajo.</t>
  </si>
  <si>
    <t>Operacional</t>
  </si>
  <si>
    <t>Daños o pérdida de equipos, herramientas, materiales o insumos por actos voluntarios o culposos del personal vinculado directa o indirectamente al contrato.</t>
  </si>
  <si>
    <t>Reprogramaciones, demoras y costos de reposición.</t>
  </si>
  <si>
    <t>Definir procedimientos de custodia y manipulación, incluir medidas de continuidad en el plan de suministro y reponer los equipos, materiales o insumos que resulten afectados.</t>
  </si>
  <si>
    <t>1=Rara vez</t>
  </si>
  <si>
    <t>1=Insignificante</t>
  </si>
  <si>
    <t>Informes de incidencias, control de inventarios, reposiciones y seguimiento del supervisor.</t>
  </si>
  <si>
    <t>Hurto de equipos u otros bienes requeridos para el contrato, propios o de terceros, bajo cuidado o tenencia de la entidad, el contratista o sus colaboradores.</t>
  </si>
  <si>
    <t>Definir medidas de custodia y opciones de continuidad del suministro; reemplazar oportunamente los bienes y equipos necesarios para cumplir el contrato.</t>
  </si>
  <si>
    <t>Revisión de informes de novedades, actas de entrega y plan de continuidad.</t>
  </si>
  <si>
    <t>Indisponibilidad o insuficiencia de insumos y/o equipos necesarios para el objeto contractual, por condiciones del mercado o hechos externos a las partes.</t>
  </si>
  <si>
    <t>Imposibilidad de ejecutar el suministro, afectación del servicio de la Subred y eventuales sanciones.</t>
  </si>
  <si>
    <t>Establecer alternativas de continuidad y reservas de suministro; verificar, según las reglas del Acuerdo Comercial, la sustitución por bienes de calidad igual o superior, la exclusión de bienes o la disminución de cantidades.</t>
  </si>
  <si>
    <t>Subred Sur / Contratista</t>
  </si>
  <si>
    <t>Verificación de disponibilidad, inventarios, entregas, requerimientos al contratista y protocolos de contingencia.</t>
  </si>
  <si>
    <t>Permanente durante la ejecución</t>
  </si>
  <si>
    <t>Interno / externo</t>
  </si>
  <si>
    <t>[PROPUESTA PARA VALIDACIÓN] Entrega de insumos que incumplan especificaciones técnicas o sanitarias, documentación de calidad o condiciones de integridad, identificación y lote exigidas.</t>
  </si>
  <si>
    <t>Rechazo de entregas, reposiciones, interrupción de toma de muestras y posibles riesgos para la seguridad del paciente.</t>
  </si>
  <si>
    <t>4=Mayor</t>
  </si>
  <si>
    <t>Exigir controles documentales y físicos de recepción: fichas técnicas, registros INVIMA vigentes o documentos de no requisito cuando apliquen, certificados de calidad exigibles, lote homogéneo, identificación e integridad de empaques. Registrar no conformidades, rechazar y solicitar reposición de bienes que incumplan el acuerdo.</t>
  </si>
  <si>
    <t>Contratista / Supervisión</t>
  </si>
  <si>
    <t>Antes de cada entrega</t>
  </si>
  <si>
    <t>Recibo a satisfacción y subsanación de novedades</t>
  </si>
  <si>
    <t>Listas de chequeo por entrega, trazabilidad de lotes, informes de no conformidad y actas de recibo.</t>
  </si>
  <si>
    <t>En cada entrega</t>
  </si>
  <si>
    <t>IMPORTANTE · RIESGO 6 PROPUESTO</t>
  </si>
  <si>
    <t>Pendiente de validación por el área técnica; no aparece en la matriz PDF de referencia.</t>
  </si>
  <si>
    <t>FUENTE: ANEXO 4 · SUMINISTRO</t>
  </si>
  <si>
    <t>Los cinco riesgos del PDF mantienen sus valores. La adaptación de controles considera las cláusulas 7 y 9 del CP-001-2026.</t>
  </si>
  <si>
    <t>SUBRED SUR | MAPA DE RIESGOS DEL SUMINISTRO</t>
  </si>
  <si>
    <t>CP-001-2026 · Grupo 6 · Operación secundaria | 5 riesgos del anexo PDF y 1 propuesta complementaria</t>
  </si>
  <si>
    <t>La matriz completa editable, con las evaluaciones antes/después y el monitoreo, está en «Matriz Subred Sur».</t>
  </si>
  <si>
    <t>Riesgo</t>
  </si>
  <si>
    <t>Descripción / evento</t>
  </si>
  <si>
    <t>Valor inicial</t>
  </si>
  <si>
    <t>Nivel inicial</t>
  </si>
  <si>
    <t>Control principal</t>
  </si>
  <si>
    <t>Valor residual</t>
  </si>
  <si>
    <t>Responsable</t>
  </si>
  <si>
    <t>Origen / revisión</t>
  </si>
  <si>
    <t>Variación de costos</t>
  </si>
  <si>
    <t>Demostrar alza excepcional; estudiar alternativas de suministro dentro de los límites del catálogo.</t>
  </si>
  <si>
    <t>PDF · Riesgo 1</t>
  </si>
  <si>
    <t>Eventos naturales</t>
  </si>
  <si>
    <t>Plan de continuidad, reposición de equipos/insumos afectados y gestión sustentada de plazo.</t>
  </si>
  <si>
    <t>PDF · Riesgo 2</t>
  </si>
  <si>
    <t>Daños por el personal</t>
  </si>
  <si>
    <t>Custodia y manipulación; reposición de bienes y continuidad del suministro.</t>
  </si>
  <si>
    <t>PDF · Riesgo 3</t>
  </si>
  <si>
    <t>Hurto de equipos o bienes</t>
  </si>
  <si>
    <t>Protección y custodia, inventario y reemplazo oportuno de bienes.</t>
  </si>
  <si>
    <t>PDF · Riesgo 4</t>
  </si>
  <si>
    <t>Desabastecimiento</t>
  </si>
  <si>
    <t>Reservas y alternativas de suministro, y seguimiento a disponibilidad e inventarios.</t>
  </si>
  <si>
    <t>PDF · Riesgo 5</t>
  </si>
  <si>
    <t>Calidad y conformidad</t>
  </si>
  <si>
    <t>Controles en cada recepción: ficha, registro o constancia INVIMA cuando aplique, certificados, lotes, empaques, rechazo y reposición.</t>
  </si>
  <si>
    <t>PROPUESTO | por aprobar</t>
  </si>
  <si>
    <t>La fila 6, destacada en amarillo, NO aparece en el PDF: se propone por el riesgo clínico y operativo de recibir insumos no conformes. Su valoración debe ser aprobada por el área técnica.</t>
  </si>
  <si>
    <t>ALCANCE, FUENTES Y CRITERIO DE ADAPTACIÓN</t>
  </si>
  <si>
    <t>SUBRED INTEGRADA DE SERVICIOS DE SALUD SUR E.S.E. · CP-001-2026 · GRUPO 6</t>
  </si>
  <si>
    <t>Documento</t>
  </si>
  <si>
    <t>Alcance en esta versión</t>
  </si>
  <si>
    <t>Referencia precisa</t>
  </si>
  <si>
    <t>Consideración</t>
  </si>
  <si>
    <t>7. MATRIZ DE RIESGOS.pdf</t>
  </si>
  <si>
    <t>Se incorporaron sus cinco riesgos específicos de suministro, con sus evaluaciones y responsables.</t>
  </si>
  <si>
    <t>Anexo 4; riesgos SUMINISTRO 1 a 5; referencia OS-002-2026.</t>
  </si>
  <si>
    <t>Se respetaron valores 6, 4, 4, 4 y 6 antes y 4, 4, 2, 2 y 4 después del tratamiento.</t>
  </si>
  <si>
    <t>ACUERDO COMERCIAL INSUMOS DE TOMA DE MUESTRAS FINAL(2).pdf</t>
  </si>
  <si>
    <t>Se contextualizó el tratamiento al Grupo 6, la operación secundaria y sus límites.</t>
  </si>
  <si>
    <t>Cláusula séptima: solicitud de cotización, catálogo y precios máximos.</t>
  </si>
  <si>
    <t>El riesgo financiero no implica autorización automática de reajustes ni superar el catálogo.</t>
  </si>
  <si>
    <t>Sustenta el riesgo complementario propuesto sobre calidad técnica, documentación y recepción.</t>
  </si>
  <si>
    <t>Cláusula novena, numerales 6, 9 y 15 a 18; obligación de recibo a satisfacción por supervisor.</t>
  </si>
  <si>
    <t>Control por entrega; documentos INVIMA o de no requisito cuando apliquen; lote, calidad e identificación.</t>
  </si>
  <si>
    <t>MATRIZ_DE_RIESGOS_SUBRED_SUR.xlsx (plantilla recibida)</t>
  </si>
  <si>
    <t>Se conservó la secuencia institucional de 23 columnas para facilitar revisión en Excel.</t>
  </si>
  <si>
    <t>Encabezados, valoración automática, columnas de responsable y seguimiento.</t>
  </si>
  <si>
    <t>La plantilla original se refería a un contrato de bienestar e incentivos; sus riesgos específicos no fueron trasladados al suministro de laboratorio.</t>
  </si>
  <si>
    <t>CRITERIO</t>
  </si>
  <si>
    <t>VALORES</t>
  </si>
  <si>
    <t>INTERPRETACIÓN</t>
  </si>
  <si>
    <t>NOTA</t>
  </si>
  <si>
    <t>Clasificación adaptada</t>
  </si>
  <si>
    <t>2–3 / 4–5 / 6–7 / 8–10</t>
  </si>
  <si>
    <t>Bajo / Medio / Alto / Muy alto</t>
  </si>
  <si>
    <t>La clasificación conserva los niveles de los cinco riesgos del PDF de referencia.</t>
  </si>
  <si>
    <t>Escala de probabilidad</t>
  </si>
  <si>
    <t>1–5</t>
  </si>
  <si>
    <t>Rara vez, Improbable, Posible, Probable, Casi seguro</t>
  </si>
  <si>
    <t>Listas editables en Excel.</t>
  </si>
  <si>
    <t>Escala de impacto</t>
  </si>
  <si>
    <t>Insignificante, Menor, Moderado, Mayor, Catastrófico</t>
  </si>
  <si>
    <t>En el PDF se repiten términos de probabilidad en la columna de impacto; aquí se emplea la escala de impacto de la plantilla sin cambiar la puntuación.</t>
  </si>
  <si>
    <t>Fórmula</t>
  </si>
  <si>
    <t>Probabilidad + Impacto</t>
  </si>
  <si>
    <t>Valoración y nivel se calculan en J/K y P/Q.</t>
  </si>
  <si>
    <t>Cambie las listas desplegables para actualizar automáticamente las celdas calculadas.</t>
  </si>
  <si>
    <t>Riesgo adicional Nº 6</t>
  </si>
  <si>
    <t>Inicial 3+4=7 / residual 2+3=5</t>
  </si>
  <si>
    <t>Alto / Medio</t>
  </si>
  <si>
    <t>Propuesta técnica a validar por la Subred: no forma parte de los cinco riesgos del Anexo 4.</t>
  </si>
  <si>
    <t>ADVERTENCIA: el PDF indica que sus cinco riesgos son ADICIONALES a los riesgos generales aplicables a toda tipología contractual. Verificar con el área de contratación la matriz transversal vigente antes de la aprobación definitiva.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</si>
</sst>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name val="Carlito"/>
    </font>
    <font>
      <b/>
      <sz val="10"/>
      <color rgb="FF17354B"/>
      <name val="Carlito"/>
    </font>
    <font>
      <sz val="10"/>
      <color rgb="FF175648"/>
      <name val="Carlito"/>
    </font>
    <font>
      <b/>
      <sz val="10"/>
      <color rgb="FFFFFFFF"/>
      <name val="Carlito"/>
    </font>
    <font>
      <b/>
      <sz val="9"/>
      <color rgb="FFFFFFFF"/>
      <name val="Carlito"/>
    </font>
    <font>
      <sz val="8"/>
      <color rgb="FF73334F"/>
      <name val="Carlito"/>
    </font>
    <font>
      <sz val="10"/>
      <color rgb="FF1F2937"/>
      <name val="Carlito"/>
    </font>
    <font>
      <b/>
      <sz val="11"/>
      <color rgb="FF1F2937"/>
      <name val="Carlito"/>
    </font>
    <font>
      <b/>
      <sz val="15"/>
      <color rgb="FFFFFFFF"/>
      <name val="Carlito"/>
    </font>
    <font>
      <b/>
      <sz val="11"/>
      <color rgb="FF31536D"/>
      <name val="Carlito"/>
    </font>
    <font>
      <sz val="11"/>
      <color rgb="FF185846"/>
      <name val="Carlito"/>
    </font>
    <font>
      <sz val="11"/>
      <color rgb="FF263749"/>
      <name val="Carlito"/>
    </font>
    <font>
      <b/>
      <sz val="10"/>
      <color rgb="FF765310"/>
      <name val="Carlito"/>
    </font>
    <font>
      <b/>
      <sz val="11"/>
      <color rgb="FFFFFFFF"/>
      <name val="Carlito"/>
    </font>
    <font>
      <b/>
      <sz val="10"/>
      <color rgb="FF244357"/>
      <name val="Carlito"/>
    </font>
    <font>
      <b/>
      <sz val="12"/>
      <color rgb="FFFFFFFF"/>
      <name val="Carlito"/>
    </font>
    <font>
      <sz val="10"/>
      <color rgb="FF244357"/>
      <name val="Carlito"/>
    </font>
  </fonts>
  <fills count="22">
    <fill>
      <patternFill patternType="none"/>
    </fill>
    <fill>
      <patternFill patternType="gray125"/>
    </fill>
    <fill>
      <patternFill patternType="solid">
        <fgColor rgb="FF17354B"/>
      </patternFill>
    </fill>
    <fill>
      <patternFill patternType="solid">
        <fgColor rgb="FFEAF1F5"/>
      </patternFill>
    </fill>
    <fill>
      <patternFill patternType="solid">
        <fgColor rgb="FFE7F5F1"/>
      </patternFill>
    </fill>
    <fill>
      <patternFill patternType="solid">
        <fgColor rgb="FF9E2057"/>
      </patternFill>
    </fill>
    <fill>
      <patternFill patternType="solid">
        <fgColor rgb="FFC7276F"/>
      </patternFill>
    </fill>
    <fill>
      <patternFill patternType="solid">
        <fgColor rgb="FFFBE5EF"/>
      </patternFill>
    </fill>
    <fill>
      <patternFill patternType="solid">
        <fgColor rgb="FFF0F5FA"/>
      </patternFill>
    </fill>
    <fill>
      <patternFill patternType="solid">
        <fgColor rgb="FFFFF1C8"/>
      </patternFill>
    </fill>
    <fill>
      <patternFill patternType="solid">
        <fgColor rgb="FFEFF8FF"/>
      </patternFill>
    </fill>
    <fill>
      <patternFill patternType="solid">
        <fgColor rgb="FFF5F8FB"/>
      </patternFill>
    </fill>
    <fill>
      <patternFill patternType="solid">
        <fgColor rgb="FFFECBA6"/>
      </patternFill>
    </fill>
    <fill>
      <patternFill patternType="solid">
        <fgColor rgb="FFFEF3C7"/>
      </patternFill>
    </fill>
    <fill>
      <patternFill patternType="solid">
        <fgColor rgb="FFDCFCE7"/>
      </patternFill>
    </fill>
    <fill>
      <patternFill patternType="solid">
        <fgColor rgb="FFFDE4A3"/>
      </patternFill>
    </fill>
    <fill>
      <patternFill patternType="solid">
        <fgColor rgb="FFBD2869"/>
      </patternFill>
    </fill>
    <fill>
      <patternFill patternType="solid">
        <fgColor rgb="FFF2F7FA"/>
      </patternFill>
    </fill>
    <fill>
      <patternFill patternType="solid">
        <fgColor rgb="FFFFF0C2"/>
      </patternFill>
    </fill>
    <fill>
      <patternFill patternType="solid">
        <fgColor rgb="FFFEE0C4"/>
      </patternFill>
    </fill>
    <fill>
      <patternFill patternType="solid">
        <fgColor rgb="FFFFF1C2"/>
      </patternFill>
    </fill>
    <fill>
      <patternFill patternType="solid">
        <fgColor rgb="FFE5F6E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6" borderId="0" xfId="0" applyFont="1" applyFill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8" borderId="0" xfId="0" applyFont="1" applyFill="1" applyAlignment="1">
      <alignment vertical="center" wrapText="1"/>
    </xf>
    <xf numFmtId="0" fontId="6" fillId="9" borderId="0" xfId="0" applyFont="1" applyFill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8" borderId="0" xfId="0" applyFont="1" applyFill="1" applyAlignment="1">
      <alignment horizontal="center" vertical="center" wrapText="1"/>
    </xf>
    <xf numFmtId="0" fontId="6" fillId="9" borderId="0" xfId="0" applyFont="1" applyFill="1" applyAlignment="1">
      <alignment horizontal="center" vertical="center" wrapText="1"/>
    </xf>
    <xf numFmtId="0" fontId="6" fillId="10" borderId="0" xfId="0" applyFont="1" applyFill="1" applyAlignment="1">
      <alignment horizontal="center" vertical="center" wrapText="1"/>
    </xf>
    <xf numFmtId="0" fontId="6" fillId="11" borderId="0" xfId="0" applyFont="1" applyFill="1" applyAlignment="1">
      <alignment horizontal="center" vertical="center" wrapText="1"/>
    </xf>
    <xf numFmtId="0" fontId="7" fillId="12" borderId="0" xfId="0" applyFont="1" applyFill="1" applyAlignment="1">
      <alignment horizontal="center" vertical="center" wrapText="1"/>
    </xf>
    <xf numFmtId="0" fontId="7" fillId="13" borderId="0" xfId="0" applyFont="1" applyFill="1" applyAlignment="1">
      <alignment horizontal="center" vertical="center" wrapText="1"/>
    </xf>
    <xf numFmtId="0" fontId="7" fillId="14" borderId="0" xfId="0" applyFont="1" applyFill="1" applyAlignment="1">
      <alignment horizontal="center" vertical="center" wrapText="1"/>
    </xf>
    <xf numFmtId="0" fontId="6" fillId="15" borderId="0" xfId="0" applyFont="1" applyFill="1" applyAlignment="1">
      <alignment horizontal="center" vertical="center" wrapText="1"/>
    </xf>
    <xf numFmtId="0" fontId="3" fillId="16" borderId="0" xfId="0" applyFont="1" applyFill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1" fillId="17" borderId="0" xfId="0" applyFont="1" applyFill="1" applyAlignment="1">
      <alignment vertical="center" wrapText="1"/>
    </xf>
    <xf numFmtId="0" fontId="11" fillId="18" borderId="0" xfId="0" applyFont="1" applyFill="1" applyAlignment="1">
      <alignment vertical="center" wrapText="1"/>
    </xf>
    <xf numFmtId="0" fontId="11" fillId="19" borderId="0" xfId="0" applyFont="1" applyFill="1" applyAlignment="1">
      <alignment horizontal="center" vertical="center" wrapText="1"/>
    </xf>
    <xf numFmtId="0" fontId="11" fillId="20" borderId="0" xfId="0" applyFont="1" applyFill="1" applyAlignment="1">
      <alignment horizontal="center" vertical="center" wrapText="1"/>
    </xf>
    <xf numFmtId="0" fontId="11" fillId="21" borderId="0" xfId="0" applyFont="1" applyFill="1" applyAlignment="1">
      <alignment horizontal="center" vertical="center" wrapText="1"/>
    </xf>
    <xf numFmtId="0" fontId="13" fillId="16" borderId="0" xfId="0" applyFont="1" applyFill="1"/>
    <xf numFmtId="0" fontId="13" fillId="16" borderId="0" xfId="0" applyFont="1" applyFill="1" applyAlignment="1">
      <alignment wrapText="1"/>
    </xf>
    <xf numFmtId="0" fontId="11" fillId="8" borderId="0" xfId="0" applyFont="1" applyFill="1" applyAlignment="1">
      <alignment vertical="center" wrapText="1"/>
    </xf>
    <xf numFmtId="0" fontId="3" fillId="5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left" vertical="center" wrapText="1"/>
    </xf>
    <xf numFmtId="0" fontId="15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12" fillId="9" borderId="0" xfId="0" applyFont="1" applyFill="1" applyAlignment="1">
      <alignment vertical="center" wrapText="1"/>
    </xf>
    <xf numFmtId="0" fontId="2" fillId="4" borderId="0" xfId="0" applyFont="1" applyFill="1" applyAlignment="1">
      <alignment vertical="center" wrapText="1"/>
    </xf>
    <xf numFmtId="0" fontId="16" fillId="3" borderId="0" xfId="0" applyFont="1" applyFill="1" applyAlignment="1">
      <alignment vertical="center" wrapText="1"/>
    </xf>
    <xf numFmtId="0" fontId="8" fillId="2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0" fontId="10" fillId="4" borderId="0" xfId="0" applyFont="1" applyFill="1" applyAlignment="1">
      <alignment vertical="center"/>
    </xf>
    <xf numFmtId="0" fontId="12" fillId="18" borderId="0" xfId="0" applyFont="1" applyFill="1" applyAlignment="1">
      <alignment vertical="center" wrapText="1"/>
    </xf>
    <xf numFmtId="0" fontId="14" fillId="3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9"/>
  <sheetViews>
    <sheetView tabSelected="1" zoomScale="75" workbookViewId="0">
      <selection sqref="A1:G1"/>
    </sheetView>
  </sheetViews>
  <sheetFormatPr baseColWidth="10" defaultColWidth="8.83203125" defaultRowHeight="14"/>
  <cols>
    <col min="1" max="1" width="7" customWidth="1"/>
    <col min="2" max="2" width="13" customWidth="1"/>
    <col min="3" max="3" width="17" customWidth="1"/>
    <col min="4" max="4" width="13" customWidth="1"/>
    <col min="5" max="5" width="18" customWidth="1"/>
    <col min="6" max="6" width="57" customWidth="1"/>
    <col min="7" max="7" width="46" customWidth="1"/>
    <col min="8" max="8" width="18" customWidth="1"/>
    <col min="9" max="9" width="21" customWidth="1"/>
    <col min="10" max="10" width="12" customWidth="1"/>
    <col min="11" max="11" width="14" customWidth="1"/>
    <col min="12" max="12" width="23" customWidth="1"/>
    <col min="13" max="13" width="85" customWidth="1"/>
    <col min="14" max="14" width="18" customWidth="1"/>
    <col min="15" max="15" width="21" customWidth="1"/>
    <col min="16" max="16" width="15" customWidth="1"/>
    <col min="17" max="17" width="18" customWidth="1"/>
    <col min="18" max="18" width="16" customWidth="1"/>
    <col min="19" max="19" width="26" customWidth="1"/>
    <col min="20" max="20" width="28" customWidth="1"/>
    <col min="21" max="21" width="32" customWidth="1"/>
    <col min="22" max="22" width="65" customWidth="1"/>
    <col min="23" max="23" width="25" customWidth="1"/>
  </cols>
  <sheetData>
    <row r="1" spans="1:23" ht="53.25" customHeight="1">
      <c r="A1" s="26" t="s">
        <v>0</v>
      </c>
      <c r="B1" s="26"/>
      <c r="C1" s="26"/>
      <c r="D1" s="26"/>
      <c r="E1" s="26"/>
      <c r="F1" s="26"/>
      <c r="G1" s="26"/>
      <c r="H1" s="27" t="s">
        <v>1</v>
      </c>
      <c r="I1" s="27"/>
      <c r="J1" s="27"/>
      <c r="K1" s="27"/>
      <c r="L1" s="27"/>
      <c r="M1" s="27"/>
      <c r="N1" s="27"/>
      <c r="O1" s="27"/>
      <c r="P1" s="27"/>
      <c r="Q1" s="27"/>
      <c r="R1" s="27" t="s">
        <v>2</v>
      </c>
      <c r="S1" s="27"/>
      <c r="T1" s="27"/>
      <c r="U1" s="27"/>
      <c r="V1" s="27"/>
      <c r="W1" s="27"/>
    </row>
    <row r="2" spans="1:23" ht="45.25" customHeight="1">
      <c r="A2" s="28" t="s">
        <v>3</v>
      </c>
      <c r="B2" s="28"/>
      <c r="C2" s="28"/>
      <c r="D2" s="28"/>
      <c r="E2" s="28"/>
      <c r="F2" s="28"/>
      <c r="G2" s="28"/>
      <c r="H2" s="28" t="s">
        <v>4</v>
      </c>
      <c r="I2" s="28"/>
      <c r="J2" s="28"/>
      <c r="K2" s="28"/>
      <c r="L2" s="28"/>
      <c r="M2" s="28"/>
      <c r="N2" s="28"/>
      <c r="O2" s="28"/>
      <c r="P2" s="28"/>
      <c r="Q2" s="28"/>
      <c r="R2" s="28" t="s">
        <v>5</v>
      </c>
      <c r="S2" s="28"/>
      <c r="T2" s="28"/>
      <c r="U2" s="28"/>
      <c r="V2" s="28"/>
      <c r="W2" s="28"/>
    </row>
    <row r="3" spans="1:23" ht="45.25" customHeight="1">
      <c r="A3" s="28" t="s">
        <v>6</v>
      </c>
      <c r="B3" s="28"/>
      <c r="C3" s="28"/>
      <c r="D3" s="28"/>
      <c r="E3" s="28"/>
      <c r="F3" s="28"/>
      <c r="G3" s="28"/>
      <c r="H3" s="28" t="s">
        <v>7</v>
      </c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</row>
    <row r="4" spans="1:23" ht="44" customHeight="1">
      <c r="A4" s="29" t="s">
        <v>8</v>
      </c>
      <c r="B4" s="29"/>
      <c r="C4" s="29"/>
      <c r="D4" s="29"/>
      <c r="E4" s="29"/>
      <c r="F4" s="29"/>
      <c r="G4" s="29"/>
      <c r="H4" s="29" t="s">
        <v>9</v>
      </c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</row>
    <row r="5" spans="1:23" ht="42.75" customHeight="1">
      <c r="A5" s="30" t="s">
        <v>10</v>
      </c>
      <c r="B5" s="30"/>
      <c r="C5" s="30"/>
      <c r="D5" s="30"/>
      <c r="E5" s="30"/>
      <c r="F5" s="30"/>
      <c r="G5" s="30"/>
      <c r="H5" s="30" t="s">
        <v>11</v>
      </c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</row>
    <row r="6" spans="1:23" ht="12" customHeight="1"/>
    <row r="7" spans="1:23" ht="36" customHeight="1">
      <c r="A7" s="25" t="s">
        <v>12</v>
      </c>
      <c r="B7" s="25"/>
      <c r="C7" s="25"/>
      <c r="D7" s="25"/>
      <c r="E7" s="25"/>
      <c r="F7" s="25"/>
      <c r="G7" s="25"/>
      <c r="H7" s="25" t="s">
        <v>13</v>
      </c>
      <c r="I7" s="25"/>
      <c r="J7" s="25"/>
      <c r="K7" s="25"/>
      <c r="L7" s="25" t="s">
        <v>14</v>
      </c>
      <c r="M7" s="25"/>
      <c r="N7" s="25" t="s">
        <v>15</v>
      </c>
      <c r="O7" s="25"/>
      <c r="P7" s="25"/>
      <c r="Q7" s="25"/>
      <c r="R7" s="25" t="s">
        <v>16</v>
      </c>
      <c r="S7" s="25"/>
      <c r="T7" s="25"/>
      <c r="U7" s="25"/>
      <c r="V7" s="25" t="s">
        <v>17</v>
      </c>
      <c r="W7" s="25"/>
    </row>
    <row r="8" spans="1:23" ht="68" customHeight="1">
      <c r="A8" s="1" t="s">
        <v>18</v>
      </c>
      <c r="B8" s="1" t="s">
        <v>19</v>
      </c>
      <c r="C8" s="1" t="s">
        <v>20</v>
      </c>
      <c r="D8" s="1" t="s">
        <v>21</v>
      </c>
      <c r="E8" s="1" t="s">
        <v>22</v>
      </c>
      <c r="F8" s="1" t="s">
        <v>23</v>
      </c>
      <c r="G8" s="1" t="s">
        <v>24</v>
      </c>
      <c r="H8" s="1" t="s">
        <v>25</v>
      </c>
      <c r="I8" s="1" t="s">
        <v>26</v>
      </c>
      <c r="J8" s="1" t="s">
        <v>27</v>
      </c>
      <c r="K8" s="1" t="s">
        <v>28</v>
      </c>
      <c r="L8" s="1" t="s">
        <v>29</v>
      </c>
      <c r="M8" s="1" t="s">
        <v>30</v>
      </c>
      <c r="N8" s="1" t="s">
        <v>31</v>
      </c>
      <c r="O8" s="1" t="s">
        <v>32</v>
      </c>
      <c r="P8" s="1" t="s">
        <v>33</v>
      </c>
      <c r="Q8" s="1" t="s">
        <v>34</v>
      </c>
      <c r="R8" s="1" t="s">
        <v>35</v>
      </c>
      <c r="S8" s="1" t="s">
        <v>36</v>
      </c>
      <c r="T8" s="1" t="s">
        <v>37</v>
      </c>
      <c r="U8" s="1" t="s">
        <v>38</v>
      </c>
      <c r="V8" s="1" t="s">
        <v>39</v>
      </c>
      <c r="W8" s="1" t="s">
        <v>40</v>
      </c>
    </row>
    <row r="9" spans="1:23" ht="49.25" customHeight="1">
      <c r="A9" s="2" t="s">
        <v>41</v>
      </c>
      <c r="B9" s="2" t="s">
        <v>42</v>
      </c>
      <c r="C9" s="2" t="s">
        <v>43</v>
      </c>
      <c r="D9" s="2" t="s">
        <v>44</v>
      </c>
      <c r="E9" s="2" t="s">
        <v>45</v>
      </c>
      <c r="F9" s="2" t="s">
        <v>46</v>
      </c>
      <c r="G9" s="2" t="s">
        <v>47</v>
      </c>
      <c r="H9" s="2" t="s">
        <v>48</v>
      </c>
      <c r="I9" s="2" t="s">
        <v>48</v>
      </c>
      <c r="J9" s="2" t="s">
        <v>49</v>
      </c>
      <c r="K9" s="2" t="s">
        <v>50</v>
      </c>
      <c r="L9" s="2" t="s">
        <v>51</v>
      </c>
      <c r="M9" s="2" t="s">
        <v>52</v>
      </c>
      <c r="N9" s="2" t="s">
        <v>48</v>
      </c>
      <c r="O9" s="2" t="s">
        <v>48</v>
      </c>
      <c r="P9" s="2" t="s">
        <v>49</v>
      </c>
      <c r="Q9" s="2" t="s">
        <v>50</v>
      </c>
      <c r="R9" s="2" t="s">
        <v>53</v>
      </c>
      <c r="S9" s="2" t="s">
        <v>54</v>
      </c>
      <c r="T9" s="2" t="s">
        <v>55</v>
      </c>
      <c r="U9" s="2" t="s">
        <v>56</v>
      </c>
      <c r="V9" s="2" t="s">
        <v>57</v>
      </c>
      <c r="W9" s="2" t="s">
        <v>58</v>
      </c>
    </row>
    <row r="10" spans="1:23" ht="194.75" customHeight="1">
      <c r="A10" s="6">
        <v>1</v>
      </c>
      <c r="B10" s="6" t="s">
        <v>42</v>
      </c>
      <c r="C10" s="6" t="s">
        <v>59</v>
      </c>
      <c r="D10" s="6" t="s">
        <v>44</v>
      </c>
      <c r="E10" s="6" t="s">
        <v>60</v>
      </c>
      <c r="F10" s="3" t="s">
        <v>61</v>
      </c>
      <c r="G10" s="3" t="s">
        <v>62</v>
      </c>
      <c r="H10" s="9" t="s">
        <v>63</v>
      </c>
      <c r="I10" s="9" t="s">
        <v>64</v>
      </c>
      <c r="J10" s="11">
        <f t="shared" ref="J10:J15" si="0">IFERROR(VALUE(LEFT(H10,1))+VALUE(LEFT(I10,1)),"")</f>
        <v>6</v>
      </c>
      <c r="K10" s="11" t="str">
        <f t="shared" ref="K10:K15" si="1">IF(J10="","",IF(J10&lt;=3,"Bajo",IF(J10&lt;=5,"Medio",IF(J10&lt;=7,"Alto","Muy alto"))))</f>
        <v>Alto</v>
      </c>
      <c r="L10" s="10" t="s">
        <v>65</v>
      </c>
      <c r="M10" s="3" t="s">
        <v>66</v>
      </c>
      <c r="N10" s="9" t="s">
        <v>67</v>
      </c>
      <c r="O10" s="9" t="s">
        <v>68</v>
      </c>
      <c r="P10" s="12">
        <f t="shared" ref="P10:P15" si="2">IFERROR(VALUE(LEFT(N10,1))+VALUE(LEFT(O10,1)),"")</f>
        <v>4</v>
      </c>
      <c r="Q10" s="12" t="str">
        <f t="shared" ref="Q10:Q15" si="3">IF(P10="","",IF(P10&lt;=3,"Bajo",IF(P10&lt;=5,"Medio",IF(P10&lt;=7,"Alto","Muy alto"))))</f>
        <v>Medio</v>
      </c>
      <c r="R10" s="9" t="s">
        <v>69</v>
      </c>
      <c r="S10" s="6" t="s">
        <v>70</v>
      </c>
      <c r="T10" s="3" t="s">
        <v>71</v>
      </c>
      <c r="U10" s="3" t="s">
        <v>72</v>
      </c>
      <c r="V10" s="3" t="s">
        <v>73</v>
      </c>
      <c r="W10" s="3" t="s">
        <v>74</v>
      </c>
    </row>
    <row r="11" spans="1:23" ht="194.75" customHeight="1">
      <c r="A11" s="7">
        <v>2</v>
      </c>
      <c r="B11" s="7" t="s">
        <v>42</v>
      </c>
      <c r="C11" s="7" t="s">
        <v>59</v>
      </c>
      <c r="D11" s="7" t="s">
        <v>44</v>
      </c>
      <c r="E11" s="7" t="s">
        <v>75</v>
      </c>
      <c r="F11" s="4" t="s">
        <v>76</v>
      </c>
      <c r="G11" s="4" t="s">
        <v>77</v>
      </c>
      <c r="H11" s="9" t="s">
        <v>67</v>
      </c>
      <c r="I11" s="9" t="s">
        <v>68</v>
      </c>
      <c r="J11" s="12">
        <f t="shared" si="0"/>
        <v>4</v>
      </c>
      <c r="K11" s="12" t="str">
        <f t="shared" si="1"/>
        <v>Medio</v>
      </c>
      <c r="L11" s="10" t="s">
        <v>65</v>
      </c>
      <c r="M11" s="4" t="s">
        <v>78</v>
      </c>
      <c r="N11" s="9" t="s">
        <v>67</v>
      </c>
      <c r="O11" s="9" t="s">
        <v>68</v>
      </c>
      <c r="P11" s="12">
        <f t="shared" si="2"/>
        <v>4</v>
      </c>
      <c r="Q11" s="12" t="str">
        <f t="shared" si="3"/>
        <v>Medio</v>
      </c>
      <c r="R11" s="9" t="s">
        <v>69</v>
      </c>
      <c r="S11" s="7" t="s">
        <v>65</v>
      </c>
      <c r="T11" s="4" t="s">
        <v>71</v>
      </c>
      <c r="U11" s="4" t="s">
        <v>72</v>
      </c>
      <c r="V11" s="4" t="s">
        <v>79</v>
      </c>
      <c r="W11" s="4" t="s">
        <v>74</v>
      </c>
    </row>
    <row r="12" spans="1:23" ht="194.75" customHeight="1">
      <c r="A12" s="6">
        <v>3</v>
      </c>
      <c r="B12" s="6" t="s">
        <v>42</v>
      </c>
      <c r="C12" s="6" t="s">
        <v>59</v>
      </c>
      <c r="D12" s="6" t="s">
        <v>44</v>
      </c>
      <c r="E12" s="6" t="s">
        <v>80</v>
      </c>
      <c r="F12" s="3" t="s">
        <v>81</v>
      </c>
      <c r="G12" s="3" t="s">
        <v>82</v>
      </c>
      <c r="H12" s="9" t="s">
        <v>67</v>
      </c>
      <c r="I12" s="9" t="s">
        <v>68</v>
      </c>
      <c r="J12" s="12">
        <f t="shared" si="0"/>
        <v>4</v>
      </c>
      <c r="K12" s="12" t="str">
        <f t="shared" si="1"/>
        <v>Medio</v>
      </c>
      <c r="L12" s="10" t="s">
        <v>65</v>
      </c>
      <c r="M12" s="3" t="s">
        <v>83</v>
      </c>
      <c r="N12" s="9" t="s">
        <v>84</v>
      </c>
      <c r="O12" s="9" t="s">
        <v>85</v>
      </c>
      <c r="P12" s="13">
        <f t="shared" si="2"/>
        <v>2</v>
      </c>
      <c r="Q12" s="13" t="str">
        <f t="shared" si="3"/>
        <v>Bajo</v>
      </c>
      <c r="R12" s="9" t="s">
        <v>69</v>
      </c>
      <c r="S12" s="6" t="s">
        <v>65</v>
      </c>
      <c r="T12" s="3" t="s">
        <v>71</v>
      </c>
      <c r="U12" s="3" t="s">
        <v>72</v>
      </c>
      <c r="V12" s="3" t="s">
        <v>86</v>
      </c>
      <c r="W12" s="3" t="s">
        <v>74</v>
      </c>
    </row>
    <row r="13" spans="1:23" ht="194.75" customHeight="1">
      <c r="A13" s="7">
        <v>4</v>
      </c>
      <c r="B13" s="7" t="s">
        <v>42</v>
      </c>
      <c r="C13" s="7" t="s">
        <v>59</v>
      </c>
      <c r="D13" s="7" t="s">
        <v>44</v>
      </c>
      <c r="E13" s="7" t="s">
        <v>80</v>
      </c>
      <c r="F13" s="4" t="s">
        <v>87</v>
      </c>
      <c r="G13" s="4" t="s">
        <v>77</v>
      </c>
      <c r="H13" s="9" t="s">
        <v>67</v>
      </c>
      <c r="I13" s="9" t="s">
        <v>68</v>
      </c>
      <c r="J13" s="12">
        <f t="shared" si="0"/>
        <v>4</v>
      </c>
      <c r="K13" s="12" t="str">
        <f t="shared" si="1"/>
        <v>Medio</v>
      </c>
      <c r="L13" s="10" t="s">
        <v>65</v>
      </c>
      <c r="M13" s="4" t="s">
        <v>88</v>
      </c>
      <c r="N13" s="9" t="s">
        <v>84</v>
      </c>
      <c r="O13" s="9" t="s">
        <v>85</v>
      </c>
      <c r="P13" s="13">
        <f t="shared" si="2"/>
        <v>2</v>
      </c>
      <c r="Q13" s="13" t="str">
        <f t="shared" si="3"/>
        <v>Bajo</v>
      </c>
      <c r="R13" s="9" t="s">
        <v>69</v>
      </c>
      <c r="S13" s="7" t="s">
        <v>65</v>
      </c>
      <c r="T13" s="4" t="s">
        <v>71</v>
      </c>
      <c r="U13" s="4" t="s">
        <v>72</v>
      </c>
      <c r="V13" s="4" t="s">
        <v>89</v>
      </c>
      <c r="W13" s="4" t="s">
        <v>74</v>
      </c>
    </row>
    <row r="14" spans="1:23" ht="194.75" customHeight="1">
      <c r="A14" s="6">
        <v>5</v>
      </c>
      <c r="B14" s="6" t="s">
        <v>42</v>
      </c>
      <c r="C14" s="6" t="s">
        <v>59</v>
      </c>
      <c r="D14" s="6" t="s">
        <v>44</v>
      </c>
      <c r="E14" s="6" t="s">
        <v>80</v>
      </c>
      <c r="F14" s="3" t="s">
        <v>90</v>
      </c>
      <c r="G14" s="3" t="s">
        <v>91</v>
      </c>
      <c r="H14" s="9" t="s">
        <v>63</v>
      </c>
      <c r="I14" s="9" t="s">
        <v>64</v>
      </c>
      <c r="J14" s="11">
        <f t="shared" si="0"/>
        <v>6</v>
      </c>
      <c r="K14" s="11" t="str">
        <f t="shared" si="1"/>
        <v>Alto</v>
      </c>
      <c r="L14" s="10" t="s">
        <v>65</v>
      </c>
      <c r="M14" s="3" t="s">
        <v>92</v>
      </c>
      <c r="N14" s="9" t="s">
        <v>67</v>
      </c>
      <c r="O14" s="9" t="s">
        <v>68</v>
      </c>
      <c r="P14" s="12">
        <f t="shared" si="2"/>
        <v>4</v>
      </c>
      <c r="Q14" s="12" t="str">
        <f t="shared" si="3"/>
        <v>Medio</v>
      </c>
      <c r="R14" s="9" t="s">
        <v>69</v>
      </c>
      <c r="S14" s="6" t="s">
        <v>93</v>
      </c>
      <c r="T14" s="3" t="s">
        <v>71</v>
      </c>
      <c r="U14" s="3" t="s">
        <v>72</v>
      </c>
      <c r="V14" s="3" t="s">
        <v>94</v>
      </c>
      <c r="W14" s="3" t="s">
        <v>95</v>
      </c>
    </row>
    <row r="15" spans="1:23" ht="194.75" customHeight="1">
      <c r="A15" s="14">
        <v>6</v>
      </c>
      <c r="B15" s="14" t="s">
        <v>42</v>
      </c>
      <c r="C15" s="14" t="s">
        <v>96</v>
      </c>
      <c r="D15" s="14" t="s">
        <v>44</v>
      </c>
      <c r="E15" s="14" t="s">
        <v>80</v>
      </c>
      <c r="F15" s="5" t="s">
        <v>97</v>
      </c>
      <c r="G15" s="5" t="s">
        <v>98</v>
      </c>
      <c r="H15" s="9" t="s">
        <v>63</v>
      </c>
      <c r="I15" s="9" t="s">
        <v>99</v>
      </c>
      <c r="J15" s="11">
        <f t="shared" si="0"/>
        <v>7</v>
      </c>
      <c r="K15" s="11" t="str">
        <f t="shared" si="1"/>
        <v>Alto</v>
      </c>
      <c r="L15" s="10" t="s">
        <v>65</v>
      </c>
      <c r="M15" s="5" t="s">
        <v>100</v>
      </c>
      <c r="N15" s="9" t="s">
        <v>67</v>
      </c>
      <c r="O15" s="9" t="s">
        <v>64</v>
      </c>
      <c r="P15" s="12">
        <f t="shared" si="2"/>
        <v>5</v>
      </c>
      <c r="Q15" s="12" t="str">
        <f t="shared" si="3"/>
        <v>Medio</v>
      </c>
      <c r="R15" s="9" t="s">
        <v>69</v>
      </c>
      <c r="S15" s="8" t="s">
        <v>101</v>
      </c>
      <c r="T15" s="5" t="s">
        <v>102</v>
      </c>
      <c r="U15" s="5" t="s">
        <v>103</v>
      </c>
      <c r="V15" s="5" t="s">
        <v>104</v>
      </c>
      <c r="W15" s="5" t="s">
        <v>105</v>
      </c>
    </row>
    <row r="17" spans="1:23" ht="42.75" customHeight="1">
      <c r="A17" s="29" t="s">
        <v>106</v>
      </c>
      <c r="B17" s="29"/>
      <c r="C17" s="29"/>
      <c r="D17" s="29"/>
      <c r="E17" s="29"/>
      <c r="F17" s="29"/>
      <c r="G17" s="29"/>
      <c r="H17" s="29" t="s">
        <v>107</v>
      </c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</row>
    <row r="18" spans="1:23" ht="42.75" customHeight="1">
      <c r="A18" s="31" t="s">
        <v>108</v>
      </c>
      <c r="B18" s="31"/>
      <c r="C18" s="31"/>
      <c r="D18" s="31"/>
      <c r="E18" s="31"/>
      <c r="F18" s="31"/>
      <c r="G18" s="31"/>
      <c r="H18" s="31" t="s">
        <v>109</v>
      </c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</row>
    <row r="19" spans="1:23" ht="10.75" customHeight="1"/>
  </sheetData>
  <mergeCells count="22">
    <mergeCell ref="A17:G17"/>
    <mergeCell ref="H17:W17"/>
    <mergeCell ref="A18:G18"/>
    <mergeCell ref="H18:W18"/>
    <mergeCell ref="V7:W7"/>
    <mergeCell ref="A1:G1"/>
    <mergeCell ref="H1:Q1"/>
    <mergeCell ref="R1:W1"/>
    <mergeCell ref="A2:G2"/>
    <mergeCell ref="H2:Q2"/>
    <mergeCell ref="R2:W2"/>
    <mergeCell ref="A3:G3"/>
    <mergeCell ref="H3:W3"/>
    <mergeCell ref="A4:G4"/>
    <mergeCell ref="H4:W4"/>
    <mergeCell ref="A5:G5"/>
    <mergeCell ref="H5:W5"/>
    <mergeCell ref="A7:G7"/>
    <mergeCell ref="H7:K7"/>
    <mergeCell ref="L7:M7"/>
    <mergeCell ref="N7:Q7"/>
    <mergeCell ref="R7:U7"/>
  </mergeCells>
  <dataValidations count="3">
    <dataValidation type="list" sqref="H10:H15 N10:N15" xr:uid="{00000000-0002-0000-0000-000000000000}">
      <formula1>"1=Rara vez,2=Improbable,3=Posible,4=Probable,5=Casi seguro"</formula1>
    </dataValidation>
    <dataValidation type="list" sqref="I10:I15 O10:O15" xr:uid="{00000000-0002-0000-0000-000002000000}">
      <formula1>"1=Insignificante,2=Menor,3=Moderado,4=Mayor,5=Catastrófico"</formula1>
    </dataValidation>
    <dataValidation type="list" sqref="R10:R15" xr:uid="{00000000-0002-0000-0000-000004000000}">
      <formula1>"Sí,No"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3"/>
  <sheetViews>
    <sheetView workbookViewId="0"/>
  </sheetViews>
  <sheetFormatPr baseColWidth="10" defaultColWidth="8.83203125" defaultRowHeight="14"/>
  <cols>
    <col min="1" max="1" width="7" customWidth="1"/>
    <col min="2" max="2" width="27" customWidth="1"/>
    <col min="3" max="3" width="67" customWidth="1"/>
    <col min="4" max="4" width="15" customWidth="1"/>
    <col min="5" max="5" width="16" customWidth="1"/>
    <col min="6" max="6" width="76" customWidth="1"/>
    <col min="7" max="7" width="17" customWidth="1"/>
    <col min="8" max="9" width="29" customWidth="1"/>
  </cols>
  <sheetData>
    <row r="1" spans="1:9" ht="52" customHeight="1">
      <c r="A1" s="32" t="s">
        <v>110</v>
      </c>
      <c r="B1" s="32"/>
      <c r="C1" s="32"/>
      <c r="D1" s="32"/>
      <c r="E1" s="32"/>
      <c r="F1" s="32"/>
      <c r="G1" s="32"/>
      <c r="H1" s="32"/>
      <c r="I1" s="32"/>
    </row>
    <row r="2" spans="1:9" ht="38.75" customHeight="1">
      <c r="A2" s="33" t="s">
        <v>111</v>
      </c>
      <c r="B2" s="33"/>
      <c r="C2" s="33"/>
      <c r="D2" s="33"/>
      <c r="E2" s="33"/>
      <c r="F2" s="33"/>
      <c r="G2" s="33"/>
      <c r="H2" s="33"/>
      <c r="I2" s="33"/>
    </row>
    <row r="3" spans="1:9" ht="38.75" customHeight="1">
      <c r="A3" s="34" t="s">
        <v>112</v>
      </c>
      <c r="B3" s="34"/>
      <c r="C3" s="34"/>
      <c r="D3" s="34"/>
      <c r="E3" s="34"/>
      <c r="F3" s="34"/>
      <c r="G3" s="34"/>
      <c r="H3" s="34"/>
      <c r="I3" s="34"/>
    </row>
    <row r="4" spans="1:9" ht="16" customHeight="1"/>
    <row r="5" spans="1:9" ht="49.25" customHeight="1">
      <c r="A5" s="15" t="s">
        <v>18</v>
      </c>
      <c r="B5" s="15" t="s">
        <v>113</v>
      </c>
      <c r="C5" s="15" t="s">
        <v>114</v>
      </c>
      <c r="D5" s="15" t="s">
        <v>115</v>
      </c>
      <c r="E5" s="15" t="s">
        <v>116</v>
      </c>
      <c r="F5" s="15" t="s">
        <v>117</v>
      </c>
      <c r="G5" s="15" t="s">
        <v>118</v>
      </c>
      <c r="H5" s="15" t="s">
        <v>119</v>
      </c>
      <c r="I5" s="15" t="s">
        <v>120</v>
      </c>
    </row>
    <row r="6" spans="1:9" ht="138.75" customHeight="1">
      <c r="A6" s="16">
        <v>1</v>
      </c>
      <c r="B6" s="16" t="s">
        <v>121</v>
      </c>
      <c r="C6" s="16" t="s">
        <v>61</v>
      </c>
      <c r="D6" s="19">
        <f>'Matriz Subred Sur'!J10</f>
        <v>6</v>
      </c>
      <c r="E6" s="19" t="str">
        <f>'Matriz Subred Sur'!K10</f>
        <v>Alto</v>
      </c>
      <c r="F6" s="16" t="s">
        <v>122</v>
      </c>
      <c r="G6" s="20">
        <f>'Matriz Subred Sur'!P10</f>
        <v>4</v>
      </c>
      <c r="H6" s="16" t="s">
        <v>70</v>
      </c>
      <c r="I6" s="16" t="s">
        <v>123</v>
      </c>
    </row>
    <row r="7" spans="1:9" ht="138.75" customHeight="1">
      <c r="A7" s="17">
        <v>2</v>
      </c>
      <c r="B7" s="17" t="s">
        <v>124</v>
      </c>
      <c r="C7" s="17" t="s">
        <v>76</v>
      </c>
      <c r="D7" s="20">
        <f>'Matriz Subred Sur'!J11</f>
        <v>4</v>
      </c>
      <c r="E7" s="20" t="str">
        <f>'Matriz Subred Sur'!K11</f>
        <v>Medio</v>
      </c>
      <c r="F7" s="17" t="s">
        <v>125</v>
      </c>
      <c r="G7" s="20">
        <f>'Matriz Subred Sur'!P11</f>
        <v>4</v>
      </c>
      <c r="H7" s="17" t="s">
        <v>65</v>
      </c>
      <c r="I7" s="17" t="s">
        <v>126</v>
      </c>
    </row>
    <row r="8" spans="1:9" ht="138.75" customHeight="1">
      <c r="A8" s="16">
        <v>3</v>
      </c>
      <c r="B8" s="16" t="s">
        <v>127</v>
      </c>
      <c r="C8" s="16" t="s">
        <v>81</v>
      </c>
      <c r="D8" s="20">
        <f>'Matriz Subred Sur'!J12</f>
        <v>4</v>
      </c>
      <c r="E8" s="20" t="str">
        <f>'Matriz Subred Sur'!K12</f>
        <v>Medio</v>
      </c>
      <c r="F8" s="16" t="s">
        <v>128</v>
      </c>
      <c r="G8" s="21">
        <f>'Matriz Subred Sur'!P12</f>
        <v>2</v>
      </c>
      <c r="H8" s="16" t="s">
        <v>65</v>
      </c>
      <c r="I8" s="16" t="s">
        <v>129</v>
      </c>
    </row>
    <row r="9" spans="1:9" ht="138.75" customHeight="1">
      <c r="A9" s="17">
        <v>4</v>
      </c>
      <c r="B9" s="17" t="s">
        <v>130</v>
      </c>
      <c r="C9" s="17" t="s">
        <v>87</v>
      </c>
      <c r="D9" s="20">
        <f>'Matriz Subred Sur'!J13</f>
        <v>4</v>
      </c>
      <c r="E9" s="20" t="str">
        <f>'Matriz Subred Sur'!K13</f>
        <v>Medio</v>
      </c>
      <c r="F9" s="17" t="s">
        <v>131</v>
      </c>
      <c r="G9" s="21">
        <f>'Matriz Subred Sur'!P13</f>
        <v>2</v>
      </c>
      <c r="H9" s="17" t="s">
        <v>65</v>
      </c>
      <c r="I9" s="17" t="s">
        <v>132</v>
      </c>
    </row>
    <row r="10" spans="1:9" ht="138.75" customHeight="1">
      <c r="A10" s="16">
        <v>5</v>
      </c>
      <c r="B10" s="16" t="s">
        <v>133</v>
      </c>
      <c r="C10" s="16" t="s">
        <v>90</v>
      </c>
      <c r="D10" s="19">
        <f>'Matriz Subred Sur'!J14</f>
        <v>6</v>
      </c>
      <c r="E10" s="19" t="str">
        <f>'Matriz Subred Sur'!K14</f>
        <v>Alto</v>
      </c>
      <c r="F10" s="16" t="s">
        <v>134</v>
      </c>
      <c r="G10" s="20">
        <f>'Matriz Subred Sur'!P14</f>
        <v>4</v>
      </c>
      <c r="H10" s="16" t="s">
        <v>93</v>
      </c>
      <c r="I10" s="16" t="s">
        <v>135</v>
      </c>
    </row>
    <row r="11" spans="1:9" ht="138.75" customHeight="1">
      <c r="A11" s="18">
        <v>6</v>
      </c>
      <c r="B11" s="18" t="s">
        <v>136</v>
      </c>
      <c r="C11" s="18" t="s">
        <v>97</v>
      </c>
      <c r="D11" s="19">
        <f>'Matriz Subred Sur'!J15</f>
        <v>7</v>
      </c>
      <c r="E11" s="19" t="str">
        <f>'Matriz Subred Sur'!K15</f>
        <v>Alto</v>
      </c>
      <c r="F11" s="18" t="s">
        <v>137</v>
      </c>
      <c r="G11" s="20">
        <f>'Matriz Subred Sur'!P15</f>
        <v>5</v>
      </c>
      <c r="H11" s="18" t="s">
        <v>101</v>
      </c>
      <c r="I11" s="18" t="s">
        <v>138</v>
      </c>
    </row>
    <row r="13" spans="1:9" ht="49.25" customHeight="1">
      <c r="A13" s="35" t="s">
        <v>139</v>
      </c>
      <c r="B13" s="35"/>
      <c r="C13" s="35"/>
      <c r="D13" s="35"/>
      <c r="E13" s="35"/>
      <c r="F13" s="35"/>
      <c r="G13" s="35"/>
      <c r="H13" s="35"/>
      <c r="I13" s="35"/>
    </row>
  </sheetData>
  <mergeCells count="4">
    <mergeCell ref="A1:I1"/>
    <mergeCell ref="A2:I2"/>
    <mergeCell ref="A3:I3"/>
    <mergeCell ref="A13:I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7"/>
  <sheetViews>
    <sheetView workbookViewId="0"/>
  </sheetViews>
  <sheetFormatPr baseColWidth="10" defaultColWidth="8.83203125" defaultRowHeight="14"/>
  <cols>
    <col min="1" max="1" width="55" customWidth="1"/>
    <col min="2" max="2" width="82" customWidth="1"/>
    <col min="3" max="3" width="83" customWidth="1"/>
    <col min="4" max="4" width="100" customWidth="1"/>
  </cols>
  <sheetData>
    <row r="1" spans="1:4" ht="52" customHeight="1">
      <c r="A1" s="32" t="s">
        <v>140</v>
      </c>
      <c r="B1" s="32"/>
      <c r="C1" s="32"/>
      <c r="D1" s="32"/>
    </row>
    <row r="2" spans="1:4" ht="41.25" customHeight="1">
      <c r="A2" s="33" t="s">
        <v>141</v>
      </c>
      <c r="B2" s="33"/>
      <c r="C2" s="33"/>
      <c r="D2" s="33"/>
    </row>
    <row r="4" spans="1:4" ht="46.75" customHeight="1">
      <c r="A4" s="23" t="s">
        <v>142</v>
      </c>
      <c r="B4" s="23" t="s">
        <v>143</v>
      </c>
      <c r="C4" s="23" t="s">
        <v>144</v>
      </c>
      <c r="D4" s="23" t="s">
        <v>145</v>
      </c>
    </row>
    <row r="5" spans="1:4" ht="116" customHeight="1">
      <c r="A5" s="16" t="s">
        <v>146</v>
      </c>
      <c r="B5" s="16" t="s">
        <v>147</v>
      </c>
      <c r="C5" s="16" t="s">
        <v>148</v>
      </c>
      <c r="D5" s="16" t="s">
        <v>149</v>
      </c>
    </row>
    <row r="6" spans="1:4" ht="116" customHeight="1">
      <c r="A6" s="24" t="s">
        <v>150</v>
      </c>
      <c r="B6" s="24" t="s">
        <v>151</v>
      </c>
      <c r="C6" s="24" t="s">
        <v>152</v>
      </c>
      <c r="D6" s="24" t="s">
        <v>153</v>
      </c>
    </row>
    <row r="7" spans="1:4" ht="116" customHeight="1">
      <c r="A7" s="16" t="s">
        <v>150</v>
      </c>
      <c r="B7" s="16" t="s">
        <v>154</v>
      </c>
      <c r="C7" s="16" t="s">
        <v>155</v>
      </c>
      <c r="D7" s="16" t="s">
        <v>156</v>
      </c>
    </row>
    <row r="8" spans="1:4" ht="116" customHeight="1">
      <c r="A8" s="24" t="s">
        <v>157</v>
      </c>
      <c r="B8" s="24" t="s">
        <v>158</v>
      </c>
      <c r="C8" s="24" t="s">
        <v>159</v>
      </c>
      <c r="D8" s="24" t="s">
        <v>160</v>
      </c>
    </row>
    <row r="10" spans="1:4" ht="40" customHeight="1">
      <c r="A10" s="22" t="s">
        <v>161</v>
      </c>
      <c r="B10" s="22" t="s">
        <v>162</v>
      </c>
      <c r="C10" s="22" t="s">
        <v>163</v>
      </c>
      <c r="D10" s="22" t="s">
        <v>164</v>
      </c>
    </row>
    <row r="11" spans="1:4" ht="96" customHeight="1">
      <c r="A11" s="16" t="s">
        <v>165</v>
      </c>
      <c r="B11" s="16" t="s">
        <v>166</v>
      </c>
      <c r="C11" s="16" t="s">
        <v>167</v>
      </c>
      <c r="D11" s="16" t="s">
        <v>168</v>
      </c>
    </row>
    <row r="12" spans="1:4" ht="96" customHeight="1">
      <c r="A12" s="16" t="s">
        <v>169</v>
      </c>
      <c r="B12" s="16" t="s">
        <v>170</v>
      </c>
      <c r="C12" s="16" t="s">
        <v>171</v>
      </c>
      <c r="D12" s="16" t="s">
        <v>172</v>
      </c>
    </row>
    <row r="13" spans="1:4" ht="96" customHeight="1">
      <c r="A13" s="16" t="s">
        <v>173</v>
      </c>
      <c r="B13" s="16" t="s">
        <v>170</v>
      </c>
      <c r="C13" s="16" t="s">
        <v>174</v>
      </c>
      <c r="D13" s="16" t="s">
        <v>175</v>
      </c>
    </row>
    <row r="14" spans="1:4" ht="96" customHeight="1">
      <c r="A14" s="16" t="s">
        <v>176</v>
      </c>
      <c r="B14" s="16" t="s">
        <v>177</v>
      </c>
      <c r="C14" s="16" t="s">
        <v>178</v>
      </c>
      <c r="D14" s="16" t="s">
        <v>179</v>
      </c>
    </row>
    <row r="15" spans="1:4" ht="96" customHeight="1">
      <c r="A15" s="18" t="s">
        <v>180</v>
      </c>
      <c r="B15" s="18" t="s">
        <v>181</v>
      </c>
      <c r="C15" s="18" t="s">
        <v>182</v>
      </c>
      <c r="D15" s="18" t="s">
        <v>183</v>
      </c>
    </row>
    <row r="17" spans="1:4" ht="72" customHeight="1">
      <c r="A17" s="36" t="s">
        <v>184</v>
      </c>
      <c r="B17" s="36"/>
      <c r="C17" s="36"/>
      <c r="D17" s="36"/>
    </row>
  </sheetData>
  <mergeCells count="3">
    <mergeCell ref="A1:D1"/>
    <mergeCell ref="A2:D2"/>
    <mergeCell ref="A17:D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Matriz Subred Sur</vt:lpstr>
      <vt:lpstr>Lectura y control</vt:lpstr>
      <vt:lpstr>Fuentes y criterio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luis fernando arenas</cp:lastModifiedBy>
  <dcterms:created xsi:type="dcterms:W3CDTF">2026-09-25T21:53:32Z</dcterms:created>
  <dcterms:modified xsi:type="dcterms:W3CDTF">2026-09-25T21:53:32Z</dcterms:modified>
</cp:coreProperties>
</file>