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D:\RAMIRIQUI\2026\CONTRATACION\4. LICITACION PUBLICA\MRAM-LP-002-2026 ADECUACION ESCENARIO DEPORTIVO ESCOBAL\MRAM-LP-002-2026 ESCENARIO DEPORTIVO ESCOBAL\"/>
    </mc:Choice>
  </mc:AlternateContent>
  <xr:revisionPtr revIDLastSave="0" documentId="13_ncr:1_{7ED68692-A236-4FFE-B8D6-6FFB96B09F99}" xr6:coauthVersionLast="47" xr6:coauthVersionMax="47" xr10:uidLastSave="{00000000-0000-0000-0000-000000000000}"/>
  <bookViews>
    <workbookView xWindow="-120" yWindow="-120" windowWidth="20730" windowHeight="1104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(Entidad)'!$I$7:$I$123</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(Entidad)'!$B$1:$K$139</definedName>
    <definedName name="_xlnm.Print_Area" localSheetId="1">'PROPUESTA ECONOMICA(Proponente)'!$B$2:$L$60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(Entidad)'!#REF!</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(Entidad)'!#REF!</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(Entidad)'!#REF!</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23" i="265" l="1"/>
  <c r="K130" i="265" l="1"/>
  <c r="K10" i="265"/>
  <c r="K11" i="265"/>
  <c r="K12" i="265"/>
  <c r="K13" i="265"/>
  <c r="K14" i="265"/>
  <c r="K15" i="265"/>
  <c r="K16" i="265"/>
  <c r="K17" i="265"/>
  <c r="K20" i="265"/>
  <c r="K21" i="265"/>
  <c r="K22" i="265"/>
  <c r="K23" i="265"/>
  <c r="K24" i="265"/>
  <c r="K27" i="265"/>
  <c r="K28" i="265"/>
  <c r="K29" i="265"/>
  <c r="K30" i="265"/>
  <c r="K31" i="265"/>
  <c r="K32" i="265"/>
  <c r="K35" i="265"/>
  <c r="K36" i="265"/>
  <c r="K37" i="265"/>
  <c r="K38" i="265"/>
  <c r="K39" i="265"/>
  <c r="K40" i="265"/>
  <c r="K41" i="265"/>
  <c r="K42" i="265"/>
  <c r="K45" i="265"/>
  <c r="K46" i="265"/>
  <c r="K47" i="265"/>
  <c r="K48" i="265"/>
  <c r="K49" i="265"/>
  <c r="K52" i="265"/>
  <c r="K53" i="265"/>
  <c r="K54" i="265"/>
  <c r="K55" i="265"/>
  <c r="K58" i="265"/>
  <c r="K59" i="265"/>
  <c r="K60" i="265"/>
  <c r="K61" i="265"/>
  <c r="K62" i="265"/>
  <c r="K65" i="265"/>
  <c r="K66" i="265"/>
  <c r="K67" i="265"/>
  <c r="K68" i="265"/>
  <c r="K69" i="265"/>
  <c r="K70" i="265"/>
  <c r="K71" i="265"/>
  <c r="K72" i="265"/>
  <c r="K75" i="265"/>
  <c r="K76" i="265"/>
  <c r="K77" i="265"/>
  <c r="K78" i="265"/>
  <c r="K79" i="265"/>
  <c r="K80" i="265"/>
  <c r="K81" i="265"/>
  <c r="K82" i="265"/>
  <c r="K83" i="265"/>
  <c r="K84" i="265"/>
  <c r="K85" i="265"/>
  <c r="K86" i="265"/>
  <c r="K89" i="265"/>
  <c r="K90" i="265"/>
  <c r="K91" i="265"/>
  <c r="K92" i="265"/>
  <c r="K93" i="265"/>
  <c r="K94" i="265"/>
  <c r="K95" i="265"/>
  <c r="K96" i="265"/>
  <c r="K97" i="265"/>
  <c r="K98" i="265"/>
  <c r="K101" i="265"/>
  <c r="K102" i="265"/>
  <c r="K103" i="265"/>
  <c r="K104" i="265"/>
  <c r="K105" i="265"/>
  <c r="K108" i="265"/>
  <c r="K109" i="265"/>
  <c r="K110" i="265"/>
  <c r="K111" i="265"/>
  <c r="K112" i="265"/>
  <c r="K113" i="265"/>
  <c r="K116" i="265"/>
  <c r="K122" i="265" s="1"/>
  <c r="K117" i="265"/>
  <c r="K118" i="265"/>
  <c r="K119" i="265"/>
  <c r="K120" i="265"/>
  <c r="K121" i="265"/>
  <c r="K18" i="265" l="1"/>
  <c r="K43" i="265"/>
  <c r="K33" i="265"/>
  <c r="K106" i="265"/>
  <c r="K50" i="265"/>
  <c r="K56" i="265"/>
  <c r="K63" i="265"/>
  <c r="K73" i="265"/>
  <c r="K87" i="265"/>
  <c r="K99" i="265"/>
  <c r="K114" i="265"/>
  <c r="K25" i="265"/>
</calcChain>
</file>

<file path=xl/sharedStrings.xml><?xml version="1.0" encoding="utf-8"?>
<sst xmlns="http://schemas.openxmlformats.org/spreadsheetml/2006/main" count="436" uniqueCount="292">
  <si>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</si>
  <si>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</si>
  <si>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</si>
  <si>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</si>
  <si>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</si>
  <si>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</si>
  <si>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</si>
  <si>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</si>
  <si>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</si>
  <si>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</si>
  <si>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</si>
  <si>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</si>
  <si>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</si>
  <si>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</si>
  <si>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</si>
  <si>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</si>
  <si>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</si>
  <si>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</si>
  <si>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</si>
  <si>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</si>
  <si>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</si>
  <si>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</si>
  <si>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</si>
  <si>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</si>
  <si>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</si>
  <si>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</si>
  <si>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</si>
  <si>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</si>
  <si>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</si>
  <si>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</si>
  <si>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</si>
  <si>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</si>
  <si>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</si>
  <si>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r>
      <rPr>
        <sz val="11"/>
        <color rgb="FFFF0000"/>
        <rFont val="Arial"/>
        <family val="2"/>
      </rPr>
      <t xml:space="preserve">[La Entidad puede utilizar este Formulario de presentación de </t>
    </r>
    <r>
      <rPr>
        <b/>
        <u/>
        <sz val="11"/>
        <color rgb="FFFF0000"/>
        <rFont val="Arial"/>
        <family val="2"/>
      </rPr>
      <t>Propuesta Económica</t>
    </r>
    <r>
      <rPr>
        <sz val="11"/>
        <color rgb="FFFF0000"/>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</si>
  <si>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</si>
  <si>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</si>
  <si>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</si>
  <si>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</si>
  <si>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</si>
  <si>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</si>
  <si>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</si>
  <si>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</si>
  <si>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</si>
  <si>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</si>
  <si>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</si>
  <si>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</si>
  <si>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</si>
  <si>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</si>
  <si>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</si>
  <si>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</si>
  <si>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</si>
  <si>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</si>
  <si>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</si>
  <si>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</si>
  <si>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</si>
  <si>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</si>
  <si>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</si>
  <si>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</si>
  <si>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</si>
  <si>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</si>
  <si>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</si>
  <si>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</si>
  <si>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</si>
  <si>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</si>
  <si>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</si>
  <si>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</si>
  <si>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</si>
  <si>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</si>
  <si>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</si>
  <si>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</si>
  <si>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</si>
  <si>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</si>
  <si>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</si>
  <si>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</si>
  <si>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</si>
  <si>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</si>
  <si>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</si>
  <si>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</si>
  <si>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</si>
  <si>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</si>
  <si>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</si>
  <si>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</si>
  <si>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</si>
  <si>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</si>
  <si>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</si>
  <si>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</si>
  <si>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</si>
  <si>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</si>
  <si>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</si>
  <si>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</si>
  <si>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</si>
  <si>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</si>
  <si>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</si>
  <si>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</si>
  <si>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</si>
  <si>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</si>
  <si>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</si>
  <si>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</si>
  <si>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PRELIMINARES</t>
  </si>
  <si>
    <t>LOCALIZACIÓN Y REPLANTEO DE OBRA ARQUITECTÓNICA</t>
  </si>
  <si>
    <t>Metro cuadrado</t>
  </si>
  <si>
    <t>2.01.67</t>
  </si>
  <si>
    <t>3.13.08</t>
  </si>
  <si>
    <t>2.01.59</t>
  </si>
  <si>
    <t>2.01.14</t>
  </si>
  <si>
    <t>2.01.65</t>
  </si>
  <si>
    <t>2.01.31</t>
  </si>
  <si>
    <t>2.01.19</t>
  </si>
  <si>
    <t>RETIRO DE TUBERÍA EXISTENTE HASTA 12"</t>
  </si>
  <si>
    <t>CERRAMIENTO EN VARA ROLLIZA Y LONA H = 1.50 M . DISTANCIA ENTRE POSTES 2 M</t>
  </si>
  <si>
    <t>DESMONTE DE MARCOS, PUERTAS Y VENTANAS.</t>
  </si>
  <si>
    <t>DEMOLICIÓN DE ANDÉN O PLACA DE CONTRAPISO EN CONCRETO E &lt; = A 12CM. (INCLUYE RETIRO Y ACARREO LIBRE HASTA 5 KM.)</t>
  </si>
  <si>
    <t>REGATAS SOBRE MUROS EN CONCRETO, MAMPOSTERÍA DE LADRILLO O DE BLOQUE</t>
  </si>
  <si>
    <t>DEMOLICIÓN DE MUROS EN MAMPOSTERÍA DE LADRILLO E = 0.15 M. (INCLUYE RETIRO Y ACARREO LIBRE HASTA 5 KM.)</t>
  </si>
  <si>
    <t>DEMOLICIÓN DE COLUMNA EN CONCRETO, (INCLUYE RETIRO Y ACARREO LIBRE HASTA 5 KM.)</t>
  </si>
  <si>
    <t>Metro lineal</t>
  </si>
  <si>
    <t xml:space="preserve">Metro cúbico
</t>
  </si>
  <si>
    <t>EXCAVACIONES Y RELLENOS</t>
  </si>
  <si>
    <t>3.02.02</t>
  </si>
  <si>
    <t>3.03.10</t>
  </si>
  <si>
    <t>3.12.03</t>
  </si>
  <si>
    <t>3.03.15</t>
  </si>
  <si>
    <t>4.01.04</t>
  </si>
  <si>
    <t>EXCAVACIÓN DE CORTES Y CANALES SIN CLASIFICAR (INCLUYE ACARREO LIBRE HASTA 5 KM.)</t>
  </si>
  <si>
    <t>EXCAVACIÓN MANUAL EN MATERIAL COMUN</t>
  </si>
  <si>
    <t>TRANSPORTE DE MATERIAL DE AFIRMADO Y/O GRANULAR SUELTO (MEDIDO EN BANCO) DESPUÉS DE 5 KM</t>
  </si>
  <si>
    <t>RELLENO CON MATERIAL DE AFIRMADO COMPACTADO RANA Y/O VIBROCOMPACTADOR. (INCLUYE ACARREO LIBRE HASTA 5 KM.)</t>
  </si>
  <si>
    <t xml:space="preserve">RELLENO EN ARENA DE PEÑA COMPACTADO CON PLANCHA VIBRADORA. </t>
  </si>
  <si>
    <t>Metro cúbico</t>
  </si>
  <si>
    <t xml:space="preserve">M3-KM
</t>
  </si>
  <si>
    <t xml:space="preserve">ESTRUCTURA EN CONCRETO </t>
  </si>
  <si>
    <t>2.03.04</t>
  </si>
  <si>
    <t>2.03.32</t>
  </si>
  <si>
    <t>2.03.28</t>
  </si>
  <si>
    <t>2.03.26</t>
  </si>
  <si>
    <t>2.03.19</t>
  </si>
  <si>
    <t>2.03.09</t>
  </si>
  <si>
    <t>2.04.05</t>
  </si>
  <si>
    <t>2.02.35</t>
  </si>
  <si>
    <t>COLUMNAS EN CONCRETO DE 24.5 MPa - (3500 PSI), H &gt; 3.00 M. (FORMALETA MADERA)</t>
  </si>
  <si>
    <t>VIGA DE AMARRE SOBRE MURO DE 24.5 MPa - (3500 PSI).</t>
  </si>
  <si>
    <t>PLACA MACIZA EN CONCRETO DE 21 MPa - (3000 PSI) E = 0.15 M.</t>
  </si>
  <si>
    <t>PLACA MACIZA EN CONCRETO DE 21 MPa - (3000 PSI) E = 0.10 M.</t>
  </si>
  <si>
    <t>PLACA EN CONCRETO DE 24.5 MPa - (3500 PSI), E = 0.50 M. ALIGERADA EN CASETÓN. (NO INCLUYE REFUERZO).</t>
  </si>
  <si>
    <t>ESCALERA MACIZA DE 24.5 MPa - (3500 PSI)</t>
  </si>
  <si>
    <t>DINTELES EN CONCRETO DE 15 X 20 CM. DE 17.5 MPa - (2500 PSI). (INCLUYE REFUERZO).</t>
  </si>
  <si>
    <t>SUMINISTRO, FIGURADA Y AMARRE DE ACERO DE 420 MPa (60000 PSI)</t>
  </si>
  <si>
    <t xml:space="preserve">Metro cúbico
 </t>
  </si>
  <si>
    <t>Kilogramo</t>
  </si>
  <si>
    <t xml:space="preserve">MASPOSTERIA Y PAÑETE </t>
  </si>
  <si>
    <t>2.04.16</t>
  </si>
  <si>
    <t>2.04.14</t>
  </si>
  <si>
    <t>1.03.12</t>
  </si>
  <si>
    <t>1.03.01</t>
  </si>
  <si>
    <t>1.03.08</t>
  </si>
  <si>
    <t>MURO EN BLOQUE DE ARCILLA No.5. E = 0.12 M.</t>
  </si>
  <si>
    <t>MURO EN BLOQUE DE ARCILLA No.4. E = 0.10 M.</t>
  </si>
  <si>
    <t>PAÑETE LISO MUROS 1:4</t>
  </si>
  <si>
    <t>FILOS Y DILATACIONES EN PAÑETES</t>
  </si>
  <si>
    <t>PAÑETE LISO BAJO PLACA 1.4</t>
  </si>
  <si>
    <t>2.05.19</t>
  </si>
  <si>
    <t>2.05.38</t>
  </si>
  <si>
    <t>2.06.18</t>
  </si>
  <si>
    <t>2.06.10</t>
  </si>
  <si>
    <t xml:space="preserve">PISOS Y ENCHAPES </t>
  </si>
  <si>
    <t>PISO EN CERÁMICA</t>
  </si>
  <si>
    <t>SUMINISTRO E INSTALACIÓN TABLÓN DE GRES DE 30 X 30 CM.</t>
  </si>
  <si>
    <t>SUMINISTRO E INSTALACION DE ENCHAPE CERAMICO EN PARED</t>
  </si>
  <si>
    <t>SUMINISTRO E INSTALACIÓN DE REJILLA DE PISO EN ALUMINIO CON SOSCO DE 4" X 4" X 3".</t>
  </si>
  <si>
    <t>Unidad</t>
  </si>
  <si>
    <t>2.15.05</t>
  </si>
  <si>
    <t>2.15.06</t>
  </si>
  <si>
    <t>2.15.12</t>
  </si>
  <si>
    <t>2.17.05</t>
  </si>
  <si>
    <t>2.17.02</t>
  </si>
  <si>
    <t>SUMINISTRO E INSTALACIÓN DE MARCO EN LÁMINA 0.80 &lt; A &lt; 1.00 M. CAL. 18 INC. (INCLUYE ANTICORROSIVO).</t>
  </si>
  <si>
    <t>SUMINISTRO E INSTALACIÓN DE PUERTA EN LÁMINA CAL. 18. (INCLUYE ANTICORROSIVO). (NO INCLUYE CERRADURA).</t>
  </si>
  <si>
    <t>SUMINSITRO E INSTALACIÓN DE VENTANA EN LÁMINA COLD ROLLED CAL.18 CON VIDRIO. (INCLUYE ANTICORROSIVO).</t>
  </si>
  <si>
    <t>SUMINISTRO E INSTALACIÓN DE CERRADURA DOBLE CILINDRO TIPO YALE 105 O SIMILAR</t>
  </si>
  <si>
    <t>SUMINISTRO E INSTALACIÓN DE CERRADURA ALCOBA DE PALANCA METÁLICA USO INSTITUCIONAL</t>
  </si>
  <si>
    <t>2.04.09</t>
  </si>
  <si>
    <t>2.12.172</t>
  </si>
  <si>
    <t>2.12.171</t>
  </si>
  <si>
    <t>2.12.176</t>
  </si>
  <si>
    <t>2.12.180</t>
  </si>
  <si>
    <t>2.12.195</t>
  </si>
  <si>
    <t>2.12.197</t>
  </si>
  <si>
    <t>2.15.15</t>
  </si>
  <si>
    <t>MESONES EN CONCRETO A = 0.60 M. 17.5 MPa - (2500 PSI) INCLUYE REFUERZO, E = 0.10 M.</t>
  </si>
  <si>
    <t>SUMINISTRO E INSTALACIÓN DE LAVAMANOS DE SOBREPONER COLOR BLANCO</t>
  </si>
  <si>
    <t>SUMINISTRO E INSTALACIÓN DE LAVAMANOS COLOR BLANCO DE COLGAR INCLUYE ELEMENTOS DE FIJACION</t>
  </si>
  <si>
    <t>SUMINISTRO E INSTALACIÓN DE SANITARIO SENCILLO BLANCO</t>
  </si>
  <si>
    <t>SUMINISTRO E INSTALACIÓN ORINAL MEDIANO COMPLETO. (INCLUYE GRIFERÍA CROMADA)</t>
  </si>
  <si>
    <t>SUMINISTRO E INSTALACIÓN BARRA DE SEGURIDAD EN ACERO INOXIDABLE 18" (PARA BAÑOS)</t>
  </si>
  <si>
    <t>SUMINISTRO E INSTALACIÓN BARRA DE SEGURIDAD EN ACERO INOXIDABLE PLEGABLE (PARA BAÑOS)</t>
  </si>
  <si>
    <t xml:space="preserve">SUMINISTRO E INSTALACIÓN DE DIVISIÓN EN ACERO INOXIDABLE CALIBRE 20, PARA BATERIA SANITARIA. (REF.304 SATINADO). </t>
  </si>
  <si>
    <t>5.01.11</t>
  </si>
  <si>
    <t>5.01.13</t>
  </si>
  <si>
    <t>2.12.140</t>
  </si>
  <si>
    <t>5.01.24</t>
  </si>
  <si>
    <t>2.12.109</t>
  </si>
  <si>
    <t>2.12.09</t>
  </si>
  <si>
    <t>2.02.03</t>
  </si>
  <si>
    <t>2.02.38</t>
  </si>
  <si>
    <t>2.12.167</t>
  </si>
  <si>
    <t>2.12.170</t>
  </si>
  <si>
    <t>5.02.21</t>
  </si>
  <si>
    <t>PUNTO SANITARIO O DE DESAGUES DE 2"</t>
  </si>
  <si>
    <t>PUNTO SANITARIO O DE DESAGUES DE 4"</t>
  </si>
  <si>
    <t>SUMINISTRO E INSTALACIÓN DE SIFÓN SANITARIO DE 3" PVC</t>
  </si>
  <si>
    <t>SUMINISTRO E INSTALACIÓN DE TUBERÍA SANITARIA DE 4" PVC T.P.</t>
  </si>
  <si>
    <t>SUMINISTRO E INSTALACIÓN DE TUBERÍA SANITARIA DE 6" PVC T.P.</t>
  </si>
  <si>
    <t>SUMINISTRO E INSTALACIÓN DE SALIDA DE AGUA FRÍA EN TUBERÍA PVC DE 1/2" T.P.</t>
  </si>
  <si>
    <t>CAJAS DE INSPECCIÓN EN LADRILLO DE 0.80 X 0.80 X 0.80 M. (NO INCLUYE TAPA).</t>
  </si>
  <si>
    <t xml:space="preserve">JUEGO MARCO Y TAPA (FUNDIDA) PARA CAJA DE INSPECCION 80X80 CM EN ÁNGULO DE 2 1/2" X 2 1/2" CAL. 3/16" CON MALLA DE REFUERZO EN VARILLA DE 3/8" </t>
  </si>
  <si>
    <t>SUMINISTRO E INSTALACIÓN DE TANQUE DE ALMACENAMIENTO DE 1000 L (INCLUYE CONECTOR DE ENTRADA Y SALIDA) (NO INCLUYE FLOTADOR)</t>
  </si>
  <si>
    <t>SUMINISTRO E INSTALACIÓN DE VÁLVULA CON FLOTADOR PARA TANQUE ELEVADO 1/2", CON FLOTADOR EN BOLA PLÁSTICA</t>
  </si>
  <si>
    <t>SUMINISTRO E INSTALACIÓN DE SISTEMA SÉPTICO PLÁSTICO ANAEROBIO DE 1000 L. INCLUYE TUBERÍA, TANQUE, TRAMPA DE GRASAS,
FILTRO ANAEROBIO Y DEMÁS ACCESORIOS DE CONEXIÓN).</t>
  </si>
  <si>
    <t>SUMINISTRO E INSTALACIÓN DE TUBERÍA DE AGUAS LLUVIAS Y/O VENTILACIÓN DE 4" PVC</t>
  </si>
  <si>
    <t>2.10.49</t>
  </si>
  <si>
    <t xml:space="preserve">2.10.72
</t>
  </si>
  <si>
    <t xml:space="preserve">2.10.129
</t>
  </si>
  <si>
    <t>2.10.140</t>
  </si>
  <si>
    <t>2.10.138</t>
  </si>
  <si>
    <t>2.10.144</t>
  </si>
  <si>
    <t>2.10.165</t>
  </si>
  <si>
    <t>2.10.41</t>
  </si>
  <si>
    <t>2.10.197</t>
  </si>
  <si>
    <t>2.10.187</t>
  </si>
  <si>
    <t>SUMINISTRO E INSTALACIÓN DE ALIMENTADOR PARCIAL MONOFÁSICO EN CABLE DE COBRE No. 10 AWG (F, N, T). (INCLUYE TUBO PVC DE 3/4")</t>
  </si>
  <si>
    <t xml:space="preserve">SUMINISTRO E INSTALACIÓN DE ALIMENTADOR PARCIAL TRIFÁSICO EXPUESTO EN CABLE DE COBRE No.12 AWG (3F, N, T). (INCLUYE TUBO EMT DE 3/4") </t>
  </si>
  <si>
    <t xml:space="preserve">SUMINISTRO E INSTALACIÓN DE SALIDA COMPLETA PARA TOMACORRIENTE REGULADO MONOFÁSICO, EN CALIBRE 12 AWG Y DUCTO PVC DE 1/2". (INCLUYE APARATO). </t>
  </si>
  <si>
    <t>SUMINISTRO E INSTALACIÓN DE SALIDA COMPLETA PARA INTERRUPTOR SENCILLO, EN CALIBRE 12 AWG FREETOX - LHFR - LS Y DUCTO PVC DE 1/2". (INCLUYE APARATO)</t>
  </si>
  <si>
    <t xml:space="preserve">SUMINISTRO E INSTALACIÓN DE SALIDA COMPLETA PARA INTERRUPTOR DOBLE, EN CALIBRE 12 AWG FREETOX - LHFR - LS Y DUCTO PVC DE 1/2". (INCLUYE APARATO). </t>
  </si>
  <si>
    <t>SUMINISTRO E INSTALACIÓN DE SALIDA COMPLETA PARA INTERRUPTOR TRIPLE EN CALIBRE 12 AWG Y DUCTO PVC 1/2 " (INCLUYE APARATO)</t>
  </si>
  <si>
    <t>SUMINISTRO E INSTALACIÓN DE SALIDA DE ILUMINACIÓN EXPUESTA EN CALIBRE 12 AWG (F, N, T) EN DUCTO EMT 3/4</t>
  </si>
  <si>
    <t>SUMINISTRO E INSTALACIÓN DE GABINETE PARA EQUIPO DE MEDIDA TRIFÁSICO SOBREPUESTO. INCLUYE CONTADOR DE ENERGÍA ELECTRONICO TRIFASICO 5 A 100 AMP</t>
  </si>
  <si>
    <t>SUMINISTRO E INSTALACIÓN DE LUMINARIA LED TIPO HIGH BAY DE 150 W</t>
  </si>
  <si>
    <t>SUMINISTRO E INSTALACIÓN DE LUMINARIA DE EMERGENCIA TIPO BALA DE INCRUSTAR 4-5W</t>
  </si>
  <si>
    <t xml:space="preserve"> APU- 2.08.18</t>
  </si>
  <si>
    <t>Ref. Ajustado</t>
  </si>
  <si>
    <t>2.08.33</t>
  </si>
  <si>
    <t>APU</t>
  </si>
  <si>
    <t>3.13.28</t>
  </si>
  <si>
    <t>SUMINISTRO E INSTALACIÓN DE TEJA AUTOPORTANTE TRAPEZOIDAL EN TIMPANO SIN TRASLAPO EN LÁMINA GALVANIZADA PREPINTADA CALIBRE 22</t>
  </si>
  <si>
    <t>SUMINISTRO E INSTALACION DE PERSIANA (REJILLA DE VENTILACION) EN TIMPANO SIN TRASLAPO EN LAMINA GALVANIZADA PREPINTADA CALIBRE 22</t>
  </si>
  <si>
    <t>SUMINISTRO E INSTALACIÓN PERFILERIA METALICA PARA ESTRUCTURA DECUBIERTA DE EDIFICACIONES, DIMENSIONES Y CALIBRES SEGÚN DISEÑO</t>
  </si>
  <si>
    <t xml:space="preserve">SUMINISTRO E INSTALACION DE LAMINA PERFORADA TIPO ARQUITECTONICA PARA FACHADA 2 MM CON DISEÑO SEGÚN MODELO </t>
  </si>
  <si>
    <t>SUMINISTRO E INSTALACIÓN DE ESMALTE SINTÉTICO PARA ESTRUCTURA METALICA. (INCLUYE BASE EN ANTICORROSIVO).</t>
  </si>
  <si>
    <t>2.07.14</t>
  </si>
  <si>
    <t>2.07.18</t>
  </si>
  <si>
    <t>2.07.15</t>
  </si>
  <si>
    <t>2.18.17</t>
  </si>
  <si>
    <t>2.18.18</t>
  </si>
  <si>
    <t>2.18.14</t>
  </si>
  <si>
    <t>SUMINISTRO E INSTALACIÓN DE VINILO TIPO I SOBRE PAÑETE O ESTUCO A TRES MANOS.</t>
  </si>
  <si>
    <t>SUMINISTRO E INSTALACIÓN DE VINILO TIPO II SOBRE PAÑETE O ESTUCO A DOS MANOS BAJO PLACA</t>
  </si>
  <si>
    <t>SUMINISTRO E INSTALACIÓN DE PINTURA KORAZA O SIMILAR PARA FACHADAS TRES MANOS</t>
  </si>
  <si>
    <t>PINTURA PARA CANCHAS Y/O ESPACIOS DEPORTIVOS BASE ACRÍLICA. (INCLUYE LAVADO DE SUPERFICIE CON ÁCIDO).</t>
  </si>
  <si>
    <t>DEMARCACION CON PINTURA PARA CANCHAS BASE ACRÍLICA. (INCLUYE LAVADO DE SUPERFICIE CON ÁCIDO).</t>
  </si>
  <si>
    <t>PULIDO O ALLANADO PARA PISOS EN CONCRETO</t>
  </si>
  <si>
    <t>Metro Lineal</t>
  </si>
  <si>
    <t>3.03.12</t>
  </si>
  <si>
    <t>3.10.07</t>
  </si>
  <si>
    <t>2.09.01</t>
  </si>
  <si>
    <t>MEJORAMIENTO DE PISO CON MATERIAL DE AFIRMADO COMPACTADO CON PLANCHA VIBRADORA. (INCLUYE ACARREO LIBRE HASTA 5 KM.).</t>
  </si>
  <si>
    <t>MANTENIMIENTO Y REPARACIÓN DE CANAL GALVANIZADA EXISTENTE (INCLUYE SELLADO DE BAJANTES SEGÚN DISEÑO, SOLDADURA, MASILLA, LIJA Y ANTICORROSIVO)</t>
  </si>
  <si>
    <t xml:space="preserve">SELLADO DE JUNTAS Y DILATACIONES EN CERRAMIENTO EN LÁMINA EXISTENTE MEDIANTE APLICACIÓN DE ESPUMA EXPANSIVA DE POLIURETANO </t>
  </si>
  <si>
    <t>SUMINISTRO E INSTALACIÓN DE BARANDA METÁLICA. (INCLUYE ANTICORROSIVO PRIMER Y ESMALTE).</t>
  </si>
  <si>
    <t>MANTENIMIENTO Y REPARACION DE PUERTAS DE ACCESO METALICAS. (INCLUYE SUMINISTRO E INSTALACION DE ESMALTE CON BASE EN ANTICORROSIVO)</t>
  </si>
  <si>
    <t>SUMINISTRO E INSTALACIÓN DE CIELO RASO EN PVC DE 7 MM.</t>
  </si>
  <si>
    <t xml:space="preserve">Metro cubico </t>
  </si>
  <si>
    <t>metro lineal</t>
  </si>
  <si>
    <t>2.02.25</t>
  </si>
  <si>
    <t>2.02.10</t>
  </si>
  <si>
    <t>2.02.13</t>
  </si>
  <si>
    <t>2.02.18</t>
  </si>
  <si>
    <t>2.03.35</t>
  </si>
  <si>
    <t>SOLADO EN CONCRETO DE ESPESOR E = 0.05 M. 14 MPa (2000 PSI)</t>
  </si>
  <si>
    <t>CONCRETO PARA ZAPATAS DE 24 MPa (3500 PSI) + FORMALETA MADERA</t>
  </si>
  <si>
    <t>CONCRETO PARA VIGA DE AMARRE 21 MPa (3000 PSI) SECCION RECTANGULAR</t>
  </si>
  <si>
    <t>LOSA MACIZA PARA CIMIENTO EN CONCRETO DE 21 MPa (3000 PSI) H = 10 CM.</t>
  </si>
  <si>
    <t>SUMINISTRO E INSTALACIÓN DE MALLA ELECTROSOLDADA</t>
  </si>
  <si>
    <t>2.01.62</t>
  </si>
  <si>
    <t>CARPINTERIA</t>
  </si>
  <si>
    <t xml:space="preserve">VALOR UNITARIO                              </t>
  </si>
  <si>
    <t xml:space="preserve">MESONES Y APARATOS SANITARIOS </t>
  </si>
  <si>
    <t xml:space="preserve">INSTALACIONES HRIDROSANITARIAS </t>
  </si>
  <si>
    <t>INSTALACIONES ELECTRICAS</t>
  </si>
  <si>
    <t>CERRAMIENTO Y FACHADA</t>
  </si>
  <si>
    <t>ACABADOS Y PINTURA</t>
  </si>
  <si>
    <t>OBRAS COMPLEMENTARIAS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</si>
</sst>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5">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_-&quot;$&quot;\ * #,##0.00_-;\-&quot;$&quot;\ * #,##0.00_-;_-&quot;$&quot;\ * &quot;-&quot;??_-;_-@"/>
    <numFmt numFmtId="203" formatCode="0.0"/>
    <numFmt numFmtId="204" formatCode="&quot;$&quot;#,##0"/>
    <numFmt numFmtId="205" formatCode="_-&quot;$&quot;* #,##0_-;\-&quot;$&quot;* #,##0_-;_-&quot;$&quot;* &quot;-&quot;_-;_-@_-"/>
    <numFmt numFmtId="206" formatCode="_-[$$-240A]\ * #,##0.00_-;\-[$$-240A]\ * #,##0.00_-;_-[$$-240A]\ * &quot;-&quot;??_-;_-@_-"/>
  </numFmts>
  <fonts count="74">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sz val="11"/>
      <color rgb="FFFF0000"/>
      <name val="Arial"/>
      <family val="2"/>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b/>
      <sz val="11"/>
      <color rgb="FFFF0000"/>
      <name val="Verdana"/>
      <family val="2"/>
    </font>
    <font>
      <sz val="11"/>
      <color rgb="FFFF0000"/>
      <name val="Arial"/>
      <family val="2"/>
    </font>
    <font>
      <b/>
      <u/>
      <sz val="11"/>
      <color rgb="FFFF0000"/>
      <name val="Arial"/>
      <family val="2"/>
    </font>
    <font>
      <sz val="10"/>
      <name val="Arial"/>
      <family val="2"/>
    </font>
    <font>
      <sz val="10"/>
      <color theme="1"/>
      <name val="Segoe UI"/>
      <family val="2"/>
    </font>
    <font>
      <sz val="10"/>
      <color theme="1"/>
      <name val="Verdana"/>
      <family val="2"/>
    </font>
    <font>
      <sz val="11"/>
      <color theme="1"/>
      <name val="Verdana"/>
      <family val="2"/>
    </font>
    <font>
      <sz val="10"/>
      <name val="Segoe UI"/>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bgColor theme="0"/>
      </patternFill>
    </fill>
    <fill>
      <patternFill patternType="solid">
        <fgColor theme="1" tint="0.499984740745262"/>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medium">
        <color indexed="64"/>
      </left>
      <right style="thin">
        <color indexed="64"/>
      </right>
      <top style="thin">
        <color indexed="64"/>
      </top>
      <bottom/>
      <diagonal/>
    </border>
  </borders>
  <cellStyleXfs count="332">
    <xf numFmtId="0" fontId="0"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14" fillId="17" borderId="2" applyNumberFormat="0" applyAlignment="0" applyProtection="0"/>
    <xf numFmtId="0" fontId="15" fillId="0" borderId="3" applyNumberFormat="0" applyFill="0" applyAlignment="0" applyProtection="0"/>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0" fontId="27" fillId="0" borderId="0">
      <alignment vertical="top"/>
    </xf>
    <xf numFmtId="183" fontId="7" fillId="0" borderId="0" applyFont="0" applyFill="0" applyBorder="0" applyAlignment="0" applyProtection="0"/>
    <xf numFmtId="0" fontId="18" fillId="3" borderId="0" applyNumberFormat="0" applyBorder="0" applyAlignment="0" applyProtection="0"/>
    <xf numFmtId="173" fontId="6" fillId="0" borderId="0" applyFont="0" applyFill="0" applyBorder="0" applyAlignment="0" applyProtection="0"/>
    <xf numFmtId="2" fontId="8" fillId="0" borderId="4" applyFont="0" applyBorder="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3" fontId="7" fillId="0" borderId="0" applyFont="0" applyFill="0" applyBorder="0" applyAlignment="0" applyProtection="0"/>
    <xf numFmtId="169" fontId="7" fillId="0" borderId="0" applyFont="0" applyFill="0" applyBorder="0" applyAlignment="0" applyProtection="0"/>
    <xf numFmtId="178"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8" fontId="7" fillId="0" borderId="0" applyFont="0" applyFill="0" applyBorder="0" applyAlignment="0" applyProtection="0"/>
    <xf numFmtId="174" fontId="7" fillId="0" borderId="0" applyFont="0" applyFill="0" applyBorder="0" applyAlignment="0" applyProtection="0"/>
    <xf numFmtId="169" fontId="10" fillId="0" borderId="0" applyFont="0" applyFill="0" applyBorder="0" applyAlignment="0" applyProtection="0"/>
    <xf numFmtId="174" fontId="7" fillId="0" borderId="0" applyFont="0" applyFill="0" applyBorder="0" applyAlignment="0" applyProtection="0"/>
    <xf numFmtId="169" fontId="7" fillId="0" borderId="0" applyFont="0" applyFill="0" applyBorder="0" applyAlignment="0" applyProtection="0"/>
    <xf numFmtId="169" fontId="28" fillId="0" borderId="0" applyFont="0" applyFill="0" applyBorder="0" applyAlignment="0" applyProtection="0"/>
    <xf numFmtId="173" fontId="7" fillId="0" borderId="0" applyFont="0" applyFill="0" applyBorder="0" applyAlignment="0" applyProtection="0"/>
    <xf numFmtId="0" fontId="7" fillId="0" borderId="0" applyFont="0" applyFill="0" applyBorder="0" applyAlignment="0" applyProtection="0"/>
    <xf numFmtId="0" fontId="28"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9" fontId="7" fillId="0" borderId="0" applyFont="0" applyFill="0" applyBorder="0" applyAlignment="0" applyProtection="0"/>
    <xf numFmtId="168" fontId="10" fillId="0" borderId="0" applyFont="0" applyFill="0" applyBorder="0" applyAlignment="0" applyProtection="0"/>
    <xf numFmtId="170" fontId="7" fillId="0" borderId="0" applyFont="0" applyFill="0" applyBorder="0" applyAlignment="0" applyProtection="0"/>
    <xf numFmtId="177" fontId="7" fillId="0" borderId="0" applyFont="0" applyFill="0" applyBorder="0" applyAlignment="0" applyProtection="0"/>
    <xf numFmtId="164" fontId="7" fillId="0" borderId="0" applyFont="0" applyFill="0" applyBorder="0" applyAlignment="0" applyProtection="0"/>
    <xf numFmtId="177"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70"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0" fontId="19" fillId="22" borderId="0" applyNumberFormat="0" applyBorder="0" applyAlignment="0" applyProtection="0"/>
    <xf numFmtId="0" fontId="19" fillId="22" borderId="0" applyNumberFormat="0" applyBorder="0" applyAlignment="0" applyProtection="0"/>
    <xf numFmtId="0" fontId="7" fillId="0" borderId="0"/>
    <xf numFmtId="0" fontId="7" fillId="0" borderId="0"/>
    <xf numFmtId="0" fontId="28" fillId="0" borderId="0"/>
    <xf numFmtId="0" fontId="7" fillId="0" borderId="0"/>
    <xf numFmtId="0" fontId="7" fillId="0" borderId="0"/>
    <xf numFmtId="0" fontId="2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0" fillId="0" borderId="0"/>
    <xf numFmtId="0" fontId="29" fillId="0" borderId="0"/>
    <xf numFmtId="0" fontId="29" fillId="0" borderId="0"/>
    <xf numFmtId="0" fontId="7" fillId="0" borderId="0"/>
    <xf numFmtId="0" fontId="7" fillId="0" borderId="0"/>
    <xf numFmtId="0" fontId="7" fillId="0" borderId="0"/>
    <xf numFmtId="0" fontId="7" fillId="23" borderId="5" applyNumberFormat="0" applyFont="0" applyAlignment="0" applyProtection="0"/>
    <xf numFmtId="9" fontId="10" fillId="0" borderId="0" applyFont="0" applyFill="0" applyBorder="0" applyAlignment="0" applyProtection="0"/>
    <xf numFmtId="9" fontId="6" fillId="0" borderId="0" applyFont="0" applyFill="0" applyBorder="0" applyAlignment="0" applyProtection="0"/>
    <xf numFmtId="9" fontId="29" fillId="0" borderId="0" applyFont="0" applyFill="0" applyBorder="0" applyAlignment="0" applyProtection="0"/>
    <xf numFmtId="9" fontId="7" fillId="0" borderId="0" applyFont="0" applyFill="0" applyBorder="0" applyAlignment="0" applyProtection="0"/>
    <xf numFmtId="9" fontId="2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0" fontId="26" fillId="0" borderId="10" applyNumberFormat="0" applyFill="0" applyAlignment="0" applyProtection="0"/>
    <xf numFmtId="0" fontId="26" fillId="0" borderId="10" applyNumberFormat="0" applyFill="0" applyAlignment="0" applyProtection="0"/>
    <xf numFmtId="173" fontId="30" fillId="0" borderId="0" applyFont="0" applyFill="0" applyBorder="0" applyAlignment="0" applyProtection="0"/>
    <xf numFmtId="0" fontId="6" fillId="0" borderId="0"/>
    <xf numFmtId="9" fontId="30" fillId="0" borderId="0" applyFont="0" applyFill="0" applyBorder="0" applyAlignment="0" applyProtection="0"/>
    <xf numFmtId="0" fontId="6" fillId="0" borderId="0"/>
    <xf numFmtId="177" fontId="6" fillId="0" borderId="0" applyFont="0" applyFill="0" applyBorder="0" applyAlignment="0" applyProtection="0"/>
    <xf numFmtId="0" fontId="5" fillId="0" borderId="0"/>
    <xf numFmtId="0" fontId="6" fillId="0" borderId="0"/>
    <xf numFmtId="0" fontId="6" fillId="0" borderId="0"/>
    <xf numFmtId="0" fontId="4" fillId="0" borderId="0"/>
    <xf numFmtId="43" fontId="4" fillId="0" borderId="0" applyFont="0" applyFill="0" applyBorder="0" applyAlignment="0" applyProtection="0"/>
    <xf numFmtId="0" fontId="6"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6" fillId="0" borderId="0"/>
    <xf numFmtId="0" fontId="14" fillId="17" borderId="2" applyNumberFormat="0" applyAlignment="0" applyProtection="0"/>
    <xf numFmtId="0" fontId="15" fillId="0" borderId="3" applyNumberFormat="0" applyFill="0" applyAlignment="0" applyProtection="0"/>
    <xf numFmtId="188" fontId="8" fillId="0" borderId="49">
      <alignment horizontal="right"/>
    </xf>
    <xf numFmtId="188" fontId="8" fillId="0" borderId="49">
      <alignment horizontal="right"/>
    </xf>
    <xf numFmtId="2" fontId="8" fillId="0" borderId="0"/>
    <xf numFmtId="2" fontId="8" fillId="0" borderId="0"/>
    <xf numFmtId="2" fontId="8" fillId="0" borderId="0"/>
    <xf numFmtId="189" fontId="8" fillId="0" borderId="0"/>
    <xf numFmtId="189" fontId="8" fillId="0" borderId="0"/>
    <xf numFmtId="189" fontId="8" fillId="0" borderId="0"/>
    <xf numFmtId="190" fontId="9" fillId="0" borderId="0"/>
    <xf numFmtId="190" fontId="9" fillId="0" borderId="0"/>
    <xf numFmtId="190" fontId="9" fillId="0" borderId="0"/>
    <xf numFmtId="188" fontId="8" fillId="0" borderId="49">
      <alignment horizontal="right"/>
    </xf>
    <xf numFmtId="3" fontId="35" fillId="0" borderId="0" applyFont="0" applyFill="0" applyBorder="0" applyAlignment="0" applyProtection="0"/>
    <xf numFmtId="191" fontId="6" fillId="0" borderId="0">
      <protection locked="0"/>
    </xf>
    <xf numFmtId="192" fontId="35" fillId="0" borderId="0" applyFont="0" applyFill="0" applyBorder="0" applyAlignment="0" applyProtection="0"/>
    <xf numFmtId="193" fontId="6" fillId="0" borderId="0">
      <protection locked="0"/>
    </xf>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194" fontId="36" fillId="0" borderId="0">
      <protection locked="0"/>
    </xf>
    <xf numFmtId="194" fontId="36" fillId="0" borderId="0">
      <protection locked="0"/>
    </xf>
    <xf numFmtId="194" fontId="36" fillId="0" borderId="0">
      <protection locked="0"/>
    </xf>
    <xf numFmtId="194" fontId="36" fillId="0" borderId="0">
      <protection locked="0"/>
    </xf>
    <xf numFmtId="194" fontId="36" fillId="0" borderId="0">
      <protection locked="0"/>
    </xf>
    <xf numFmtId="194" fontId="36" fillId="0" borderId="0">
      <protection locked="0"/>
    </xf>
    <xf numFmtId="194" fontId="36" fillId="0" borderId="0">
      <protection locked="0"/>
    </xf>
    <xf numFmtId="195" fontId="6"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6" fontId="6" fillId="0" borderId="0">
      <protection locked="0"/>
    </xf>
    <xf numFmtId="196" fontId="6" fillId="0" borderId="0">
      <protection locked="0"/>
    </xf>
    <xf numFmtId="0" fontId="18" fillId="3" borderId="0" applyNumberFormat="0" applyBorder="0" applyAlignment="0" applyProtection="0"/>
    <xf numFmtId="197" fontId="8" fillId="0" borderId="0">
      <alignment horizontal="right"/>
    </xf>
    <xf numFmtId="197" fontId="8" fillId="0" borderId="0">
      <alignment horizontal="right"/>
    </xf>
    <xf numFmtId="197" fontId="8" fillId="0" borderId="0">
      <alignment horizontal="right"/>
    </xf>
    <xf numFmtId="198" fontId="8" fillId="0" borderId="0" applyFont="0" applyFill="0" applyBorder="0" applyAlignment="0">
      <alignment horizontal="center"/>
    </xf>
    <xf numFmtId="198" fontId="8" fillId="0" borderId="0" applyFont="0" applyFill="0" applyBorder="0" applyAlignment="0">
      <alignment horizontal="center"/>
    </xf>
    <xf numFmtId="2" fontId="8" fillId="0" borderId="4" applyFont="0" applyBorder="0"/>
    <xf numFmtId="169" fontId="10"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99" fontId="8" fillId="0" borderId="0">
      <alignment horizontal="right"/>
    </xf>
    <xf numFmtId="199" fontId="8" fillId="0" borderId="0">
      <alignment horizontal="right"/>
    </xf>
    <xf numFmtId="199" fontId="8" fillId="0" borderId="0">
      <alignment horizontal="right"/>
    </xf>
    <xf numFmtId="200" fontId="6" fillId="0" borderId="0" applyFont="0" applyFill="0" applyBorder="0" applyAlignment="0" applyProtection="0"/>
    <xf numFmtId="200" fontId="6" fillId="0" borderId="0" applyFont="0" applyFill="0" applyBorder="0" applyAlignment="0" applyProtection="0"/>
    <xf numFmtId="165" fontId="6" fillId="0" borderId="0" applyFont="0" applyFill="0" applyBorder="0" applyAlignment="0" applyProtection="0"/>
    <xf numFmtId="168" fontId="6" fillId="0" borderId="0" applyFont="0" applyFill="0" applyBorder="0" applyAlignment="0" applyProtection="0"/>
    <xf numFmtId="200" fontId="6" fillId="0" borderId="0" applyFont="0" applyFill="0" applyBorder="0" applyAlignment="0" applyProtection="0"/>
    <xf numFmtId="200" fontId="6" fillId="0" borderId="0" applyFont="0" applyFill="0" applyBorder="0" applyAlignment="0" applyProtection="0"/>
    <xf numFmtId="200" fontId="6" fillId="0" borderId="0" applyFont="0" applyFill="0" applyBorder="0" applyAlignment="0" applyProtection="0"/>
    <xf numFmtId="200" fontId="6" fillId="0" borderId="0" applyFont="0" applyFill="0" applyBorder="0" applyAlignment="0" applyProtection="0"/>
    <xf numFmtId="200" fontId="6" fillId="0" borderId="0" applyFont="0" applyFill="0" applyBorder="0" applyAlignment="0" applyProtection="0"/>
    <xf numFmtId="200" fontId="6" fillId="0" borderId="0" applyFont="0" applyFill="0" applyBorder="0" applyAlignment="0" applyProtection="0"/>
    <xf numFmtId="165" fontId="6" fillId="0" borderId="0" applyFont="0" applyFill="0" applyBorder="0" applyAlignment="0" applyProtection="0"/>
    <xf numFmtId="168" fontId="10" fillId="0" borderId="0" applyFont="0" applyFill="0" applyBorder="0" applyAlignment="0" applyProtection="0"/>
    <xf numFmtId="192" fontId="40" fillId="0" borderId="0" applyFont="0" applyFill="0" applyBorder="0" applyAlignment="0" applyProtection="0"/>
    <xf numFmtId="0" fontId="19" fillId="22" borderId="0" applyNumberFormat="0" applyBorder="0" applyAlignment="0" applyProtection="0"/>
    <xf numFmtId="201" fontId="8" fillId="0" borderId="0" applyFont="0" applyFill="0" applyBorder="0" applyAlignment="0">
      <alignment horizontal="center"/>
    </xf>
    <xf numFmtId="201" fontId="8" fillId="0" borderId="0" applyFont="0" applyFill="0" applyBorder="0" applyAlignment="0">
      <alignment horizontal="center"/>
    </xf>
    <xf numFmtId="0" fontId="6" fillId="0" borderId="0"/>
    <xf numFmtId="0" fontId="6" fillId="0" borderId="0"/>
    <xf numFmtId="0" fontId="39" fillId="0" borderId="0"/>
    <xf numFmtId="0" fontId="3" fillId="0" borderId="0"/>
    <xf numFmtId="0" fontId="39" fillId="0" borderId="0"/>
    <xf numFmtId="0" fontId="6" fillId="0" borderId="0"/>
    <xf numFmtId="0" fontId="6" fillId="0" borderId="0"/>
    <xf numFmtId="0" fontId="6" fillId="0" borderId="0"/>
    <xf numFmtId="0" fontId="6" fillId="0" borderId="0"/>
    <xf numFmtId="0" fontId="41" fillId="0" borderId="0"/>
    <xf numFmtId="0" fontId="6" fillId="0" borderId="0"/>
    <xf numFmtId="0" fontId="6" fillId="23" borderId="5" applyNumberFormat="0" applyFont="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39" fillId="0" borderId="0" applyFont="0" applyFill="0" applyBorder="0" applyAlignment="0" applyProtection="0"/>
    <xf numFmtId="0" fontId="42" fillId="0" borderId="0">
      <alignment vertical="top"/>
    </xf>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196" fontId="6" fillId="0" borderId="54">
      <protection locked="0"/>
    </xf>
    <xf numFmtId="0" fontId="46" fillId="0" borderId="0"/>
    <xf numFmtId="0" fontId="47" fillId="0" borderId="0" applyNumberFormat="0" applyFill="0" applyBorder="0" applyAlignment="0" applyProtection="0">
      <alignment vertical="top"/>
      <protection locked="0"/>
    </xf>
    <xf numFmtId="44" fontId="69" fillId="0" borderId="0" applyFont="0" applyFill="0" applyBorder="0" applyAlignment="0" applyProtection="0"/>
    <xf numFmtId="205" fontId="2" fillId="0" borderId="0" applyFont="0" applyFill="0" applyBorder="0" applyAlignment="0" applyProtection="0"/>
    <xf numFmtId="18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43"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43" fontId="10" fillId="0" borderId="0" applyFont="0" applyFill="0" applyBorder="0" applyAlignment="0" applyProtection="0"/>
    <xf numFmtId="174"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70"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6" fillId="0" borderId="0"/>
    <xf numFmtId="0" fontId="6" fillId="0" borderId="0"/>
    <xf numFmtId="0" fontId="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 fillId="0" borderId="0"/>
    <xf numFmtId="0" fontId="1" fillId="0" borderId="0"/>
    <xf numFmtId="0" fontId="6" fillId="23" borderId="5" applyNumberFormat="0" applyFont="0" applyAlignment="0" applyProtection="0"/>
    <xf numFmtId="9" fontId="1"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173" fontId="6" fillId="0" borderId="0" applyFont="0" applyFill="0" applyBorder="0" applyAlignment="0" applyProtection="0"/>
    <xf numFmtId="9" fontId="6"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43" fontId="10"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0" fontId="1" fillId="0" borderId="0"/>
  </cellStyleXfs>
  <cellXfs count="505">
    <xf numFmtId="0" fontId="0" fillId="0" borderId="0" xfId="0"/>
    <xf numFmtId="0" fontId="31" fillId="0" borderId="0" xfId="89" applyFont="1"/>
    <xf numFmtId="0" fontId="31" fillId="0" borderId="0" xfId="89" applyFont="1" applyAlignment="1">
      <alignment horizontal="center"/>
    </xf>
    <xf numFmtId="0" fontId="33" fillId="0" borderId="0" xfId="90" applyFont="1"/>
    <xf numFmtId="0" fontId="32" fillId="0" borderId="0" xfId="90" applyFont="1"/>
    <xf numFmtId="0" fontId="34" fillId="0" borderId="0" xfId="89" applyFont="1"/>
    <xf numFmtId="0" fontId="34" fillId="0" borderId="0" xfId="89" applyFont="1" applyAlignment="1">
      <alignment horizontal="center"/>
    </xf>
    <xf numFmtId="0" fontId="34" fillId="0" borderId="38" xfId="89" applyFont="1" applyBorder="1"/>
    <xf numFmtId="0" fontId="34" fillId="0" borderId="39" xfId="89" applyFont="1" applyBorder="1"/>
    <xf numFmtId="0" fontId="34" fillId="0" borderId="36" xfId="89" applyFont="1" applyBorder="1"/>
    <xf numFmtId="0" fontId="34" fillId="0" borderId="37" xfId="89" applyFont="1" applyBorder="1"/>
    <xf numFmtId="0" fontId="34" fillId="0" borderId="0" xfId="90" applyFont="1"/>
    <xf numFmtId="0" fontId="34" fillId="0" borderId="36" xfId="90" applyFont="1" applyBorder="1"/>
    <xf numFmtId="0" fontId="34" fillId="0" borderId="37" xfId="90" applyFont="1" applyBorder="1"/>
    <xf numFmtId="182" fontId="34" fillId="0" borderId="37" xfId="90" applyNumberFormat="1" applyFont="1" applyBorder="1"/>
    <xf numFmtId="184" fontId="34" fillId="0" borderId="37" xfId="90" applyNumberFormat="1" applyFont="1" applyBorder="1"/>
    <xf numFmtId="0" fontId="31" fillId="0" borderId="36" xfId="89" applyFont="1" applyBorder="1"/>
    <xf numFmtId="0" fontId="31" fillId="0" borderId="37" xfId="89" applyFont="1" applyBorder="1"/>
    <xf numFmtId="0" fontId="32" fillId="0" borderId="0" xfId="0" applyFont="1"/>
    <xf numFmtId="0" fontId="34" fillId="25" borderId="0" xfId="89" applyFont="1" applyFill="1"/>
    <xf numFmtId="0" fontId="31" fillId="25" borderId="0" xfId="89" applyFont="1" applyFill="1"/>
    <xf numFmtId="0" fontId="34" fillId="25" borderId="37" xfId="89" applyFont="1" applyFill="1" applyBorder="1"/>
    <xf numFmtId="0" fontId="48" fillId="0" borderId="0" xfId="89" applyFont="1"/>
    <xf numFmtId="0" fontId="32" fillId="0" borderId="38" xfId="0" applyFont="1" applyBorder="1"/>
    <xf numFmtId="0" fontId="32" fillId="0" borderId="81" xfId="0" applyFont="1" applyBorder="1"/>
    <xf numFmtId="0" fontId="32" fillId="0" borderId="36" xfId="0" applyFont="1" applyBorder="1"/>
    <xf numFmtId="0" fontId="32" fillId="0" borderId="37" xfId="0" applyFont="1" applyBorder="1"/>
    <xf numFmtId="0" fontId="34" fillId="0" borderId="37" xfId="0" applyFont="1" applyBorder="1" applyAlignment="1">
      <alignment horizontal="center" wrapText="1"/>
    </xf>
    <xf numFmtId="0" fontId="45" fillId="0" borderId="37" xfId="253" applyFont="1" applyBorder="1" applyAlignment="1">
      <alignment horizontal="center" vertical="center"/>
    </xf>
    <xf numFmtId="0" fontId="45" fillId="0" borderId="37" xfId="0" applyFont="1" applyBorder="1" applyAlignment="1">
      <alignment horizontal="center" vertical="center"/>
    </xf>
    <xf numFmtId="0" fontId="45" fillId="0" borderId="37" xfId="0" applyFont="1" applyBorder="1" applyAlignment="1">
      <alignment vertical="center"/>
    </xf>
    <xf numFmtId="1" fontId="45" fillId="0" borderId="37" xfId="0" applyNumberFormat="1" applyFont="1" applyBorder="1" applyAlignment="1">
      <alignment horizontal="center" vertical="center"/>
    </xf>
    <xf numFmtId="0" fontId="45" fillId="0" borderId="37" xfId="0" applyFont="1" applyBorder="1" applyAlignment="1">
      <alignment horizontal="center"/>
    </xf>
    <xf numFmtId="0" fontId="44" fillId="0" borderId="37" xfId="0" applyFont="1" applyBorder="1" applyAlignment="1" applyProtection="1">
      <alignment horizontal="center"/>
      <protection locked="0"/>
    </xf>
    <xf numFmtId="0" fontId="44" fillId="0" borderId="37" xfId="0" applyFont="1" applyBorder="1" applyAlignment="1">
      <alignment horizontal="center" vertical="center"/>
    </xf>
    <xf numFmtId="4" fontId="32" fillId="0" borderId="37" xfId="0" applyNumberFormat="1" applyFont="1" applyBorder="1" applyAlignment="1">
      <alignment horizontal="center" vertical="center"/>
    </xf>
    <xf numFmtId="0" fontId="44" fillId="0" borderId="37" xfId="0" applyFont="1" applyBorder="1" applyAlignment="1">
      <alignment horizontal="left" vertical="center"/>
    </xf>
    <xf numFmtId="0" fontId="44" fillId="0" borderId="37" xfId="0" applyFont="1" applyBorder="1" applyAlignment="1">
      <alignment horizontal="center"/>
    </xf>
    <xf numFmtId="173" fontId="32" fillId="0" borderId="37" xfId="34" applyFont="1" applyFill="1" applyBorder="1"/>
    <xf numFmtId="173" fontId="32" fillId="0" borderId="37" xfId="0" applyNumberFormat="1" applyFont="1" applyBorder="1"/>
    <xf numFmtId="0" fontId="44" fillId="0" borderId="37" xfId="0" applyFont="1" applyBorder="1" applyAlignment="1">
      <alignment horizontal="center" wrapText="1"/>
    </xf>
    <xf numFmtId="173" fontId="32" fillId="0" borderId="37" xfId="34" applyFont="1" applyFill="1" applyBorder="1" applyAlignment="1">
      <alignment horizontal="center" wrapText="1"/>
    </xf>
    <xf numFmtId="166" fontId="32" fillId="0" borderId="37" xfId="0" applyNumberFormat="1" applyFont="1" applyBorder="1"/>
    <xf numFmtId="43" fontId="32" fillId="0" borderId="37" xfId="34" applyNumberFormat="1" applyFont="1" applyFill="1" applyBorder="1"/>
    <xf numFmtId="43" fontId="32" fillId="0" borderId="37" xfId="0" applyNumberFormat="1" applyFont="1" applyBorder="1"/>
    <xf numFmtId="0" fontId="33" fillId="0" borderId="37" xfId="0" applyFont="1" applyBorder="1"/>
    <xf numFmtId="0" fontId="32" fillId="0" borderId="37" xfId="0" applyFont="1" applyBorder="1" applyAlignment="1">
      <alignment horizontal="center"/>
    </xf>
    <xf numFmtId="0" fontId="43" fillId="0" borderId="37" xfId="0" applyFont="1" applyBorder="1" applyAlignment="1">
      <alignment wrapText="1"/>
    </xf>
    <xf numFmtId="0" fontId="34" fillId="0" borderId="37" xfId="0" applyFont="1" applyBorder="1" applyAlignment="1">
      <alignment horizontal="right"/>
    </xf>
    <xf numFmtId="0" fontId="32" fillId="0" borderId="82" xfId="0" applyFont="1" applyBorder="1"/>
    <xf numFmtId="0" fontId="32" fillId="0" borderId="83" xfId="0" applyFont="1" applyBorder="1"/>
    <xf numFmtId="0" fontId="32" fillId="0" borderId="84" xfId="0" applyFont="1" applyBorder="1"/>
    <xf numFmtId="0" fontId="51" fillId="0" borderId="0" xfId="0" applyFont="1"/>
    <xf numFmtId="0" fontId="51" fillId="0" borderId="63" xfId="0" applyFont="1" applyBorder="1" applyAlignment="1">
      <alignment horizontal="center"/>
    </xf>
    <xf numFmtId="0" fontId="53" fillId="0" borderId="55" xfId="0" applyFont="1" applyBorder="1" applyAlignment="1">
      <alignment horizontal="center"/>
    </xf>
    <xf numFmtId="0" fontId="51" fillId="0" borderId="55" xfId="0" applyFont="1" applyBorder="1" applyAlignment="1">
      <alignment vertical="center"/>
    </xf>
    <xf numFmtId="0" fontId="51" fillId="0" borderId="74" xfId="0" applyFont="1" applyBorder="1" applyAlignment="1">
      <alignment vertical="center"/>
    </xf>
    <xf numFmtId="0" fontId="51" fillId="0" borderId="60" xfId="0" applyFont="1" applyBorder="1" applyAlignment="1">
      <alignment horizontal="center"/>
    </xf>
    <xf numFmtId="0" fontId="51" fillId="0" borderId="59" xfId="0" applyFont="1" applyBorder="1" applyAlignment="1">
      <alignment horizontal="right" vertical="center"/>
    </xf>
    <xf numFmtId="0" fontId="51" fillId="0" borderId="29" xfId="0" applyFont="1" applyBorder="1" applyAlignment="1">
      <alignment horizontal="center" vertical="center"/>
    </xf>
    <xf numFmtId="0" fontId="51" fillId="0" borderId="35" xfId="0" applyFont="1" applyBorder="1" applyAlignment="1">
      <alignment horizontal="center" vertical="center"/>
    </xf>
    <xf numFmtId="0" fontId="51" fillId="0" borderId="11" xfId="0" applyFont="1" applyBorder="1" applyAlignment="1">
      <alignment horizontal="center"/>
    </xf>
    <xf numFmtId="0" fontId="51" fillId="0" borderId="0" xfId="0" applyFont="1" applyAlignment="1">
      <alignment horizontal="right" vertical="center"/>
    </xf>
    <xf numFmtId="1" fontId="51" fillId="0" borderId="18" xfId="0" applyNumberFormat="1" applyFont="1" applyBorder="1" applyAlignment="1">
      <alignment horizontal="center" vertical="center"/>
    </xf>
    <xf numFmtId="1" fontId="51" fillId="0" borderId="30" xfId="0" applyNumberFormat="1" applyFont="1" applyBorder="1" applyAlignment="1">
      <alignment horizontal="center" vertical="center"/>
    </xf>
    <xf numFmtId="1" fontId="51" fillId="0" borderId="12" xfId="0" applyNumberFormat="1" applyFont="1" applyBorder="1" applyAlignment="1">
      <alignment horizontal="center" vertical="center"/>
    </xf>
    <xf numFmtId="0" fontId="51" fillId="0" borderId="73" xfId="0" applyFont="1" applyBorder="1" applyAlignment="1">
      <alignment horizontal="left"/>
    </xf>
    <xf numFmtId="0" fontId="51" fillId="0" borderId="56" xfId="0" applyFont="1" applyBorder="1" applyAlignment="1">
      <alignment horizontal="center"/>
    </xf>
    <xf numFmtId="0" fontId="51" fillId="0" borderId="72" xfId="0" applyFont="1" applyBorder="1" applyAlignment="1">
      <alignment horizontal="center"/>
    </xf>
    <xf numFmtId="0" fontId="51" fillId="0" borderId="27" xfId="0" applyFont="1" applyBorder="1"/>
    <xf numFmtId="0" fontId="51" fillId="0" borderId="31" xfId="0" applyFont="1" applyBorder="1"/>
    <xf numFmtId="0" fontId="51" fillId="0" borderId="70" xfId="0" applyFont="1" applyBorder="1"/>
    <xf numFmtId="0" fontId="51" fillId="0" borderId="60" xfId="0" applyFont="1" applyBorder="1"/>
    <xf numFmtId="0" fontId="51" fillId="0" borderId="59" xfId="0" applyFont="1" applyBorder="1"/>
    <xf numFmtId="0" fontId="51" fillId="0" borderId="58" xfId="0" applyFont="1" applyBorder="1"/>
    <xf numFmtId="0" fontId="51" fillId="0" borderId="11" xfId="0" applyFont="1" applyBorder="1"/>
    <xf numFmtId="0" fontId="51" fillId="0" borderId="12" xfId="0" applyFont="1" applyBorder="1"/>
    <xf numFmtId="0" fontId="53" fillId="24" borderId="71" xfId="0" applyFont="1" applyFill="1" applyBorder="1" applyAlignment="1">
      <alignment horizontal="center" vertical="center"/>
    </xf>
    <xf numFmtId="0" fontId="51" fillId="24" borderId="69" xfId="0" applyFont="1" applyFill="1" applyBorder="1" applyAlignment="1">
      <alignment horizontal="center" vertical="center"/>
    </xf>
    <xf numFmtId="4" fontId="51" fillId="24" borderId="69" xfId="0" applyNumberFormat="1" applyFont="1" applyFill="1" applyBorder="1" applyAlignment="1">
      <alignment horizontal="center" vertical="center"/>
    </xf>
    <xf numFmtId="0" fontId="53" fillId="24" borderId="29" xfId="0" applyFont="1" applyFill="1" applyBorder="1" applyAlignment="1">
      <alignment horizontal="center"/>
    </xf>
    <xf numFmtId="0" fontId="53" fillId="24" borderId="35" xfId="0" applyFont="1" applyFill="1" applyBorder="1" applyAlignment="1">
      <alignment horizontal="center"/>
    </xf>
    <xf numFmtId="173" fontId="51" fillId="0" borderId="18" xfId="34" applyFont="1" applyBorder="1"/>
    <xf numFmtId="173" fontId="51" fillId="0" borderId="30" xfId="34" applyFont="1" applyBorder="1"/>
    <xf numFmtId="0" fontId="51" fillId="0" borderId="63" xfId="0" applyFont="1" applyBorder="1"/>
    <xf numFmtId="0" fontId="51" fillId="0" borderId="55" xfId="0" applyFont="1" applyBorder="1"/>
    <xf numFmtId="0" fontId="51" fillId="0" borderId="65" xfId="0" applyFont="1" applyBorder="1"/>
    <xf numFmtId="0" fontId="51" fillId="0" borderId="66" xfId="0" applyFont="1" applyBorder="1"/>
    <xf numFmtId="173" fontId="51" fillId="0" borderId="64" xfId="34" applyFont="1" applyBorder="1"/>
    <xf numFmtId="173" fontId="51" fillId="0" borderId="61" xfId="0" applyNumberFormat="1" applyFont="1" applyBorder="1"/>
    <xf numFmtId="2" fontId="51" fillId="0" borderId="18" xfId="0" applyNumberFormat="1" applyFont="1" applyBorder="1"/>
    <xf numFmtId="0" fontId="51" fillId="0" borderId="20" xfId="0" applyFont="1" applyBorder="1"/>
    <xf numFmtId="173" fontId="51" fillId="0" borderId="42" xfId="34" applyFont="1" applyBorder="1"/>
    <xf numFmtId="173" fontId="51" fillId="0" borderId="61" xfId="34" applyFont="1" applyBorder="1"/>
    <xf numFmtId="0" fontId="53" fillId="24" borderId="29" xfId="0" applyFont="1" applyFill="1" applyBorder="1"/>
    <xf numFmtId="2" fontId="51" fillId="0" borderId="18" xfId="0" applyNumberFormat="1" applyFont="1" applyBorder="1" applyAlignment="1">
      <alignment horizontal="center"/>
    </xf>
    <xf numFmtId="2" fontId="51" fillId="0" borderId="22" xfId="0" applyNumberFormat="1" applyFont="1" applyBorder="1" applyAlignment="1">
      <alignment horizontal="center"/>
    </xf>
    <xf numFmtId="0" fontId="51" fillId="0" borderId="64" xfId="0" applyFont="1" applyBorder="1"/>
    <xf numFmtId="0" fontId="51" fillId="0" borderId="14" xfId="0" applyFont="1" applyBorder="1"/>
    <xf numFmtId="173" fontId="51" fillId="0" borderId="40" xfId="34" applyFont="1" applyBorder="1"/>
    <xf numFmtId="0" fontId="53" fillId="24" borderId="16" xfId="0" applyFont="1" applyFill="1" applyBorder="1" applyAlignment="1">
      <alignment horizontal="center" wrapText="1"/>
    </xf>
    <xf numFmtId="0" fontId="53" fillId="24" borderId="29" xfId="0" applyFont="1" applyFill="1" applyBorder="1" applyAlignment="1">
      <alignment horizontal="center" wrapText="1"/>
    </xf>
    <xf numFmtId="0" fontId="53" fillId="24" borderId="35" xfId="0" applyFont="1" applyFill="1" applyBorder="1" applyAlignment="1">
      <alignment horizontal="center" wrapText="1"/>
    </xf>
    <xf numFmtId="0" fontId="51" fillId="0" borderId="21" xfId="0" applyFont="1" applyBorder="1" applyAlignment="1">
      <alignment horizontal="left"/>
    </xf>
    <xf numFmtId="0" fontId="51" fillId="0" borderId="22" xfId="0" applyFont="1" applyBorder="1" applyAlignment="1">
      <alignment horizontal="left"/>
    </xf>
    <xf numFmtId="173" fontId="51" fillId="0" borderId="18" xfId="34" applyFont="1" applyBorder="1" applyAlignment="1">
      <alignment horizontal="center"/>
    </xf>
    <xf numFmtId="0" fontId="51" fillId="0" borderId="22" xfId="95" applyNumberFormat="1" applyFont="1" applyBorder="1" applyAlignment="1">
      <alignment horizontal="center"/>
    </xf>
    <xf numFmtId="166" fontId="51" fillId="0" borderId="25" xfId="0" applyNumberFormat="1" applyFont="1" applyBorder="1" applyAlignment="1">
      <alignment horizontal="center" wrapText="1"/>
    </xf>
    <xf numFmtId="173" fontId="51" fillId="0" borderId="47" xfId="34" applyFont="1" applyBorder="1" applyAlignment="1">
      <alignment horizontal="center" wrapText="1"/>
    </xf>
    <xf numFmtId="166" fontId="51" fillId="24" borderId="61" xfId="0" applyNumberFormat="1" applyFont="1" applyFill="1" applyBorder="1"/>
    <xf numFmtId="43" fontId="51" fillId="0" borderId="22" xfId="34" applyNumberFormat="1" applyFont="1" applyBorder="1"/>
    <xf numFmtId="9" fontId="51" fillId="0" borderId="23" xfId="95" applyFont="1" applyBorder="1"/>
    <xf numFmtId="9" fontId="51" fillId="0" borderId="18" xfId="95" applyFont="1" applyBorder="1" applyAlignment="1">
      <alignment horizontal="center"/>
    </xf>
    <xf numFmtId="43" fontId="51" fillId="0" borderId="30" xfId="34" applyNumberFormat="1" applyFont="1" applyBorder="1"/>
    <xf numFmtId="43" fontId="51" fillId="0" borderId="31" xfId="34" applyNumberFormat="1" applyFont="1" applyBorder="1"/>
    <xf numFmtId="9" fontId="51" fillId="0" borderId="28" xfId="95" applyFont="1" applyBorder="1"/>
    <xf numFmtId="43" fontId="51" fillId="0" borderId="61" xfId="0" applyNumberFormat="1" applyFont="1" applyBorder="1"/>
    <xf numFmtId="43" fontId="51" fillId="24" borderId="61" xfId="0" applyNumberFormat="1" applyFont="1" applyFill="1" applyBorder="1"/>
    <xf numFmtId="0" fontId="51" fillId="0" borderId="56" xfId="0" applyFont="1" applyBorder="1"/>
    <xf numFmtId="0" fontId="51" fillId="0" borderId="0" xfId="0" applyFont="1" applyAlignment="1">
      <alignment horizontal="center"/>
    </xf>
    <xf numFmtId="0" fontId="51" fillId="0" borderId="12" xfId="0" applyFont="1" applyBorder="1" applyAlignment="1">
      <alignment horizontal="center"/>
    </xf>
    <xf numFmtId="0" fontId="53" fillId="0" borderId="21" xfId="0" applyFont="1" applyBorder="1"/>
    <xf numFmtId="0" fontId="51" fillId="0" borderId="22" xfId="0" applyFont="1" applyBorder="1"/>
    <xf numFmtId="0" fontId="51" fillId="0" borderId="57" xfId="0" applyFont="1" applyBorder="1"/>
    <xf numFmtId="0" fontId="53" fillId="0" borderId="11" xfId="0" applyFont="1" applyBorder="1" applyAlignment="1">
      <alignment horizontal="left"/>
    </xf>
    <xf numFmtId="0" fontId="51" fillId="0" borderId="0" xfId="0" applyFont="1" applyAlignment="1">
      <alignment horizontal="left"/>
    </xf>
    <xf numFmtId="0" fontId="51" fillId="0" borderId="11" xfId="0" applyFont="1" applyBorder="1" applyAlignment="1">
      <alignment horizontal="left"/>
    </xf>
    <xf numFmtId="0" fontId="49" fillId="0" borderId="0" xfId="0" applyFont="1"/>
    <xf numFmtId="0" fontId="50" fillId="0" borderId="0" xfId="0" applyFont="1"/>
    <xf numFmtId="0" fontId="53" fillId="0" borderId="20" xfId="126" applyFont="1" applyBorder="1" applyAlignment="1">
      <alignment horizontal="center" vertical="center" wrapText="1"/>
    </xf>
    <xf numFmtId="0" fontId="53" fillId="24" borderId="41" xfId="73" applyFont="1" applyFill="1" applyBorder="1" applyAlignment="1">
      <alignment vertical="center"/>
    </xf>
    <xf numFmtId="0" fontId="53" fillId="24" borderId="43" xfId="73" applyFont="1" applyFill="1" applyBorder="1" applyAlignment="1">
      <alignment vertical="center"/>
    </xf>
    <xf numFmtId="0" fontId="53" fillId="24" borderId="44" xfId="73" applyFont="1" applyFill="1" applyBorder="1" applyAlignment="1">
      <alignment vertical="center"/>
    </xf>
    <xf numFmtId="0" fontId="51" fillId="0" borderId="52" xfId="73" applyFont="1" applyBorder="1" applyAlignment="1">
      <alignment horizontal="center" vertical="center"/>
    </xf>
    <xf numFmtId="0" fontId="51" fillId="0" borderId="18" xfId="74" applyFont="1" applyBorder="1" applyAlignment="1">
      <alignment horizontal="center" vertical="center"/>
    </xf>
    <xf numFmtId="0" fontId="51" fillId="0" borderId="18" xfId="74" applyFont="1" applyBorder="1" applyAlignment="1">
      <alignment horizontal="left" vertical="center" wrapText="1"/>
    </xf>
    <xf numFmtId="4" fontId="51" fillId="0" borderId="18" xfId="39" applyNumberFormat="1" applyFont="1" applyBorder="1" applyAlignment="1">
      <alignment vertical="center" wrapText="1"/>
    </xf>
    <xf numFmtId="167" fontId="51" fillId="0" borderId="18" xfId="62" applyNumberFormat="1" applyFont="1" applyBorder="1" applyAlignment="1">
      <alignment horizontal="right" vertical="center" wrapText="1"/>
    </xf>
    <xf numFmtId="167" fontId="51" fillId="0" borderId="47" xfId="62" applyNumberFormat="1" applyFont="1" applyBorder="1" applyAlignment="1">
      <alignment horizontal="right" vertical="center" wrapText="1"/>
    </xf>
    <xf numFmtId="0" fontId="51" fillId="0" borderId="13" xfId="73" applyFont="1" applyBorder="1" applyAlignment="1">
      <alignment horizontal="left" vertical="center"/>
    </xf>
    <xf numFmtId="0" fontId="51" fillId="0" borderId="14" xfId="74" applyFont="1" applyBorder="1" applyAlignment="1">
      <alignment horizontal="center" vertical="center"/>
    </xf>
    <xf numFmtId="0" fontId="51" fillId="0" borderId="14" xfId="74" applyFont="1" applyBorder="1" applyAlignment="1">
      <alignment horizontal="left" vertical="center" wrapText="1"/>
    </xf>
    <xf numFmtId="167" fontId="51" fillId="0" borderId="24" xfId="62" applyNumberFormat="1" applyFont="1" applyBorder="1" applyAlignment="1">
      <alignment horizontal="right" vertical="center" wrapText="1"/>
    </xf>
    <xf numFmtId="176" fontId="53" fillId="0" borderId="40" xfId="39" applyNumberFormat="1" applyFont="1" applyBorder="1" applyAlignment="1">
      <alignment horizontal="right" vertical="center"/>
    </xf>
    <xf numFmtId="0" fontId="51" fillId="0" borderId="18" xfId="74" applyFont="1" applyBorder="1" applyAlignment="1">
      <alignment horizontal="left" vertical="center"/>
    </xf>
    <xf numFmtId="167" fontId="51" fillId="0" borderId="30" xfId="62" applyNumberFormat="1" applyFont="1" applyBorder="1" applyAlignment="1">
      <alignment horizontal="right" vertical="center" wrapText="1"/>
    </xf>
    <xf numFmtId="0" fontId="51" fillId="0" borderId="18" xfId="135" applyFont="1" applyBorder="1" applyAlignment="1">
      <alignment horizontal="center" vertical="center"/>
    </xf>
    <xf numFmtId="0" fontId="51" fillId="0" borderId="18" xfId="135" applyFont="1" applyBorder="1" applyAlignment="1">
      <alignment horizontal="left" vertical="center"/>
    </xf>
    <xf numFmtId="0" fontId="51" fillId="0" borderId="14" xfId="89" applyFont="1" applyBorder="1"/>
    <xf numFmtId="0" fontId="51" fillId="0" borderId="14" xfId="89" applyFont="1" applyBorder="1" applyAlignment="1">
      <alignment horizontal="center"/>
    </xf>
    <xf numFmtId="0" fontId="51" fillId="0" borderId="18" xfId="73" applyFont="1" applyBorder="1" applyAlignment="1">
      <alignment horizontal="center" vertical="center"/>
    </xf>
    <xf numFmtId="0" fontId="51" fillId="0" borderId="18" xfId="73" applyFont="1" applyBorder="1" applyAlignment="1">
      <alignment horizontal="left" vertical="center" wrapText="1"/>
    </xf>
    <xf numFmtId="0" fontId="51" fillId="0" borderId="18" xfId="126" applyFont="1" applyBorder="1" applyAlignment="1">
      <alignment horizontal="center" vertical="center"/>
    </xf>
    <xf numFmtId="0" fontId="51" fillId="0" borderId="18" xfId="135" applyFont="1" applyBorder="1" applyAlignment="1">
      <alignment horizontal="left" vertical="center" wrapText="1"/>
    </xf>
    <xf numFmtId="167" fontId="51" fillId="0" borderId="18" xfId="62" quotePrefix="1" applyNumberFormat="1" applyFont="1" applyBorder="1" applyAlignment="1">
      <alignment horizontal="right" vertical="center" wrapText="1"/>
    </xf>
    <xf numFmtId="0" fontId="51" fillId="0" borderId="52" xfId="135" applyFont="1" applyBorder="1" applyAlignment="1">
      <alignment horizontal="center" vertical="center"/>
    </xf>
    <xf numFmtId="0" fontId="51" fillId="0" borderId="18" xfId="73" applyFont="1" applyBorder="1" applyAlignment="1">
      <alignment horizontal="center" vertical="center" wrapText="1"/>
    </xf>
    <xf numFmtId="0" fontId="51" fillId="0" borderId="51" xfId="73" applyFont="1" applyBorder="1" applyAlignment="1">
      <alignment horizontal="left" vertical="center"/>
    </xf>
    <xf numFmtId="0" fontId="51" fillId="0" borderId="0" xfId="73" applyFont="1" applyAlignment="1">
      <alignment horizontal="center" vertical="center"/>
    </xf>
    <xf numFmtId="0" fontId="51" fillId="0" borderId="0" xfId="73" applyFont="1" applyAlignment="1">
      <alignment horizontal="left" vertical="center" wrapText="1"/>
    </xf>
    <xf numFmtId="167" fontId="51" fillId="0" borderId="45" xfId="62" applyNumberFormat="1" applyFont="1" applyBorder="1" applyAlignment="1">
      <alignment horizontal="right" vertical="center" wrapText="1"/>
    </xf>
    <xf numFmtId="176" fontId="53" fillId="0" borderId="50" xfId="39" applyNumberFormat="1" applyFont="1" applyBorder="1" applyAlignment="1">
      <alignment horizontal="right" vertical="center"/>
    </xf>
    <xf numFmtId="0" fontId="51" fillId="0" borderId="33" xfId="73" applyFont="1" applyBorder="1" applyAlignment="1">
      <alignment horizontal="center" vertical="center"/>
    </xf>
    <xf numFmtId="2" fontId="51" fillId="0" borderId="14" xfId="73" applyNumberFormat="1" applyFont="1" applyBorder="1" applyAlignment="1">
      <alignment horizontal="center" vertical="center"/>
    </xf>
    <xf numFmtId="0" fontId="51" fillId="0" borderId="14" xfId="73" applyFont="1" applyBorder="1" applyAlignment="1">
      <alignment horizontal="left" vertical="center"/>
    </xf>
    <xf numFmtId="0" fontId="51" fillId="0" borderId="14" xfId="73" applyFont="1" applyBorder="1" applyAlignment="1">
      <alignment horizontal="center" vertical="center"/>
    </xf>
    <xf numFmtId="0" fontId="51" fillId="0" borderId="14" xfId="73" applyFont="1" applyBorder="1" applyAlignment="1">
      <alignment horizontal="left" vertical="center" wrapText="1"/>
    </xf>
    <xf numFmtId="187" fontId="53" fillId="24" borderId="44" xfId="73" applyNumberFormat="1" applyFont="1" applyFill="1" applyBorder="1" applyAlignment="1">
      <alignment vertical="center"/>
    </xf>
    <xf numFmtId="49" fontId="53" fillId="0" borderId="0" xfId="131" applyNumberFormat="1" applyFont="1" applyAlignment="1">
      <alignment horizontal="right" vertical="center"/>
    </xf>
    <xf numFmtId="186" fontId="53" fillId="0" borderId="0" xfId="131" applyNumberFormat="1" applyFont="1" applyAlignment="1">
      <alignment vertical="center"/>
    </xf>
    <xf numFmtId="0" fontId="51" fillId="0" borderId="0" xfId="128" applyFont="1"/>
    <xf numFmtId="0" fontId="51" fillId="0" borderId="0" xfId="128" applyFont="1" applyAlignment="1">
      <alignment horizontal="center"/>
    </xf>
    <xf numFmtId="0" fontId="55" fillId="0" borderId="17" xfId="128" applyFont="1" applyBorder="1" applyAlignment="1">
      <alignment horizontal="right" vertical="center"/>
    </xf>
    <xf numFmtId="181" fontId="51" fillId="0" borderId="35" xfId="129" applyNumberFormat="1" applyFont="1" applyBorder="1" applyAlignment="1">
      <alignment vertical="center"/>
    </xf>
    <xf numFmtId="0" fontId="51" fillId="0" borderId="21" xfId="128" applyFont="1" applyBorder="1" applyAlignment="1">
      <alignment horizontal="left" vertical="center"/>
    </xf>
    <xf numFmtId="180" fontId="51" fillId="0" borderId="22" xfId="129" applyNumberFormat="1" applyFont="1" applyBorder="1" applyAlignment="1">
      <alignment horizontal="center" vertical="center"/>
    </xf>
    <xf numFmtId="0" fontId="53" fillId="0" borderId="22" xfId="128" applyFont="1" applyBorder="1" applyAlignment="1">
      <alignment vertical="center"/>
    </xf>
    <xf numFmtId="0" fontId="53" fillId="0" borderId="23" xfId="128" applyFont="1" applyBorder="1" applyAlignment="1">
      <alignment horizontal="right" vertical="center"/>
    </xf>
    <xf numFmtId="181" fontId="51" fillId="0" borderId="30" xfId="129" applyNumberFormat="1" applyFont="1" applyBorder="1" applyAlignment="1">
      <alignment vertical="center"/>
    </xf>
    <xf numFmtId="0" fontId="51" fillId="0" borderId="0" xfId="126" applyFont="1" applyAlignment="1">
      <alignment horizontal="center" vertical="center"/>
    </xf>
    <xf numFmtId="9" fontId="51" fillId="0" borderId="22" xfId="129" applyNumberFormat="1" applyFont="1" applyBorder="1" applyAlignment="1">
      <alignment horizontal="center" vertical="center"/>
    </xf>
    <xf numFmtId="181" fontId="51" fillId="0" borderId="22" xfId="129" applyNumberFormat="1" applyFont="1" applyBorder="1" applyAlignment="1">
      <alignment vertical="center"/>
    </xf>
    <xf numFmtId="0" fontId="51" fillId="0" borderId="23" xfId="128" applyFont="1" applyBorder="1" applyAlignment="1">
      <alignment vertical="center"/>
    </xf>
    <xf numFmtId="0" fontId="53" fillId="0" borderId="21" xfId="128" applyFont="1" applyBorder="1" applyAlignment="1">
      <alignment horizontal="left" vertical="center"/>
    </xf>
    <xf numFmtId="181" fontId="53" fillId="0" borderId="30" xfId="129" applyNumberFormat="1" applyFont="1" applyBorder="1" applyAlignment="1">
      <alignment vertical="center"/>
    </xf>
    <xf numFmtId="0" fontId="51" fillId="0" borderId="21" xfId="128" applyFont="1" applyBorder="1" applyAlignment="1">
      <alignment horizontal="left" vertical="center" wrapText="1"/>
    </xf>
    <xf numFmtId="0" fontId="51" fillId="0" borderId="23" xfId="128" applyFont="1" applyBorder="1" applyAlignment="1">
      <alignment horizontal="right" vertical="center"/>
    </xf>
    <xf numFmtId="0" fontId="53" fillId="0" borderId="27" xfId="128" applyFont="1" applyBorder="1" applyAlignment="1">
      <alignment horizontal="left" vertical="center"/>
    </xf>
    <xf numFmtId="9" fontId="51" fillId="0" borderId="31" xfId="129" applyNumberFormat="1" applyFont="1" applyBorder="1" applyAlignment="1">
      <alignment horizontal="center" vertical="center"/>
    </xf>
    <xf numFmtId="181" fontId="53" fillId="0" borderId="31" xfId="129" applyNumberFormat="1" applyFont="1" applyBorder="1" applyAlignment="1">
      <alignment vertical="center"/>
    </xf>
    <xf numFmtId="0" fontId="51" fillId="0" borderId="28" xfId="128" applyFont="1" applyBorder="1" applyAlignment="1">
      <alignment vertical="center"/>
    </xf>
    <xf numFmtId="2" fontId="51" fillId="0" borderId="0" xfId="128" applyNumberFormat="1" applyFont="1"/>
    <xf numFmtId="181" fontId="51" fillId="0" borderId="0" xfId="129" applyNumberFormat="1" applyFont="1"/>
    <xf numFmtId="39" fontId="53" fillId="0" borderId="0" xfId="129" applyNumberFormat="1" applyFont="1" applyAlignment="1">
      <alignment vertical="center"/>
    </xf>
    <xf numFmtId="0" fontId="53" fillId="0" borderId="34" xfId="79" applyFont="1" applyBorder="1" applyAlignment="1">
      <alignment vertical="center"/>
    </xf>
    <xf numFmtId="186" fontId="53" fillId="26" borderId="47" xfId="60" applyNumberFormat="1" applyFont="1" applyFill="1" applyBorder="1" applyAlignment="1">
      <alignment horizontal="center" vertical="center"/>
    </xf>
    <xf numFmtId="186" fontId="53" fillId="26" borderId="18" xfId="60" applyNumberFormat="1" applyFont="1" applyFill="1" applyBorder="1" applyAlignment="1">
      <alignment horizontal="center" vertical="center"/>
    </xf>
    <xf numFmtId="9" fontId="51" fillId="27" borderId="30" xfId="95" applyFont="1" applyFill="1" applyBorder="1" applyAlignment="1">
      <alignment horizontal="center" vertical="center"/>
    </xf>
    <xf numFmtId="0" fontId="53" fillId="0" borderId="21" xfId="128" applyFont="1" applyBorder="1" applyAlignment="1">
      <alignment horizontal="left" vertical="center" wrapText="1"/>
    </xf>
    <xf numFmtId="0" fontId="51" fillId="25" borderId="0" xfId="130" applyFont="1" applyFill="1" applyAlignment="1">
      <alignment horizontal="center" vertical="center" wrapText="1"/>
    </xf>
    <xf numFmtId="0" fontId="53" fillId="25" borderId="55" xfId="130" applyFont="1" applyFill="1" applyBorder="1" applyAlignment="1">
      <alignment horizontal="center" vertical="center" wrapText="1"/>
    </xf>
    <xf numFmtId="0" fontId="9" fillId="0" borderId="86" xfId="0" applyFont="1" applyBorder="1" applyAlignment="1">
      <alignment horizontal="left" vertical="center"/>
    </xf>
    <xf numFmtId="0" fontId="8" fillId="0" borderId="86" xfId="0" applyFont="1" applyBorder="1" applyAlignment="1">
      <alignment horizontal="left" vertical="center"/>
    </xf>
    <xf numFmtId="0" fontId="57" fillId="0" borderId="85" xfId="0" applyFont="1" applyBorder="1" applyAlignment="1">
      <alignment horizontal="left" vertical="center"/>
    </xf>
    <xf numFmtId="0" fontId="58" fillId="0" borderId="85" xfId="0" applyFont="1" applyBorder="1" applyAlignment="1">
      <alignment horizontal="left" vertical="center"/>
    </xf>
    <xf numFmtId="0" fontId="51" fillId="0" borderId="63" xfId="0" applyFont="1" applyBorder="1" applyAlignment="1">
      <alignment vertical="center" wrapText="1"/>
    </xf>
    <xf numFmtId="0" fontId="51" fillId="0" borderId="55" xfId="0" applyFont="1" applyBorder="1" applyAlignment="1">
      <alignment vertical="center" wrapText="1"/>
    </xf>
    <xf numFmtId="0" fontId="51" fillId="0" borderId="65" xfId="0" applyFont="1" applyBorder="1" applyAlignment="1">
      <alignment vertical="center" wrapText="1"/>
    </xf>
    <xf numFmtId="0" fontId="51" fillId="0" borderId="11" xfId="0" applyFont="1" applyBorder="1" applyAlignment="1">
      <alignment vertical="center" wrapText="1"/>
    </xf>
    <xf numFmtId="0" fontId="51" fillId="0" borderId="0" xfId="0" applyFont="1" applyAlignment="1">
      <alignment vertical="center" wrapText="1"/>
    </xf>
    <xf numFmtId="0" fontId="51" fillId="0" borderId="45" xfId="0" applyFont="1" applyBorder="1" applyAlignment="1">
      <alignment vertical="center" wrapText="1"/>
    </xf>
    <xf numFmtId="184" fontId="34" fillId="0" borderId="87" xfId="90" applyNumberFormat="1" applyFont="1" applyBorder="1"/>
    <xf numFmtId="0" fontId="51" fillId="25" borderId="59" xfId="130" applyFont="1" applyFill="1" applyBorder="1" applyAlignment="1">
      <alignment horizontal="center" vertical="center" wrapText="1"/>
    </xf>
    <xf numFmtId="0" fontId="51" fillId="0" borderId="14" xfId="0" applyFont="1" applyBorder="1" applyAlignment="1">
      <alignment vertical="center" wrapText="1"/>
    </xf>
    <xf numFmtId="0" fontId="51" fillId="0" borderId="24" xfId="0" applyFont="1" applyBorder="1" applyAlignment="1">
      <alignment vertical="center" wrapText="1"/>
    </xf>
    <xf numFmtId="0" fontId="34" fillId="25" borderId="88" xfId="89" applyFont="1" applyFill="1" applyBorder="1"/>
    <xf numFmtId="0" fontId="34" fillId="0" borderId="88" xfId="89" applyFont="1" applyBorder="1"/>
    <xf numFmtId="0" fontId="53" fillId="0" borderId="0" xfId="0" applyFont="1" applyAlignment="1">
      <alignment horizontal="center"/>
    </xf>
    <xf numFmtId="0" fontId="53" fillId="24" borderId="46" xfId="0" applyFont="1" applyFill="1" applyBorder="1" applyAlignment="1">
      <alignment horizontal="center"/>
    </xf>
    <xf numFmtId="0" fontId="53" fillId="0" borderId="59" xfId="0" applyFont="1" applyBorder="1" applyAlignment="1">
      <alignment horizontal="center"/>
    </xf>
    <xf numFmtId="0" fontId="53" fillId="24" borderId="16" xfId="0" applyFont="1" applyFill="1" applyBorder="1" applyAlignment="1">
      <alignment horizontal="center"/>
    </xf>
    <xf numFmtId="0" fontId="53" fillId="24" borderId="17" xfId="0" applyFont="1" applyFill="1" applyBorder="1" applyAlignment="1">
      <alignment horizontal="center" wrapText="1"/>
    </xf>
    <xf numFmtId="0" fontId="51" fillId="0" borderId="22" xfId="0" applyFont="1" applyBorder="1" applyAlignment="1">
      <alignment horizontal="center"/>
    </xf>
    <xf numFmtId="0" fontId="34" fillId="0" borderId="81" xfId="89" applyFont="1" applyBorder="1"/>
    <xf numFmtId="0" fontId="34" fillId="0" borderId="81" xfId="89" applyFont="1" applyBorder="1" applyAlignment="1">
      <alignment horizontal="center"/>
    </xf>
    <xf numFmtId="0" fontId="34" fillId="0" borderId="82" xfId="90" applyFont="1" applyBorder="1"/>
    <xf numFmtId="0" fontId="34" fillId="0" borderId="83" xfId="89" applyFont="1" applyBorder="1"/>
    <xf numFmtId="0" fontId="34" fillId="0" borderId="83" xfId="89" applyFont="1" applyBorder="1" applyAlignment="1">
      <alignment horizontal="center"/>
    </xf>
    <xf numFmtId="185" fontId="34" fillId="0" borderId="83" xfId="34" applyNumberFormat="1" applyFont="1" applyBorder="1"/>
    <xf numFmtId="0" fontId="34" fillId="0" borderId="84" xfId="89" applyFont="1" applyBorder="1"/>
    <xf numFmtId="0" fontId="32" fillId="0" borderId="39" xfId="0" applyFont="1" applyBorder="1"/>
    <xf numFmtId="0" fontId="8" fillId="0" borderId="85" xfId="0" applyFont="1" applyBorder="1" applyAlignment="1">
      <alignment horizontal="left" vertical="center"/>
    </xf>
    <xf numFmtId="0" fontId="62" fillId="0" borderId="0" xfId="89" applyFont="1"/>
    <xf numFmtId="0" fontId="62" fillId="0" borderId="36" xfId="89" applyFont="1" applyBorder="1"/>
    <xf numFmtId="0" fontId="63" fillId="0" borderId="0" xfId="89" applyFont="1"/>
    <xf numFmtId="0" fontId="62" fillId="25" borderId="0" xfId="89" applyFont="1" applyFill="1"/>
    <xf numFmtId="0" fontId="62" fillId="25" borderId="88" xfId="89" applyFont="1" applyFill="1" applyBorder="1"/>
    <xf numFmtId="0" fontId="63" fillId="25" borderId="0" xfId="89" applyFont="1" applyFill="1"/>
    <xf numFmtId="0" fontId="62" fillId="0" borderId="88" xfId="89" applyFont="1" applyBorder="1"/>
    <xf numFmtId="0" fontId="61" fillId="0" borderId="20" xfId="126" applyFont="1" applyBorder="1" applyAlignment="1">
      <alignment horizontal="center" vertical="center" wrapText="1"/>
    </xf>
    <xf numFmtId="0" fontId="63" fillId="0" borderId="18" xfId="74" applyFont="1" applyBorder="1" applyAlignment="1">
      <alignment horizontal="center" vertical="center"/>
    </xf>
    <xf numFmtId="0" fontId="63" fillId="0" borderId="18" xfId="135" applyFont="1" applyBorder="1" applyAlignment="1">
      <alignment horizontal="center" vertical="center"/>
    </xf>
    <xf numFmtId="0" fontId="63" fillId="0" borderId="36" xfId="89" applyFont="1" applyBorder="1"/>
    <xf numFmtId="0" fontId="63" fillId="0" borderId="18" xfId="73" applyFont="1" applyBorder="1" applyAlignment="1">
      <alignment horizontal="center" vertical="center"/>
    </xf>
    <xf numFmtId="0" fontId="63" fillId="0" borderId="18" xfId="126" applyFont="1" applyBorder="1" applyAlignment="1">
      <alignment horizontal="center" vertical="center"/>
    </xf>
    <xf numFmtId="0" fontId="62" fillId="0" borderId="0" xfId="90" applyFont="1"/>
    <xf numFmtId="0" fontId="62" fillId="0" borderId="36" xfId="90" applyFont="1" applyBorder="1"/>
    <xf numFmtId="0" fontId="65" fillId="0" borderId="0" xfId="90" applyFont="1"/>
    <xf numFmtId="49" fontId="61" fillId="0" borderId="0" xfId="131" applyNumberFormat="1" applyFont="1" applyAlignment="1">
      <alignment horizontal="right" vertical="center"/>
    </xf>
    <xf numFmtId="0" fontId="63" fillId="0" borderId="0" xfId="128" applyFont="1"/>
    <xf numFmtId="0" fontId="63" fillId="0" borderId="0" xfId="128" applyFont="1" applyAlignment="1">
      <alignment horizontal="center"/>
    </xf>
    <xf numFmtId="0" fontId="63" fillId="0" borderId="0" xfId="126" applyFont="1" applyAlignment="1">
      <alignment horizontal="center" vertical="center"/>
    </xf>
    <xf numFmtId="2" fontId="63" fillId="0" borderId="0" xfId="128" applyNumberFormat="1" applyFont="1"/>
    <xf numFmtId="181" fontId="63" fillId="0" borderId="0" xfId="129" applyNumberFormat="1" applyFont="1"/>
    <xf numFmtId="0" fontId="61" fillId="0" borderId="34" xfId="79" applyFont="1" applyBorder="1" applyAlignment="1">
      <alignment vertical="center"/>
    </xf>
    <xf numFmtId="0" fontId="63" fillId="0" borderId="63" xfId="0" applyFont="1" applyBorder="1" applyAlignment="1">
      <alignment vertical="center" wrapText="1"/>
    </xf>
    <xf numFmtId="0" fontId="60" fillId="0" borderId="0" xfId="90" applyFont="1"/>
    <xf numFmtId="0" fontId="63" fillId="0" borderId="55" xfId="0" applyFont="1" applyBorder="1" applyAlignment="1">
      <alignment vertical="center" wrapText="1"/>
    </xf>
    <xf numFmtId="0" fontId="63" fillId="0" borderId="65" xfId="0" applyFont="1" applyBorder="1" applyAlignment="1">
      <alignment vertical="center" wrapText="1"/>
    </xf>
    <xf numFmtId="0" fontId="63" fillId="0" borderId="11" xfId="0" applyFont="1" applyBorder="1" applyAlignment="1">
      <alignment vertical="center" wrapText="1"/>
    </xf>
    <xf numFmtId="0" fontId="63" fillId="0" borderId="0" xfId="0" applyFont="1" applyAlignment="1">
      <alignment vertical="center" wrapText="1"/>
    </xf>
    <xf numFmtId="0" fontId="63" fillId="0" borderId="45" xfId="0" applyFont="1" applyBorder="1" applyAlignment="1">
      <alignment vertical="center" wrapText="1"/>
    </xf>
    <xf numFmtId="0" fontId="63" fillId="0" borderId="13" xfId="0" applyFont="1" applyBorder="1" applyAlignment="1">
      <alignment vertical="center" wrapText="1"/>
    </xf>
    <xf numFmtId="0" fontId="63" fillId="0" borderId="14" xfId="0" applyFont="1" applyBorder="1" applyAlignment="1">
      <alignment vertical="center" wrapText="1"/>
    </xf>
    <xf numFmtId="0" fontId="63" fillId="0" borderId="24" xfId="0" applyFont="1" applyBorder="1" applyAlignment="1">
      <alignment vertical="center" wrapText="1"/>
    </xf>
    <xf numFmtId="0" fontId="62" fillId="0" borderId="82" xfId="90" applyFont="1" applyBorder="1"/>
    <xf numFmtId="0" fontId="62" fillId="0" borderId="83" xfId="89" applyFont="1" applyBorder="1"/>
    <xf numFmtId="0" fontId="62" fillId="0" borderId="83" xfId="89" applyFont="1" applyBorder="1" applyAlignment="1">
      <alignment horizontal="center"/>
    </xf>
    <xf numFmtId="185" fontId="62" fillId="0" borderId="83" xfId="34" applyNumberFormat="1" applyFont="1" applyBorder="1"/>
    <xf numFmtId="0" fontId="62" fillId="0" borderId="0" xfId="89" applyFont="1" applyAlignment="1">
      <alignment horizontal="center"/>
    </xf>
    <xf numFmtId="0" fontId="63" fillId="0" borderId="0" xfId="89" applyFont="1" applyAlignment="1">
      <alignment horizontal="center"/>
    </xf>
    <xf numFmtId="0" fontId="61" fillId="0" borderId="14" xfId="130" applyFont="1" applyBorder="1" applyAlignment="1">
      <alignment horizontal="center"/>
    </xf>
    <xf numFmtId="0" fontId="61" fillId="0" borderId="0" xfId="130" applyFont="1" applyAlignment="1">
      <alignment horizontal="center" vertical="top"/>
    </xf>
    <xf numFmtId="0" fontId="61" fillId="24" borderId="18" xfId="73" applyFont="1" applyFill="1" applyBorder="1" applyAlignment="1">
      <alignment vertical="center"/>
    </xf>
    <xf numFmtId="0" fontId="61" fillId="24" borderId="59" xfId="73" applyFont="1" applyFill="1" applyBorder="1" applyAlignment="1">
      <alignment vertical="center"/>
    </xf>
    <xf numFmtId="0" fontId="61" fillId="24" borderId="77" xfId="73" applyFont="1" applyFill="1" applyBorder="1" applyAlignment="1">
      <alignment horizontal="center" vertical="center"/>
    </xf>
    <xf numFmtId="187" fontId="61" fillId="24" borderId="15" xfId="73" applyNumberFormat="1" applyFont="1" applyFill="1" applyBorder="1" applyAlignment="1">
      <alignment vertical="center"/>
    </xf>
    <xf numFmtId="0" fontId="70" fillId="0" borderId="18" xfId="0" applyFont="1" applyBorder="1" applyAlignment="1">
      <alignment horizontal="left" vertical="center" wrapText="1"/>
    </xf>
    <xf numFmtId="204" fontId="70" fillId="0" borderId="18" xfId="256" applyNumberFormat="1" applyFont="1" applyFill="1" applyBorder="1" applyAlignment="1">
      <alignment horizontal="center" vertical="center" wrapText="1"/>
    </xf>
    <xf numFmtId="4" fontId="63" fillId="0" borderId="18" xfId="39" applyNumberFormat="1" applyFont="1" applyBorder="1" applyAlignment="1">
      <alignment horizontal="center" vertical="center" wrapText="1"/>
    </xf>
    <xf numFmtId="4" fontId="63" fillId="0" borderId="18" xfId="39" applyNumberFormat="1" applyFont="1" applyBorder="1" applyAlignment="1">
      <alignment horizontal="center" vertical="center"/>
    </xf>
    <xf numFmtId="2" fontId="73" fillId="0" borderId="18" xfId="0" applyNumberFormat="1" applyFont="1" applyBorder="1" applyAlignment="1">
      <alignment horizontal="center" vertical="center" wrapText="1"/>
    </xf>
    <xf numFmtId="203" fontId="73" fillId="0" borderId="18" xfId="254" applyNumberFormat="1" applyFont="1" applyFill="1" applyBorder="1" applyAlignment="1" applyProtection="1">
      <alignment horizontal="center" vertical="center" wrapText="1"/>
    </xf>
    <xf numFmtId="0" fontId="61" fillId="24" borderId="14" xfId="73" applyFont="1" applyFill="1" applyBorder="1" applyAlignment="1">
      <alignment horizontal="right" vertical="center"/>
    </xf>
    <xf numFmtId="3" fontId="61" fillId="26" borderId="56" xfId="130" applyNumberFormat="1" applyFont="1" applyFill="1" applyBorder="1" applyAlignment="1">
      <alignment horizontal="center" vertical="center" wrapText="1"/>
    </xf>
    <xf numFmtId="206" fontId="63" fillId="0" borderId="18" xfId="255" applyNumberFormat="1" applyFont="1" applyBorder="1" applyAlignment="1">
      <alignment horizontal="right" vertical="center" wrapText="1"/>
    </xf>
    <xf numFmtId="0" fontId="61" fillId="24" borderId="77" xfId="73" applyFont="1" applyFill="1" applyBorder="1" applyAlignment="1">
      <alignment vertical="center"/>
    </xf>
    <xf numFmtId="0" fontId="63" fillId="0" borderId="18" xfId="74" applyFont="1" applyBorder="1" applyAlignment="1">
      <alignment horizontal="left" vertical="center" wrapText="1"/>
    </xf>
    <xf numFmtId="2" fontId="72" fillId="0" borderId="18" xfId="0" applyNumberFormat="1" applyFont="1" applyBorder="1" applyAlignment="1">
      <alignment horizontal="center" vertical="center" wrapText="1"/>
    </xf>
    <xf numFmtId="203" fontId="73" fillId="0" borderId="18" xfId="0" applyNumberFormat="1" applyFont="1" applyBorder="1" applyAlignment="1">
      <alignment horizontal="center" vertical="center" wrapText="1"/>
    </xf>
    <xf numFmtId="0" fontId="71" fillId="0" borderId="18" xfId="0" applyFont="1" applyBorder="1" applyAlignment="1">
      <alignment horizontal="left" vertical="center" wrapText="1"/>
    </xf>
    <xf numFmtId="204" fontId="71" fillId="0" borderId="18" xfId="0" applyNumberFormat="1" applyFont="1" applyBorder="1" applyAlignment="1">
      <alignment horizontal="center" vertical="center" wrapText="1"/>
    </xf>
    <xf numFmtId="0" fontId="61" fillId="24" borderId="18" xfId="73" applyFont="1" applyFill="1" applyBorder="1" applyAlignment="1">
      <alignment horizontal="center" vertical="center"/>
    </xf>
    <xf numFmtId="0" fontId="63" fillId="0" borderId="18" xfId="89" applyFont="1" applyBorder="1"/>
    <xf numFmtId="204" fontId="70" fillId="0" borderId="18" xfId="0" applyNumberFormat="1" applyFont="1" applyBorder="1" applyAlignment="1">
      <alignment horizontal="center" vertical="center" wrapText="1"/>
    </xf>
    <xf numFmtId="2" fontId="73" fillId="0" borderId="18" xfId="254" applyNumberFormat="1" applyFont="1" applyFill="1" applyBorder="1" applyAlignment="1" applyProtection="1">
      <alignment horizontal="center" vertical="center" wrapText="1"/>
    </xf>
    <xf numFmtId="2" fontId="73" fillId="28" borderId="18" xfId="0" applyNumberFormat="1" applyFont="1" applyFill="1" applyBorder="1" applyAlignment="1">
      <alignment horizontal="center" vertical="center" wrapText="1"/>
    </xf>
    <xf numFmtId="203" fontId="73" fillId="28" borderId="18" xfId="0" applyNumberFormat="1" applyFont="1" applyFill="1" applyBorder="1" applyAlignment="1">
      <alignment horizontal="center" vertical="center" wrapText="1"/>
    </xf>
    <xf numFmtId="0" fontId="70" fillId="28" borderId="18" xfId="0" applyFont="1" applyFill="1" applyBorder="1" applyAlignment="1">
      <alignment horizontal="left" vertical="center" wrapText="1"/>
    </xf>
    <xf numFmtId="204" fontId="70" fillId="28" borderId="18" xfId="0" applyNumberFormat="1" applyFont="1" applyFill="1" applyBorder="1" applyAlignment="1">
      <alignment horizontal="center" vertical="center" wrapText="1"/>
    </xf>
    <xf numFmtId="202" fontId="70" fillId="0" borderId="18" xfId="0" applyNumberFormat="1" applyFont="1" applyBorder="1" applyAlignment="1">
      <alignment horizontal="center" vertical="center" wrapText="1"/>
    </xf>
    <xf numFmtId="206" fontId="61" fillId="0" borderId="18" xfId="255" applyNumberFormat="1" applyFont="1" applyBorder="1" applyAlignment="1">
      <alignment horizontal="right" vertical="center" wrapText="1"/>
    </xf>
    <xf numFmtId="44" fontId="61" fillId="0" borderId="25" xfId="255" applyFont="1" applyBorder="1" applyAlignment="1">
      <alignment horizontal="right" vertical="center" wrapText="1"/>
    </xf>
    <xf numFmtId="0" fontId="61" fillId="29" borderId="18" xfId="73" applyFont="1" applyFill="1" applyBorder="1" applyAlignment="1">
      <alignment vertical="center"/>
    </xf>
    <xf numFmtId="206" fontId="63" fillId="29" borderId="18" xfId="255" applyNumberFormat="1" applyFont="1" applyFill="1" applyBorder="1" applyAlignment="1">
      <alignment horizontal="right" vertical="center" wrapText="1"/>
    </xf>
    <xf numFmtId="0" fontId="66" fillId="0" borderId="18" xfId="128" applyFont="1" applyBorder="1" applyAlignment="1">
      <alignment horizontal="right" vertical="center"/>
    </xf>
    <xf numFmtId="0" fontId="61" fillId="0" borderId="18" xfId="128" applyFont="1" applyBorder="1" applyAlignment="1">
      <alignment horizontal="right" vertical="center"/>
    </xf>
    <xf numFmtId="0" fontId="63" fillId="0" borderId="18" xfId="128" applyFont="1" applyBorder="1" applyAlignment="1">
      <alignment vertical="center"/>
    </xf>
    <xf numFmtId="0" fontId="63" fillId="0" borderId="18" xfId="128" applyFont="1" applyBorder="1" applyAlignment="1">
      <alignment horizontal="right" vertical="center"/>
    </xf>
    <xf numFmtId="187" fontId="61" fillId="0" borderId="18" xfId="128" applyNumberFormat="1" applyFont="1" applyBorder="1" applyAlignment="1">
      <alignment vertical="center"/>
    </xf>
    <xf numFmtId="186" fontId="61" fillId="26" borderId="47" xfId="282" applyNumberFormat="1" applyFont="1" applyFill="1" applyBorder="1" applyAlignment="1">
      <alignment horizontal="center" vertical="center"/>
    </xf>
    <xf numFmtId="9" fontId="63" fillId="27" borderId="30" xfId="95" applyFont="1" applyFill="1" applyBorder="1" applyAlignment="1">
      <alignment horizontal="center" vertical="center"/>
    </xf>
    <xf numFmtId="186" fontId="61" fillId="26" borderId="18" xfId="282" applyNumberFormat="1" applyFont="1" applyFill="1" applyBorder="1" applyAlignment="1">
      <alignment horizontal="center" vertical="center"/>
    </xf>
    <xf numFmtId="0" fontId="63" fillId="27" borderId="52" xfId="89" applyFont="1" applyFill="1" applyBorder="1" applyAlignment="1">
      <alignment horizontal="left" vertical="center" wrapText="1"/>
    </xf>
    <xf numFmtId="0" fontId="63" fillId="27" borderId="25" xfId="89" applyFont="1" applyFill="1" applyBorder="1" applyAlignment="1">
      <alignment horizontal="left" vertical="center" wrapText="1"/>
    </xf>
    <xf numFmtId="0" fontId="63" fillId="27" borderId="68" xfId="89" applyFont="1" applyFill="1" applyBorder="1" applyAlignment="1">
      <alignment horizontal="left" vertical="center" wrapText="1"/>
    </xf>
    <xf numFmtId="0" fontId="63" fillId="27" borderId="33" xfId="89" applyFont="1" applyFill="1" applyBorder="1" applyAlignment="1">
      <alignment horizontal="left" vertical="center" wrapText="1"/>
    </xf>
    <xf numFmtId="0" fontId="63" fillId="27" borderId="18" xfId="89" applyFont="1" applyFill="1" applyBorder="1" applyAlignment="1">
      <alignment horizontal="left" vertical="center" wrapText="1"/>
    </xf>
    <xf numFmtId="0" fontId="63" fillId="27" borderId="19" xfId="89" applyFont="1" applyFill="1" applyBorder="1" applyAlignment="1">
      <alignment horizontal="left" vertical="center" wrapText="1"/>
    </xf>
    <xf numFmtId="0" fontId="63" fillId="26" borderId="21" xfId="89" applyFont="1" applyFill="1" applyBorder="1" applyAlignment="1">
      <alignment horizontal="center" vertical="center" wrapText="1"/>
    </xf>
    <xf numFmtId="0" fontId="63" fillId="26" borderId="22" xfId="89" applyFont="1" applyFill="1" applyBorder="1" applyAlignment="1">
      <alignment horizontal="center" vertical="center" wrapText="1"/>
    </xf>
    <xf numFmtId="0" fontId="8" fillId="0" borderId="85" xfId="89" applyFont="1" applyBorder="1" applyAlignment="1">
      <alignment horizontal="center" wrapText="1"/>
    </xf>
    <xf numFmtId="0" fontId="56" fillId="0" borderId="85" xfId="89" applyFont="1" applyBorder="1" applyAlignment="1">
      <alignment horizontal="center" wrapText="1"/>
    </xf>
    <xf numFmtId="0" fontId="63" fillId="26" borderId="33" xfId="130" applyFont="1" applyFill="1" applyBorder="1" applyAlignment="1">
      <alignment vertical="center" wrapText="1"/>
    </xf>
    <xf numFmtId="0" fontId="63" fillId="26" borderId="18" xfId="130" applyFont="1" applyFill="1" applyBorder="1" applyAlignment="1">
      <alignment vertical="center" wrapText="1"/>
    </xf>
    <xf numFmtId="0" fontId="61" fillId="24" borderId="13" xfId="73" applyFont="1" applyFill="1" applyBorder="1" applyAlignment="1">
      <alignment horizontal="left" vertical="center"/>
    </xf>
    <xf numFmtId="0" fontId="61" fillId="24" borderId="14" xfId="73" applyFont="1" applyFill="1" applyBorder="1" applyAlignment="1">
      <alignment horizontal="left" vertical="center"/>
    </xf>
    <xf numFmtId="0" fontId="61" fillId="24" borderId="13" xfId="73" applyFont="1" applyFill="1" applyBorder="1" applyAlignment="1">
      <alignment horizontal="right" vertical="center"/>
    </xf>
    <xf numFmtId="0" fontId="61" fillId="24" borderId="14" xfId="73" applyFont="1" applyFill="1" applyBorder="1" applyAlignment="1">
      <alignment horizontal="right" vertical="center"/>
    </xf>
    <xf numFmtId="3" fontId="61" fillId="26" borderId="19" xfId="130" applyNumberFormat="1" applyFont="1" applyFill="1" applyBorder="1" applyAlignment="1">
      <alignment horizontal="center" vertical="center" wrapText="1"/>
    </xf>
    <xf numFmtId="3" fontId="61" fillId="26" borderId="22" xfId="130" applyNumberFormat="1" applyFont="1" applyFill="1" applyBorder="1" applyAlignment="1">
      <alignment horizontal="center" vertical="center" wrapText="1"/>
    </xf>
    <xf numFmtId="3" fontId="61" fillId="26" borderId="18" xfId="130" applyNumberFormat="1" applyFont="1" applyFill="1" applyBorder="1" applyAlignment="1">
      <alignment horizontal="center" vertical="center"/>
    </xf>
    <xf numFmtId="0" fontId="63" fillId="0" borderId="16" xfId="79" applyFont="1" applyBorder="1" applyAlignment="1">
      <alignment horizontal="center" vertical="center"/>
    </xf>
    <xf numFmtId="0" fontId="61" fillId="25" borderId="29" xfId="73" applyFont="1" applyFill="1" applyBorder="1" applyAlignment="1">
      <alignment horizontal="center" vertical="center" wrapText="1"/>
    </xf>
    <xf numFmtId="0" fontId="61" fillId="25" borderId="20" xfId="73" applyFont="1" applyFill="1" applyBorder="1" applyAlignment="1">
      <alignment horizontal="center" vertical="center" wrapText="1"/>
    </xf>
    <xf numFmtId="4" fontId="61" fillId="25" borderId="35" xfId="73" applyNumberFormat="1" applyFont="1" applyFill="1" applyBorder="1" applyAlignment="1">
      <alignment horizontal="center" vertical="center" wrapText="1"/>
    </xf>
    <xf numFmtId="4" fontId="61" fillId="25" borderId="42" xfId="73" applyNumberFormat="1" applyFont="1" applyFill="1" applyBorder="1" applyAlignment="1">
      <alignment horizontal="center" vertical="center" wrapText="1"/>
    </xf>
    <xf numFmtId="0" fontId="61" fillId="25" borderId="32" xfId="73" applyFont="1" applyFill="1" applyBorder="1" applyAlignment="1">
      <alignment horizontal="center" vertical="center" wrapText="1"/>
    </xf>
    <xf numFmtId="0" fontId="61" fillId="25" borderId="89" xfId="73" applyFont="1" applyFill="1" applyBorder="1" applyAlignment="1">
      <alignment horizontal="center" vertical="center" wrapText="1"/>
    </xf>
    <xf numFmtId="0" fontId="63" fillId="25" borderId="62" xfId="130" applyFont="1" applyFill="1" applyBorder="1" applyAlignment="1">
      <alignment horizontal="center" vertical="center" wrapText="1"/>
    </xf>
    <xf numFmtId="0" fontId="63" fillId="25" borderId="31" xfId="130" applyFont="1" applyFill="1" applyBorder="1" applyAlignment="1">
      <alignment horizontal="center" vertical="center" wrapText="1"/>
    </xf>
    <xf numFmtId="0" fontId="61" fillId="26" borderId="18" xfId="130" applyFont="1" applyFill="1" applyBorder="1" applyAlignment="1">
      <alignment horizontal="center" vertical="center" wrapText="1"/>
    </xf>
    <xf numFmtId="0" fontId="61" fillId="26" borderId="18" xfId="130" applyFont="1" applyFill="1" applyBorder="1" applyAlignment="1">
      <alignment horizontal="center" vertical="center"/>
    </xf>
    <xf numFmtId="3" fontId="61" fillId="26" borderId="18" xfId="130" applyNumberFormat="1" applyFont="1" applyFill="1" applyBorder="1" applyAlignment="1">
      <alignment horizontal="center" vertical="center" wrapText="1"/>
    </xf>
    <xf numFmtId="0" fontId="61" fillId="0" borderId="29" xfId="126" applyFont="1" applyBorder="1" applyAlignment="1">
      <alignment horizontal="center" vertical="center" wrapText="1"/>
    </xf>
    <xf numFmtId="0" fontId="61" fillId="0" borderId="19" xfId="73" applyFont="1" applyBorder="1" applyAlignment="1">
      <alignment horizontal="right" vertical="center"/>
    </xf>
    <xf numFmtId="0" fontId="61" fillId="0" borderId="22" xfId="73" applyFont="1" applyBorder="1" applyAlignment="1">
      <alignment horizontal="right" vertical="center"/>
    </xf>
    <xf numFmtId="0" fontId="61" fillId="0" borderId="23" xfId="73" applyFont="1" applyBorder="1" applyAlignment="1">
      <alignment horizontal="right" vertical="center"/>
    </xf>
    <xf numFmtId="0" fontId="63" fillId="0" borderId="19" xfId="73" applyFont="1" applyBorder="1" applyAlignment="1">
      <alignment horizontal="right" vertical="center"/>
    </xf>
    <xf numFmtId="0" fontId="63" fillId="0" borderId="22" xfId="73" applyFont="1" applyBorder="1" applyAlignment="1">
      <alignment horizontal="right" vertical="center"/>
    </xf>
    <xf numFmtId="0" fontId="63" fillId="0" borderId="23" xfId="73" applyFont="1" applyBorder="1" applyAlignment="1">
      <alignment horizontal="right" vertical="center"/>
    </xf>
    <xf numFmtId="0" fontId="61" fillId="0" borderId="63" xfId="73" applyFont="1" applyBorder="1" applyAlignment="1">
      <alignment horizontal="right" vertical="center"/>
    </xf>
    <xf numFmtId="0" fontId="61" fillId="0" borderId="55" xfId="73" applyFont="1" applyBorder="1" applyAlignment="1">
      <alignment horizontal="right" vertical="center"/>
    </xf>
    <xf numFmtId="0" fontId="61" fillId="0" borderId="65" xfId="73" applyFont="1" applyBorder="1" applyAlignment="1">
      <alignment horizontal="right" vertical="center"/>
    </xf>
    <xf numFmtId="0" fontId="63" fillId="0" borderId="19" xfId="128" applyFont="1" applyBorder="1" applyAlignment="1">
      <alignment horizontal="center" vertical="center" wrapText="1"/>
    </xf>
    <xf numFmtId="0" fontId="63" fillId="0" borderId="22" xfId="128" applyFont="1" applyBorder="1" applyAlignment="1">
      <alignment horizontal="center" vertical="center" wrapText="1"/>
    </xf>
    <xf numFmtId="0" fontId="63" fillId="0" borderId="23" xfId="128" applyFont="1" applyBorder="1" applyAlignment="1">
      <alignment horizontal="center" vertical="center" wrapText="1"/>
    </xf>
    <xf numFmtId="0" fontId="61" fillId="0" borderId="19" xfId="128" applyFont="1" applyBorder="1" applyAlignment="1">
      <alignment horizontal="right" vertical="center"/>
    </xf>
    <xf numFmtId="0" fontId="61" fillId="0" borderId="22" xfId="128" applyFont="1" applyBorder="1" applyAlignment="1">
      <alignment horizontal="right" vertical="center"/>
    </xf>
    <xf numFmtId="0" fontId="61" fillId="0" borderId="23" xfId="128" applyFont="1" applyBorder="1" applyAlignment="1">
      <alignment horizontal="right" vertical="center"/>
    </xf>
    <xf numFmtId="0" fontId="61" fillId="0" borderId="19" xfId="128" applyFont="1" applyBorder="1" applyAlignment="1">
      <alignment horizontal="left" vertical="center"/>
    </xf>
    <xf numFmtId="0" fontId="61" fillId="0" borderId="22" xfId="128" applyFont="1" applyBorder="1" applyAlignment="1">
      <alignment horizontal="left" vertical="center"/>
    </xf>
    <xf numFmtId="0" fontId="61" fillId="0" borderId="23" xfId="128" applyFont="1" applyBorder="1" applyAlignment="1">
      <alignment horizontal="left" vertical="center"/>
    </xf>
    <xf numFmtId="0" fontId="51" fillId="25" borderId="77" xfId="130" applyFont="1" applyFill="1" applyBorder="1" applyAlignment="1">
      <alignment horizontal="center" vertical="center" wrapText="1"/>
    </xf>
    <xf numFmtId="0" fontId="51" fillId="25" borderId="76" xfId="130" applyFont="1" applyFill="1" applyBorder="1" applyAlignment="1">
      <alignment horizontal="center" vertical="center" wrapText="1"/>
    </xf>
    <xf numFmtId="0" fontId="51" fillId="26" borderId="33" xfId="130" applyFont="1" applyFill="1" applyBorder="1" applyAlignment="1">
      <alignment vertical="center" wrapText="1"/>
    </xf>
    <xf numFmtId="0" fontId="51" fillId="26" borderId="18" xfId="130" applyFont="1" applyFill="1" applyBorder="1" applyAlignment="1">
      <alignment vertical="center" wrapText="1"/>
    </xf>
    <xf numFmtId="0" fontId="53" fillId="26" borderId="18" xfId="130" applyFont="1" applyFill="1" applyBorder="1" applyAlignment="1">
      <alignment horizontal="center" vertical="center" wrapText="1"/>
    </xf>
    <xf numFmtId="0" fontId="53" fillId="26" borderId="18" xfId="130" applyFont="1" applyFill="1" applyBorder="1" applyAlignment="1">
      <alignment horizontal="center" vertical="center"/>
    </xf>
    <xf numFmtId="3" fontId="53" fillId="26" borderId="18" xfId="130" applyNumberFormat="1" applyFont="1" applyFill="1" applyBorder="1" applyAlignment="1">
      <alignment horizontal="center" vertical="center" wrapText="1"/>
    </xf>
    <xf numFmtId="3" fontId="53" fillId="26" borderId="18" xfId="130" applyNumberFormat="1" applyFont="1" applyFill="1" applyBorder="1" applyAlignment="1">
      <alignment horizontal="center" vertical="center"/>
    </xf>
    <xf numFmtId="0" fontId="51" fillId="0" borderId="34" xfId="128" applyFont="1" applyBorder="1" applyAlignment="1">
      <alignment horizontal="left" vertical="center" wrapText="1"/>
    </xf>
    <xf numFmtId="0" fontId="51" fillId="0" borderId="16" xfId="128" applyFont="1" applyBorder="1" applyAlignment="1">
      <alignment horizontal="left" vertical="center" wrapText="1"/>
    </xf>
    <xf numFmtId="0" fontId="51" fillId="0" borderId="17" xfId="128" applyFont="1" applyBorder="1" applyAlignment="1">
      <alignment horizontal="left" vertical="center" wrapText="1"/>
    </xf>
    <xf numFmtId="3" fontId="53" fillId="26" borderId="25" xfId="130" applyNumberFormat="1" applyFont="1" applyFill="1" applyBorder="1" applyAlignment="1">
      <alignment horizontal="center" vertical="center" wrapText="1"/>
    </xf>
    <xf numFmtId="0" fontId="51" fillId="0" borderId="16" xfId="79" applyFont="1" applyBorder="1" applyAlignment="1">
      <alignment horizontal="center" vertical="center"/>
    </xf>
    <xf numFmtId="0" fontId="51" fillId="0" borderId="26" xfId="79" applyFont="1" applyBorder="1" applyAlignment="1">
      <alignment horizontal="center" vertical="center"/>
    </xf>
    <xf numFmtId="0" fontId="53" fillId="0" borderId="0" xfId="130" applyFont="1" applyAlignment="1">
      <alignment horizontal="center" vertical="center"/>
    </xf>
    <xf numFmtId="0" fontId="53" fillId="0" borderId="14" xfId="130" applyFont="1" applyBorder="1" applyAlignment="1">
      <alignment horizontal="center"/>
    </xf>
    <xf numFmtId="0" fontId="67" fillId="27" borderId="32" xfId="89" applyFont="1" applyFill="1" applyBorder="1" applyAlignment="1">
      <alignment horizontal="left" vertical="top" wrapText="1"/>
    </xf>
    <xf numFmtId="0" fontId="59" fillId="27" borderId="29" xfId="89" applyFont="1" applyFill="1" applyBorder="1" applyAlignment="1">
      <alignment horizontal="left" vertical="top" wrapText="1"/>
    </xf>
    <xf numFmtId="0" fontId="59" fillId="27" borderId="35" xfId="89" applyFont="1" applyFill="1" applyBorder="1" applyAlignment="1">
      <alignment horizontal="left" vertical="top" wrapText="1"/>
    </xf>
    <xf numFmtId="0" fontId="59" fillId="27" borderId="48" xfId="89" applyFont="1" applyFill="1" applyBorder="1" applyAlignment="1">
      <alignment horizontal="left" vertical="top" wrapText="1"/>
    </xf>
    <xf numFmtId="0" fontId="59" fillId="27" borderId="20" xfId="89" applyFont="1" applyFill="1" applyBorder="1" applyAlignment="1">
      <alignment horizontal="left" vertical="top" wrapText="1"/>
    </xf>
    <xf numFmtId="0" fontId="59" fillId="27" borderId="42" xfId="89" applyFont="1" applyFill="1" applyBorder="1" applyAlignment="1">
      <alignment horizontal="left" vertical="top" wrapText="1"/>
    </xf>
    <xf numFmtId="0" fontId="51" fillId="26" borderId="73" xfId="89" applyFont="1" applyFill="1" applyBorder="1" applyAlignment="1">
      <alignment horizontal="center" wrapText="1"/>
    </xf>
    <xf numFmtId="0" fontId="51" fillId="26" borderId="56" xfId="89" applyFont="1" applyFill="1" applyBorder="1" applyAlignment="1">
      <alignment horizontal="center" wrapText="1"/>
    </xf>
    <xf numFmtId="0" fontId="51" fillId="26" borderId="72" xfId="89" applyFont="1" applyFill="1" applyBorder="1" applyAlignment="1">
      <alignment horizontal="center" wrapText="1"/>
    </xf>
    <xf numFmtId="0" fontId="53" fillId="24" borderId="14" xfId="73" applyFont="1" applyFill="1" applyBorder="1" applyAlignment="1">
      <alignment horizontal="left" vertical="center"/>
    </xf>
    <xf numFmtId="0" fontId="53" fillId="24" borderId="15" xfId="73" applyFont="1" applyFill="1" applyBorder="1" applyAlignment="1">
      <alignment horizontal="left" vertical="center"/>
    </xf>
    <xf numFmtId="0" fontId="53" fillId="25" borderId="32" xfId="73" applyFont="1" applyFill="1" applyBorder="1" applyAlignment="1">
      <alignment horizontal="center" vertical="center" wrapText="1"/>
    </xf>
    <xf numFmtId="0" fontId="53" fillId="25" borderId="48" xfId="73" applyFont="1" applyFill="1" applyBorder="1" applyAlignment="1">
      <alignment horizontal="center" vertical="center" wrapText="1"/>
    </xf>
    <xf numFmtId="0" fontId="53" fillId="25" borderId="29" xfId="73" applyFont="1" applyFill="1" applyBorder="1" applyAlignment="1">
      <alignment horizontal="center" vertical="center" wrapText="1"/>
    </xf>
    <xf numFmtId="0" fontId="53" fillId="25" borderId="20" xfId="73" applyFont="1" applyFill="1" applyBorder="1" applyAlignment="1">
      <alignment horizontal="center" vertical="center" wrapText="1"/>
    </xf>
    <xf numFmtId="0" fontId="53" fillId="0" borderId="29" xfId="126" applyFont="1" applyBorder="1" applyAlignment="1">
      <alignment horizontal="center" vertical="center" wrapText="1"/>
    </xf>
    <xf numFmtId="4" fontId="53" fillId="25" borderId="29" xfId="73" applyNumberFormat="1" applyFont="1" applyFill="1" applyBorder="1" applyAlignment="1">
      <alignment horizontal="center" vertical="center" wrapText="1"/>
    </xf>
    <xf numFmtId="4" fontId="53" fillId="25" borderId="20" xfId="73" applyNumberFormat="1" applyFont="1" applyFill="1" applyBorder="1" applyAlignment="1">
      <alignment horizontal="center" vertical="center" wrapText="1"/>
    </xf>
    <xf numFmtId="4" fontId="53" fillId="25" borderId="35" xfId="73" applyNumberFormat="1" applyFont="1" applyFill="1" applyBorder="1" applyAlignment="1">
      <alignment horizontal="center" vertical="center" wrapText="1"/>
    </xf>
    <xf numFmtId="4" fontId="53" fillId="25" borderId="42" xfId="73" applyNumberFormat="1" applyFont="1" applyFill="1" applyBorder="1" applyAlignment="1">
      <alignment horizontal="center" vertical="center" wrapText="1"/>
    </xf>
    <xf numFmtId="0" fontId="53" fillId="24" borderId="41" xfId="73" applyFont="1" applyFill="1" applyBorder="1" applyAlignment="1">
      <alignment horizontal="right" vertical="center"/>
    </xf>
    <xf numFmtId="0" fontId="53" fillId="24" borderId="43" xfId="73" applyFont="1" applyFill="1" applyBorder="1" applyAlignment="1">
      <alignment horizontal="right" vertical="center"/>
    </xf>
    <xf numFmtId="0" fontId="53" fillId="24" borderId="53" xfId="73" applyFont="1" applyFill="1" applyBorder="1" applyAlignment="1">
      <alignment horizontal="right" vertical="center"/>
    </xf>
    <xf numFmtId="0" fontId="51" fillId="0" borderId="14" xfId="0" applyFont="1" applyBorder="1" applyAlignment="1">
      <alignment horizontal="right"/>
    </xf>
    <xf numFmtId="0" fontId="51" fillId="0" borderId="15" xfId="0" applyFont="1" applyBorder="1" applyAlignment="1">
      <alignment horizontal="right"/>
    </xf>
    <xf numFmtId="0" fontId="51" fillId="0" borderId="13" xfId="0" applyFont="1" applyBorder="1" applyAlignment="1">
      <alignment horizontal="left"/>
    </xf>
    <xf numFmtId="0" fontId="51" fillId="0" borderId="14" xfId="0" applyFont="1" applyBorder="1" applyAlignment="1">
      <alignment horizontal="left"/>
    </xf>
    <xf numFmtId="0" fontId="53" fillId="0" borderId="11" xfId="0" applyFont="1" applyBorder="1" applyAlignment="1">
      <alignment horizontal="right" vertical="center"/>
    </xf>
    <xf numFmtId="0" fontId="53" fillId="0" borderId="0" xfId="0" applyFont="1" applyAlignment="1">
      <alignment horizontal="right" vertical="center"/>
    </xf>
    <xf numFmtId="0" fontId="53" fillId="0" borderId="11" xfId="0" applyFont="1" applyBorder="1" applyAlignment="1">
      <alignment wrapText="1"/>
    </xf>
    <xf numFmtId="0" fontId="53" fillId="0" borderId="0" xfId="0" applyFont="1" applyAlignment="1">
      <alignment wrapText="1"/>
    </xf>
    <xf numFmtId="0" fontId="53" fillId="0" borderId="12" xfId="0" applyFont="1" applyBorder="1" applyAlignment="1">
      <alignment wrapText="1"/>
    </xf>
    <xf numFmtId="0" fontId="51" fillId="0" borderId="21" xfId="0" applyFont="1" applyBorder="1" applyAlignment="1">
      <alignment horizontal="center"/>
    </xf>
    <xf numFmtId="0" fontId="51" fillId="0" borderId="22" xfId="0" applyFont="1" applyBorder="1" applyAlignment="1">
      <alignment horizontal="center"/>
    </xf>
    <xf numFmtId="0" fontId="51" fillId="0" borderId="57" xfId="0" applyFont="1" applyBorder="1" applyAlignment="1">
      <alignment horizontal="center"/>
    </xf>
    <xf numFmtId="0" fontId="51" fillId="0" borderId="21" xfId="0" applyFont="1" applyBorder="1"/>
    <xf numFmtId="0" fontId="51" fillId="0" borderId="22" xfId="0" applyFont="1" applyBorder="1"/>
    <xf numFmtId="43" fontId="51" fillId="0" borderId="19" xfId="34" applyNumberFormat="1" applyFont="1" applyBorder="1" applyAlignment="1">
      <alignment horizontal="center"/>
    </xf>
    <xf numFmtId="43" fontId="51" fillId="0" borderId="23" xfId="34" applyNumberFormat="1" applyFont="1" applyBorder="1" applyAlignment="1">
      <alignment horizontal="center"/>
    </xf>
    <xf numFmtId="43" fontId="51" fillId="0" borderId="62" xfId="34" applyNumberFormat="1" applyFont="1" applyBorder="1" applyAlignment="1">
      <alignment horizontal="center"/>
    </xf>
    <xf numFmtId="43" fontId="51" fillId="0" borderId="28" xfId="34" applyNumberFormat="1" applyFont="1" applyBorder="1" applyAlignment="1">
      <alignment horizontal="center"/>
    </xf>
    <xf numFmtId="0" fontId="53" fillId="0" borderId="41" xfId="0" applyFont="1" applyBorder="1" applyAlignment="1">
      <alignment horizontal="right"/>
    </xf>
    <xf numFmtId="0" fontId="53" fillId="0" borderId="43" xfId="0" applyFont="1" applyBorder="1" applyAlignment="1">
      <alignment horizontal="right"/>
    </xf>
    <xf numFmtId="0" fontId="53" fillId="0" borderId="44" xfId="0" applyFont="1" applyBorder="1" applyAlignment="1">
      <alignment horizontal="right"/>
    </xf>
    <xf numFmtId="0" fontId="53" fillId="24" borderId="41" xfId="0" applyFont="1" applyFill="1" applyBorder="1" applyAlignment="1">
      <alignment horizontal="right"/>
    </xf>
    <xf numFmtId="0" fontId="53" fillId="24" borderId="43" xfId="0" applyFont="1" applyFill="1" applyBorder="1" applyAlignment="1">
      <alignment horizontal="right"/>
    </xf>
    <xf numFmtId="0" fontId="53" fillId="24" borderId="44" xfId="0" applyFont="1" applyFill="1" applyBorder="1" applyAlignment="1">
      <alignment horizontal="right"/>
    </xf>
    <xf numFmtId="0" fontId="51" fillId="0" borderId="27" xfId="0" applyFont="1" applyBorder="1"/>
    <xf numFmtId="0" fontId="51" fillId="0" borderId="31" xfId="0" applyFont="1" applyBorder="1"/>
    <xf numFmtId="0" fontId="51" fillId="0" borderId="62" xfId="0" applyFont="1" applyBorder="1" applyAlignment="1">
      <alignment horizontal="center"/>
    </xf>
    <xf numFmtId="0" fontId="51" fillId="0" borderId="28" xfId="0" applyFont="1" applyBorder="1" applyAlignment="1">
      <alignment horizontal="center"/>
    </xf>
    <xf numFmtId="0" fontId="53" fillId="24" borderId="34" xfId="0" applyFont="1" applyFill="1" applyBorder="1" applyAlignment="1">
      <alignment horizontal="center"/>
    </xf>
    <xf numFmtId="0" fontId="53" fillId="24" borderId="16" xfId="0" applyFont="1" applyFill="1" applyBorder="1" applyAlignment="1">
      <alignment horizontal="center"/>
    </xf>
    <xf numFmtId="0" fontId="53" fillId="24" borderId="46" xfId="0" applyFont="1" applyFill="1" applyBorder="1" applyAlignment="1">
      <alignment horizontal="center" wrapText="1"/>
    </xf>
    <xf numFmtId="0" fontId="53" fillId="24" borderId="17" xfId="0" applyFont="1" applyFill="1" applyBorder="1" applyAlignment="1">
      <alignment horizontal="center" wrapText="1"/>
    </xf>
    <xf numFmtId="2" fontId="51" fillId="0" borderId="19" xfId="0" applyNumberFormat="1" applyFont="1" applyBorder="1" applyAlignment="1">
      <alignment horizontal="center"/>
    </xf>
    <xf numFmtId="2" fontId="51" fillId="0" borderId="23" xfId="0" applyNumberFormat="1" applyFont="1" applyBorder="1" applyAlignment="1">
      <alignment horizontal="center"/>
    </xf>
    <xf numFmtId="0" fontId="53" fillId="24" borderId="46" xfId="0" applyFont="1" applyFill="1" applyBorder="1" applyAlignment="1">
      <alignment horizontal="center"/>
    </xf>
    <xf numFmtId="0" fontId="53" fillId="24" borderId="17" xfId="0" applyFont="1" applyFill="1" applyBorder="1" applyAlignment="1">
      <alignment horizontal="center"/>
    </xf>
    <xf numFmtId="2" fontId="51" fillId="0" borderId="19" xfId="0" applyNumberFormat="1" applyFont="1" applyBorder="1" applyAlignment="1">
      <alignment horizontal="center" wrapText="1"/>
    </xf>
    <xf numFmtId="2" fontId="51" fillId="0" borderId="23" xfId="0" applyNumberFormat="1" applyFont="1" applyBorder="1" applyAlignment="1">
      <alignment horizontal="center" wrapText="1"/>
    </xf>
    <xf numFmtId="0" fontId="53" fillId="24" borderId="68" xfId="0" applyFont="1" applyFill="1" applyBorder="1" applyAlignment="1">
      <alignment horizontal="center"/>
    </xf>
    <xf numFmtId="0" fontId="53" fillId="24" borderId="67" xfId="0" applyFont="1" applyFill="1" applyBorder="1" applyAlignment="1">
      <alignment horizontal="center"/>
    </xf>
    <xf numFmtId="0" fontId="51" fillId="24" borderId="27" xfId="0" applyFont="1" applyFill="1" applyBorder="1" applyAlignment="1">
      <alignment horizontal="center" vertical="center"/>
    </xf>
    <xf numFmtId="0" fontId="51" fillId="24" borderId="31" xfId="0" applyFont="1" applyFill="1" applyBorder="1" applyAlignment="1">
      <alignment horizontal="center" vertical="center"/>
    </xf>
    <xf numFmtId="0" fontId="51" fillId="24" borderId="70" xfId="0" applyFont="1" applyFill="1" applyBorder="1" applyAlignment="1">
      <alignment horizontal="center" vertical="center"/>
    </xf>
    <xf numFmtId="0" fontId="53" fillId="0" borderId="60" xfId="0" applyFont="1" applyBorder="1" applyAlignment="1">
      <alignment horizontal="left" vertical="center"/>
    </xf>
    <xf numFmtId="0" fontId="53" fillId="0" borderId="59" xfId="0" applyFont="1" applyBorder="1" applyAlignment="1">
      <alignment horizontal="left" vertical="center"/>
    </xf>
    <xf numFmtId="0" fontId="53" fillId="0" borderId="58" xfId="0" applyFont="1" applyBorder="1" applyAlignment="1">
      <alignment horizontal="left" vertical="center"/>
    </xf>
    <xf numFmtId="0" fontId="53" fillId="0" borderId="11" xfId="0" applyFont="1" applyBorder="1" applyAlignment="1">
      <alignment horizontal="left" vertical="center"/>
    </xf>
    <xf numFmtId="0" fontId="53" fillId="0" borderId="0" xfId="0" applyFont="1" applyAlignment="1">
      <alignment horizontal="left" vertical="center"/>
    </xf>
    <xf numFmtId="0" fontId="53" fillId="0" borderId="12" xfId="0" applyFont="1" applyBorder="1" applyAlignment="1">
      <alignment horizontal="left" vertical="center"/>
    </xf>
    <xf numFmtId="0" fontId="53" fillId="0" borderId="13" xfId="0" applyFont="1" applyBorder="1" applyAlignment="1">
      <alignment horizontal="left" vertical="center"/>
    </xf>
    <xf numFmtId="0" fontId="53" fillId="0" borderId="14" xfId="0" applyFont="1" applyBorder="1" applyAlignment="1">
      <alignment horizontal="left" vertical="center"/>
    </xf>
    <xf numFmtId="0" fontId="53" fillId="0" borderId="15" xfId="0" applyFont="1" applyBorder="1" applyAlignment="1">
      <alignment horizontal="left" vertical="center"/>
    </xf>
    <xf numFmtId="0" fontId="51" fillId="0" borderId="28" xfId="0" applyFont="1" applyBorder="1"/>
    <xf numFmtId="0" fontId="51" fillId="0" borderId="62" xfId="0" applyFont="1" applyBorder="1"/>
    <xf numFmtId="2" fontId="51" fillId="0" borderId="62" xfId="0" applyNumberFormat="1" applyFont="1" applyBorder="1" applyAlignment="1">
      <alignment horizontal="center"/>
    </xf>
    <xf numFmtId="2" fontId="51" fillId="0" borderId="28" xfId="0" applyNumberFormat="1" applyFont="1" applyBorder="1" applyAlignment="1">
      <alignment horizontal="center"/>
    </xf>
    <xf numFmtId="0" fontId="52" fillId="0" borderId="80" xfId="254" applyFont="1" applyBorder="1" applyAlignment="1" applyProtection="1">
      <alignment horizontal="center"/>
    </xf>
    <xf numFmtId="0" fontId="52" fillId="0" borderId="51" xfId="254" applyFont="1" applyBorder="1" applyAlignment="1" applyProtection="1">
      <alignment horizontal="center"/>
    </xf>
    <xf numFmtId="0" fontId="53" fillId="0" borderId="78" xfId="0" applyFont="1" applyBorder="1" applyAlignment="1">
      <alignment horizontal="center"/>
    </xf>
    <xf numFmtId="0" fontId="53" fillId="0" borderId="59" xfId="0" applyFont="1" applyBorder="1" applyAlignment="1">
      <alignment horizontal="center"/>
    </xf>
    <xf numFmtId="0" fontId="53" fillId="0" borderId="79" xfId="0" applyFont="1" applyBorder="1" applyAlignment="1">
      <alignment horizontal="center"/>
    </xf>
    <xf numFmtId="0" fontId="53" fillId="0" borderId="75" xfId="0" applyFont="1" applyBorder="1" applyAlignment="1">
      <alignment horizontal="center"/>
    </xf>
    <xf numFmtId="0" fontId="53" fillId="0" borderId="0" xfId="0" applyFont="1" applyAlignment="1">
      <alignment horizontal="center"/>
    </xf>
    <xf numFmtId="0" fontId="53" fillId="0" borderId="45" xfId="0" applyFont="1" applyBorder="1" applyAlignment="1">
      <alignment horizontal="center"/>
    </xf>
    <xf numFmtId="0" fontId="51" fillId="0" borderId="77" xfId="253" applyFont="1" applyBorder="1" applyAlignment="1">
      <alignment horizontal="center" vertical="center"/>
    </xf>
    <xf numFmtId="0" fontId="51" fillId="0" borderId="25" xfId="0" applyFont="1" applyBorder="1" applyAlignment="1">
      <alignment horizontal="center" vertical="center"/>
    </xf>
    <xf numFmtId="0" fontId="53" fillId="24" borderId="34" xfId="0" applyFont="1" applyFill="1" applyBorder="1" applyAlignment="1">
      <alignment horizontal="center" vertical="center" wrapText="1"/>
    </xf>
    <xf numFmtId="0" fontId="53" fillId="24" borderId="16" xfId="0" applyFont="1" applyFill="1" applyBorder="1" applyAlignment="1">
      <alignment horizontal="center" vertical="center" wrapText="1"/>
    </xf>
    <xf numFmtId="0" fontId="53" fillId="24" borderId="26" xfId="0" applyFont="1" applyFill="1" applyBorder="1" applyAlignment="1">
      <alignment horizontal="center" vertical="center" wrapText="1"/>
    </xf>
    <xf numFmtId="0" fontId="51" fillId="0" borderId="76" xfId="253" applyFont="1" applyBorder="1" applyAlignment="1">
      <alignment horizontal="center" vertical="center"/>
    </xf>
    <xf numFmtId="0" fontId="51" fillId="0" borderId="50" xfId="253" applyFont="1" applyBorder="1" applyAlignment="1">
      <alignment horizontal="center" vertical="center"/>
    </xf>
    <xf numFmtId="0" fontId="51" fillId="0" borderId="78" xfId="253" applyFont="1" applyBorder="1" applyAlignment="1">
      <alignment horizontal="center" vertical="center"/>
    </xf>
    <xf numFmtId="0" fontId="51" fillId="0" borderId="59" xfId="253" applyFont="1" applyBorder="1" applyAlignment="1">
      <alignment horizontal="center" vertical="center"/>
    </xf>
    <xf numFmtId="0" fontId="51" fillId="0" borderId="58" xfId="253" applyFont="1" applyBorder="1" applyAlignment="1">
      <alignment horizontal="center" vertical="center"/>
    </xf>
    <xf numFmtId="0" fontId="51" fillId="0" borderId="68" xfId="253" applyFont="1" applyBorder="1" applyAlignment="1">
      <alignment horizontal="center" vertical="center"/>
    </xf>
    <xf numFmtId="0" fontId="51" fillId="0" borderId="56" xfId="253" applyFont="1" applyBorder="1" applyAlignment="1">
      <alignment horizontal="center" vertical="center"/>
    </xf>
    <xf numFmtId="0" fontId="51" fillId="0" borderId="72" xfId="253" applyFont="1" applyBorder="1" applyAlignment="1">
      <alignment horizontal="center" vertical="center"/>
    </xf>
    <xf numFmtId="0" fontId="51" fillId="0" borderId="66" xfId="253" applyFont="1" applyBorder="1" applyAlignment="1">
      <alignment horizontal="center" vertical="center"/>
    </xf>
    <xf numFmtId="0" fontId="51" fillId="0" borderId="55" xfId="253" applyFont="1" applyBorder="1" applyAlignment="1">
      <alignment horizontal="center" vertical="center"/>
    </xf>
    <xf numFmtId="0" fontId="51" fillId="0" borderId="74" xfId="253" applyFont="1" applyBorder="1" applyAlignment="1">
      <alignment horizontal="center" vertical="center"/>
    </xf>
    <xf numFmtId="0" fontId="51" fillId="0" borderId="68" xfId="0" applyFont="1" applyBorder="1" applyAlignment="1">
      <alignment horizontal="center" vertical="center"/>
    </xf>
    <xf numFmtId="0" fontId="51" fillId="0" borderId="56" xfId="0" applyFont="1" applyBorder="1" applyAlignment="1">
      <alignment horizontal="center" vertical="center"/>
    </xf>
    <xf numFmtId="0" fontId="51" fillId="0" borderId="72" xfId="0" applyFont="1" applyBorder="1" applyAlignment="1">
      <alignment horizontal="center" vertical="center"/>
    </xf>
    <xf numFmtId="0" fontId="51" fillId="0" borderId="49" xfId="253" applyFont="1" applyBorder="1" applyAlignment="1">
      <alignment horizontal="center" vertical="center"/>
    </xf>
    <xf numFmtId="0" fontId="53" fillId="24" borderId="34" xfId="0" applyFont="1" applyFill="1" applyBorder="1" applyAlignment="1">
      <alignment horizontal="center" vertical="center"/>
    </xf>
    <xf numFmtId="0" fontId="53" fillId="24" borderId="26" xfId="0" applyFont="1" applyFill="1" applyBorder="1" applyAlignment="1">
      <alignment horizontal="center" vertical="center"/>
    </xf>
    <xf numFmtId="0" fontId="53" fillId="0" borderId="60" xfId="0" applyFont="1" applyBorder="1" applyAlignment="1" applyProtection="1">
      <alignment horizontal="center"/>
      <protection locked="0"/>
    </xf>
    <xf numFmtId="0" fontId="53" fillId="0" borderId="59" xfId="0" applyFont="1" applyBorder="1" applyAlignment="1" applyProtection="1">
      <alignment horizontal="center"/>
      <protection locked="0"/>
    </xf>
    <xf numFmtId="0" fontId="53" fillId="0" borderId="58" xfId="0" applyFont="1" applyBorder="1" applyAlignment="1" applyProtection="1">
      <alignment horizontal="center"/>
      <protection locked="0"/>
    </xf>
    <xf numFmtId="0" fontId="51" fillId="0" borderId="23" xfId="0" applyFont="1" applyBorder="1"/>
    <xf numFmtId="0" fontId="51" fillId="0" borderId="19" xfId="0" applyFont="1" applyBorder="1"/>
    <xf numFmtId="0" fontId="51" fillId="0" borderId="19" xfId="0" applyFont="1" applyBorder="1" applyAlignment="1">
      <alignment horizontal="center"/>
    </xf>
    <xf numFmtId="0" fontId="51" fillId="0" borderId="23" xfId="0" applyFont="1" applyBorder="1" applyAlignment="1">
      <alignment horizontal="center"/>
    </xf>
    <xf numFmtId="173" fontId="51" fillId="0" borderId="19" xfId="34" applyFont="1" applyBorder="1" applyAlignment="1">
      <alignment horizontal="center"/>
    </xf>
    <xf numFmtId="173" fontId="51" fillId="0" borderId="23" xfId="34"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xf>
    <xf numFmtId="0" fontId="8" fillId="0" borderId="85" xfId="0" applyFont="1" applyBorder="1" applyAlignment="1">
      <alignment horizontal="center" wrapText="1"/>
    </xf>
    <xf numFmtId="0" fontId="45" fillId="0" borderId="85" xfId="0" applyFont="1" applyBorder="1" applyAlignment="1">
      <alignment horizontal="center" wrapText="1"/>
    </xf>
    <xf numFmtId="0" fontId="51" fillId="27" borderId="18" xfId="0" applyFont="1" applyFill="1" applyBorder="1" applyAlignment="1">
      <alignment horizontal="center" vertical="center" wrapText="1"/>
    </xf>
    <xf numFmtId="0" fontId="53" fillId="0" borderId="75" xfId="0" applyFont="1" applyBorder="1" applyAlignment="1">
      <alignment horizontal="center" vertical="center" wrapText="1"/>
    </xf>
    <xf numFmtId="0" fontId="53" fillId="0" borderId="0" xfId="0" applyFont="1" applyAlignment="1">
      <alignment horizontal="center" vertical="center" wrapText="1"/>
    </xf>
    <xf numFmtId="0" fontId="53" fillId="0" borderId="45" xfId="0" applyFont="1" applyBorder="1" applyAlignment="1">
      <alignment horizontal="center" vertical="center" wrapText="1"/>
    </xf>
  </cellXfs>
  <cellStyles count="332">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Euro 2" xfId="257" xr:uid="{1E2BBB70-4511-413A-9B77-0E818BA7271A}"/>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0 2 2" xfId="259" xr:uid="{C0733058-BD25-4FD4-B1B6-A47918D0960D}"/>
    <cellStyle name="Millares 10 3" xfId="258" xr:uid="{654474F2-E68D-4F44-B1C4-F6567306035C}"/>
    <cellStyle name="Millares 11" xfId="38" xr:uid="{00000000-0005-0000-0000-000069000000}"/>
    <cellStyle name="Millares 11 2" xfId="202" xr:uid="{00000000-0005-0000-0000-00006A000000}"/>
    <cellStyle name="Millares 11 2 2" xfId="328" xr:uid="{78D68DD5-5363-43E6-8F35-615ADC3D38F9}"/>
    <cellStyle name="Millares 11 3" xfId="260" xr:uid="{B09DEAE0-D4A4-4BD1-97A7-D74A1ACA8A29}"/>
    <cellStyle name="Millares 12" xfId="125" xr:uid="{00000000-0005-0000-0000-00006B000000}"/>
    <cellStyle name="Millares 12 2" xfId="323" xr:uid="{1A9B043D-A499-4C59-B505-71C3A27BC723}"/>
    <cellStyle name="Millares 13" xfId="134" xr:uid="{00000000-0005-0000-0000-00006C000000}"/>
    <cellStyle name="Millares 13 2" xfId="327" xr:uid="{B7B95A2D-4AC0-4B8B-9310-6F2D8CF19BA5}"/>
    <cellStyle name="Millares 2" xfId="39" xr:uid="{00000000-0005-0000-0000-00006D000000}"/>
    <cellStyle name="Millares 2 2" xfId="40" xr:uid="{00000000-0005-0000-0000-00006E000000}"/>
    <cellStyle name="Millares 2 2 2" xfId="262" xr:uid="{4B0F2EDC-DF14-47CE-B6F4-08ACFAA4CF47}"/>
    <cellStyle name="Millares 2 3" xfId="41" xr:uid="{00000000-0005-0000-0000-00006F000000}"/>
    <cellStyle name="Millares 2 3 2" xfId="263" xr:uid="{9321776A-1B48-4B83-BF6A-434E9C72E994}"/>
    <cellStyle name="Millares 2 4" xfId="203" xr:uid="{00000000-0005-0000-0000-000070000000}"/>
    <cellStyle name="Millares 2 5" xfId="42" xr:uid="{00000000-0005-0000-0000-000071000000}"/>
    <cellStyle name="Millares 2 5 2" xfId="264" xr:uid="{7E3C4653-E79E-4B78-A4D0-6D88DD5030F6}"/>
    <cellStyle name="Millares 2 6" xfId="261" xr:uid="{1637F1CF-206F-4C8D-8E2C-82A486687B88}"/>
    <cellStyle name="Millares 2_APU´S_NO_PREVISTOS (1)" xfId="204" xr:uid="{00000000-0005-0000-0000-000072000000}"/>
    <cellStyle name="Millares 3" xfId="43" xr:uid="{00000000-0005-0000-0000-000073000000}"/>
    <cellStyle name="Millares 3 2" xfId="44" xr:uid="{00000000-0005-0000-0000-000074000000}"/>
    <cellStyle name="Millares 3 2 2" xfId="266" xr:uid="{E6BA9372-3B96-41E0-A1CB-B8AB6158A482}"/>
    <cellStyle name="Millares 3 3" xfId="45" xr:uid="{00000000-0005-0000-0000-000075000000}"/>
    <cellStyle name="Millares 3 3 2" xfId="267" xr:uid="{5CEC9624-8DEC-4003-A7D0-141B0EE34835}"/>
    <cellStyle name="Millares 3 4" xfId="46" xr:uid="{00000000-0005-0000-0000-000076000000}"/>
    <cellStyle name="Millares 3 4 2" xfId="268" xr:uid="{9857041F-E575-4D4B-A276-A31C1706FF11}"/>
    <cellStyle name="Millares 3 5" xfId="47" xr:uid="{00000000-0005-0000-0000-000077000000}"/>
    <cellStyle name="Millares 3 5 2" xfId="269" xr:uid="{8F8AA207-EFC1-408E-8169-3F58F81157E4}"/>
    <cellStyle name="Millares 3 6" xfId="265" xr:uid="{C9C9DF02-AF8E-45A8-8E06-DAF77CE5B595}"/>
    <cellStyle name="Millares 4" xfId="48" xr:uid="{00000000-0005-0000-0000-000078000000}"/>
    <cellStyle name="Millares 4 2" xfId="49" xr:uid="{00000000-0005-0000-0000-000079000000}"/>
    <cellStyle name="Millares 4 2 2" xfId="271" xr:uid="{89DFDF20-3D34-4797-95EE-C79C5901D748}"/>
    <cellStyle name="Millares 4 3" xfId="205" xr:uid="{00000000-0005-0000-0000-00007A000000}"/>
    <cellStyle name="Millares 4 3 2" xfId="329" xr:uid="{8D568DE1-D9BD-4BF9-AA91-B3EDC3DC02F2}"/>
    <cellStyle name="Millares 4 4" xfId="270" xr:uid="{B688160F-3528-46BE-B09A-6312090B94E4}"/>
    <cellStyle name="Millares 4_APU´S_NO_PREVISTOS (1)" xfId="206" xr:uid="{00000000-0005-0000-0000-00007B000000}"/>
    <cellStyle name="Millares 5" xfId="50" xr:uid="{00000000-0005-0000-0000-00007C000000}"/>
    <cellStyle name="Millares 5 2" xfId="207" xr:uid="{00000000-0005-0000-0000-00007D000000}"/>
    <cellStyle name="Millares 5 2 2" xfId="330" xr:uid="{A0F3F8C7-764D-419D-A157-EA4634A852A6}"/>
    <cellStyle name="Millares 5 3" xfId="272" xr:uid="{5F8CF9C5-CC5E-4599-A3D2-31CC8952706C}"/>
    <cellStyle name="Millares 6" xfId="51" xr:uid="{00000000-0005-0000-0000-00007E000000}"/>
    <cellStyle name="Millares 6 2" xfId="52" xr:uid="{00000000-0005-0000-0000-00007F000000}"/>
    <cellStyle name="Millares 6 2 2" xfId="274" xr:uid="{C8228BF6-7809-45D9-8E68-D444EAE34C5C}"/>
    <cellStyle name="Millares 6 3" xfId="273" xr:uid="{FA47865B-644F-4674-ABBF-DC93A6F93C61}"/>
    <cellStyle name="Millares 7" xfId="53" xr:uid="{00000000-0005-0000-0000-000080000000}"/>
    <cellStyle name="Millares 7 2" xfId="54" xr:uid="{00000000-0005-0000-0000-000081000000}"/>
    <cellStyle name="Millares 7 2 2" xfId="55" xr:uid="{00000000-0005-0000-0000-000082000000}"/>
    <cellStyle name="Millares 7 2 2 2" xfId="277" xr:uid="{1BCB2A9D-1C2F-4891-9199-055FF94D3638}"/>
    <cellStyle name="Millares 7 2 3" xfId="276" xr:uid="{CCD2BEFB-B32C-4A2C-BCD6-03BE0DC490F6}"/>
    <cellStyle name="Millares 7 3" xfId="275" xr:uid="{25649D7B-3AAB-4BF3-A494-80BD6718BF2A}"/>
    <cellStyle name="Millares 8" xfId="56" xr:uid="{00000000-0005-0000-0000-000083000000}"/>
    <cellStyle name="Millares 8 2" xfId="57" xr:uid="{00000000-0005-0000-0000-000084000000}"/>
    <cellStyle name="Millares 8 2 2" xfId="279" xr:uid="{48D01FD4-8D6A-40B1-9612-B4498B142E14}"/>
    <cellStyle name="Millares 8 3" xfId="278" xr:uid="{4B150036-40ED-4C83-8A88-70032125E8DA}"/>
    <cellStyle name="Millares 9" xfId="58" xr:uid="{00000000-0005-0000-0000-000085000000}"/>
    <cellStyle name="Millares 9 2" xfId="59" xr:uid="{00000000-0005-0000-0000-000086000000}"/>
    <cellStyle name="Millares 9 2 2" xfId="281" xr:uid="{2CF547E7-B02A-4AF7-B76F-BA3CE169E676}"/>
    <cellStyle name="Millares 9 3" xfId="280" xr:uid="{50434DD3-AAB7-402E-923A-C86BA9CEADDD}"/>
    <cellStyle name="Millares_FORMULARIO 4 - M-OFERENTE PPTA ECONOMICA" xfId="60" xr:uid="{00000000-0005-0000-0000-000087000000}"/>
    <cellStyle name="Millares_FORMULARIO 4 - M-OFERENTE PPTA ECONOMICA 2" xfId="282" xr:uid="{FD39AA37-94E9-4CF4-9C9E-188AE8541F0F}"/>
    <cellStyle name="MILLONES" xfId="208" xr:uid="{00000000-0005-0000-0000-000088000000}"/>
    <cellStyle name="MILLONES 2" xfId="209" xr:uid="{00000000-0005-0000-0000-000089000000}"/>
    <cellStyle name="MILLONES_PRESUPUESTO FASE III ABR-2015 Rev3" xfId="210" xr:uid="{00000000-0005-0000-0000-00008A000000}"/>
    <cellStyle name="Moneda" xfId="255" builtinId="4"/>
    <cellStyle name="Moneda [0] 2" xfId="256" xr:uid="{CB665A6D-38C6-49D4-BE6C-EF6B1DD81D53}"/>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13" xfId="283" xr:uid="{D6C5F49B-1527-48A9-8D6D-C95A6ECD932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2 3" xfId="284" xr:uid="{376222EF-3F03-4EDE-9BA4-D40E584DDF90}"/>
    <cellStyle name="Moneda 2 2 3" xfId="66" xr:uid="{00000000-0005-0000-0000-000094000000}"/>
    <cellStyle name="Moneda 2 2 3 2" xfId="285" xr:uid="{1D984BE0-F766-4885-84F6-A27EF4FC7FE8}"/>
    <cellStyle name="Moneda 2 2 4" xfId="67" xr:uid="{00000000-0005-0000-0000-000095000000}"/>
    <cellStyle name="Moneda 2 2 4 2" xfId="286" xr:uid="{4694FECE-0F07-4C12-90C3-C54E22CAC3F6}"/>
    <cellStyle name="Moneda 2 2 5" xfId="68" xr:uid="{00000000-0005-0000-0000-000096000000}"/>
    <cellStyle name="Moneda 2 2 5 2" xfId="287" xr:uid="{6257EF45-5BE1-44C0-BFE4-D1DE29A2AD60}"/>
    <cellStyle name="Moneda 2 2_APU´S_NO_PREVISTOS (1)" xfId="214" xr:uid="{00000000-0005-0000-0000-000097000000}"/>
    <cellStyle name="Moneda 2 3" xfId="69" xr:uid="{00000000-0005-0000-0000-000098000000}"/>
    <cellStyle name="Moneda 2 3 2" xfId="288" xr:uid="{C95EF776-7F08-42D6-85CF-03D6894A7403}"/>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3 2" xfId="289" xr:uid="{942CDEAC-F3A4-431A-9574-DA002774B16F}"/>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1 2" xfId="290" xr:uid="{149C6CD1-9503-4821-9131-945D047544EB}"/>
    <cellStyle name="Normal 2 12" xfId="77" xr:uid="{00000000-0005-0000-0000-0000AF000000}"/>
    <cellStyle name="Normal 2 12 2" xfId="291" xr:uid="{D82C8D89-F1BC-4B8C-97A2-F3EE451FC319}"/>
    <cellStyle name="Normal 2 13" xfId="78" xr:uid="{00000000-0005-0000-0000-0000B0000000}"/>
    <cellStyle name="Normal 2 13 2" xfId="292" xr:uid="{D3EF57A7-BC3F-4ADE-86D8-4460AA1C6A09}"/>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3 3" xfId="293" xr:uid="{DE239E5D-4922-41C0-9E87-2BA41BEF2701}"/>
    <cellStyle name="Normal 2 4" xfId="81" xr:uid="{00000000-0005-0000-0000-0000B6000000}"/>
    <cellStyle name="Normal 2 4 2" xfId="294" xr:uid="{59034E8B-421C-41EC-8748-BA37EDFDAB81}"/>
    <cellStyle name="Normal 2 5" xfId="82" xr:uid="{00000000-0005-0000-0000-0000B7000000}"/>
    <cellStyle name="Normal 2 5 2" xfId="295" xr:uid="{B2949D3A-5741-4D62-83B0-687404B32381}"/>
    <cellStyle name="Normal 2 6" xfId="83" xr:uid="{00000000-0005-0000-0000-0000B8000000}"/>
    <cellStyle name="Normal 2 6 2" xfId="296" xr:uid="{362703E1-9326-4228-A856-4369C1F1B594}"/>
    <cellStyle name="Normal 2 7" xfId="84" xr:uid="{00000000-0005-0000-0000-0000B9000000}"/>
    <cellStyle name="Normal 2 7 2" xfId="297" xr:uid="{4AF4AC5E-E081-4DA6-A883-E9D58537BEEC}"/>
    <cellStyle name="Normal 2 8" xfId="85" xr:uid="{00000000-0005-0000-0000-0000BA000000}"/>
    <cellStyle name="Normal 2 8 2" xfId="298" xr:uid="{CF7BCBD5-6309-41DF-AC1A-F908599816CB}"/>
    <cellStyle name="Normal 2 9" xfId="86" xr:uid="{00000000-0005-0000-0000-0000BB000000}"/>
    <cellStyle name="Normal 2 9 2" xfId="299" xr:uid="{AFD85320-0964-4C5C-96B6-6F60D0558669}"/>
    <cellStyle name="Normal 2_APU NO PREVISTOS MTTO" xfId="87" xr:uid="{00000000-0005-0000-0000-0000BC000000}"/>
    <cellStyle name="Normal 29" xfId="88" xr:uid="{00000000-0005-0000-0000-0000BD000000}"/>
    <cellStyle name="Normal 29 2" xfId="300" xr:uid="{BD244EA3-8F43-4BF6-AA7F-70BA9C076C14}"/>
    <cellStyle name="Normal 3" xfId="89" xr:uid="{00000000-0005-0000-0000-0000BE000000}"/>
    <cellStyle name="Normal 3 11" xfId="130" xr:uid="{00000000-0005-0000-0000-0000BF000000}"/>
    <cellStyle name="Normal 3 11 2" xfId="325" xr:uid="{5E83D26B-0131-4EBC-8B29-2B2878BA6CF0}"/>
    <cellStyle name="Normal 3 2" xfId="90" xr:uid="{00000000-0005-0000-0000-0000C0000000}"/>
    <cellStyle name="Normal 3 2 2" xfId="128" xr:uid="{00000000-0005-0000-0000-0000C1000000}"/>
    <cellStyle name="Normal 3 3" xfId="230" xr:uid="{00000000-0005-0000-0000-0000C2000000}"/>
    <cellStyle name="Normal 3 3 2" xfId="331" xr:uid="{6491AACE-C4C0-4C11-A848-BF897C47E0BD}"/>
    <cellStyle name="Normal 3 4" xfId="301" xr:uid="{1F65C05B-3B37-46CB-A47B-D21E583A2385}"/>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5 2" xfId="326" xr:uid="{1CCCE9CC-CF38-4088-A70C-70DB7DE08DAC}"/>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2 2" xfId="302" xr:uid="{1AC83403-494B-42F0-A98D-CC41EBDE540C}"/>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0 2 2" xfId="305" xr:uid="{E4244484-2A83-423B-BD35-B4E465752F85}"/>
    <cellStyle name="Porcentual 2 10 3" xfId="304" xr:uid="{6D4CE04E-BA53-48E3-9111-C56CE4175A1F}"/>
    <cellStyle name="Porcentual 2 11" xfId="99" xr:uid="{00000000-0005-0000-0000-0000DC000000}"/>
    <cellStyle name="Porcentual 2 11 2" xfId="306" xr:uid="{E7B3FF43-EF50-4C7A-89F4-FBB0C702488D}"/>
    <cellStyle name="Porcentual 2 12" xfId="100" xr:uid="{00000000-0005-0000-0000-0000DD000000}"/>
    <cellStyle name="Porcentual 2 12 2" xfId="307" xr:uid="{50284152-14FF-4B6B-8E8B-74DBCC66F0B2}"/>
    <cellStyle name="Porcentual 2 13" xfId="303" xr:uid="{BA684B54-7999-4803-97FD-FC48A009B98A}"/>
    <cellStyle name="Porcentual 2 2" xfId="101" xr:uid="{00000000-0005-0000-0000-0000DE000000}"/>
    <cellStyle name="Porcentual 2 2 2" xfId="308" xr:uid="{D9FD6DCC-9C52-4419-956E-F1648BB36F7B}"/>
    <cellStyle name="Porcentual 2 3" xfId="102" xr:uid="{00000000-0005-0000-0000-0000DF000000}"/>
    <cellStyle name="Porcentual 2 3 2" xfId="309" xr:uid="{13C39559-7C86-4CDF-A64E-B0E361FBBE39}"/>
    <cellStyle name="Porcentual 2 4" xfId="103" xr:uid="{00000000-0005-0000-0000-0000E0000000}"/>
    <cellStyle name="Porcentual 2 4 2" xfId="310" xr:uid="{7553415B-3AE9-4F7F-BBDB-91F2C53E1D4C}"/>
    <cellStyle name="Porcentual 2 5" xfId="104" xr:uid="{00000000-0005-0000-0000-0000E1000000}"/>
    <cellStyle name="Porcentual 2 5 2" xfId="311" xr:uid="{DBB31BB0-577D-4604-A650-BFF150FD77C7}"/>
    <cellStyle name="Porcentual 2 6" xfId="105" xr:uid="{00000000-0005-0000-0000-0000E2000000}"/>
    <cellStyle name="Porcentual 2 6 2" xfId="312" xr:uid="{47DDE300-8E1F-445A-A4CD-0AAEFD88B0DF}"/>
    <cellStyle name="Porcentual 2 7" xfId="106" xr:uid="{00000000-0005-0000-0000-0000E3000000}"/>
    <cellStyle name="Porcentual 2 7 2" xfId="313" xr:uid="{7944726B-6022-46D6-9BDE-E291EB6E9D73}"/>
    <cellStyle name="Porcentual 2 8" xfId="107" xr:uid="{00000000-0005-0000-0000-0000E4000000}"/>
    <cellStyle name="Porcentual 2 8 2" xfId="314" xr:uid="{DDBBFA23-D695-47F9-932C-00A3EF60247A}"/>
    <cellStyle name="Porcentual 2 9" xfId="108" xr:uid="{00000000-0005-0000-0000-0000E5000000}"/>
    <cellStyle name="Porcentual 2 9 2" xfId="315" xr:uid="{6DB6BCC9-F42F-441B-B2A5-8423B07A86E8}"/>
    <cellStyle name="Porcentual 3" xfId="109" xr:uid="{00000000-0005-0000-0000-0000E6000000}"/>
    <cellStyle name="Porcentual 3 2" xfId="316" xr:uid="{17F0AE87-F18D-4F82-9C84-0E445248CA3C}"/>
    <cellStyle name="Porcentual 4" xfId="110" xr:uid="{00000000-0005-0000-0000-0000E7000000}"/>
    <cellStyle name="Porcentual 4 2" xfId="111" xr:uid="{00000000-0005-0000-0000-0000E8000000}"/>
    <cellStyle name="Porcentual 4 2 2" xfId="318" xr:uid="{51BAF9F8-ACA2-4079-BC1A-3E024C8BE160}"/>
    <cellStyle name="Porcentual 4 3" xfId="317" xr:uid="{5D6E3BA4-9EAC-4B2D-BD18-93DEE0657824}"/>
    <cellStyle name="Porcentual 5" xfId="112" xr:uid="{00000000-0005-0000-0000-0000E9000000}"/>
    <cellStyle name="Porcentual 5 2" xfId="243" xr:uid="{00000000-0005-0000-0000-0000EA000000}"/>
    <cellStyle name="Porcentual 5 3" xfId="319" xr:uid="{A41AD66F-503B-49C2-B459-E1ECA10A6380}"/>
    <cellStyle name="Porcentual 6" xfId="113" xr:uid="{00000000-0005-0000-0000-0000EB000000}"/>
    <cellStyle name="Porcentual 6 2" xfId="114" xr:uid="{00000000-0005-0000-0000-0000EC000000}"/>
    <cellStyle name="Porcentual 6 2 2" xfId="321" xr:uid="{69DBCDF3-AF43-4E6A-9190-B89A58998551}"/>
    <cellStyle name="Porcentual 6 3" xfId="320" xr:uid="{3F5955C5-3C51-4F03-843B-EB371B9F3CC4}"/>
    <cellStyle name="Porcentual 7" xfId="115" xr:uid="{00000000-0005-0000-0000-0000ED000000}"/>
    <cellStyle name="Porcentual 7 2" xfId="322" xr:uid="{02102F61-2D37-4DDA-ACBB-311BB6B02C49}"/>
    <cellStyle name="Porcentual 8" xfId="127" xr:uid="{00000000-0005-0000-0000-0000EE000000}"/>
    <cellStyle name="Porcentual 8 2" xfId="324" xr:uid="{71331C96-3748-49F5-BDC6-6A18201B5296}"/>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2" Type="http://schemas.openxmlformats.org/officeDocument/2006/relationships/externalLinkPath" Target="../../../../../../Aquitania/Cofinanciacion/FICHAS%20Y%20FORMATOS/UNITARIOS%20GENERALES.xls" TargetMode="External"/><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2" Type="http://schemas.openxmlformats.org/officeDocument/2006/relationships/externalLinkPath" Target="../../../../../../Aquitania/Mis%20documentos/MIKO%20EN%20EJECUCION/NUNCHIA/Cofinanciacion/FICHAS%20Y%20FORMATOS/UNITARIOS%20GENERALES.xls" TargetMode="External"/><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L140"/>
  <sheetViews>
    <sheetView showGridLines="0" tabSelected="1" topLeftCell="A99" zoomScale="68" zoomScaleNormal="68" zoomScaleSheetLayoutView="100" zoomScalePageLayoutView="70" workbookViewId="0">
      <selection activeCell="G64" sqref="G64"/>
    </sheetView>
  </sheetViews>
  <sheetFormatPr baseColWidth="10" defaultColWidth="11.42578125" defaultRowHeight="14.25"/>
  <cols>
    <col min="1" max="2" width="3.42578125" style="234" customWidth="1"/>
    <col min="3" max="3" width="7.42578125" style="234" customWidth="1"/>
    <col min="4" max="4" width="15.42578125" style="234" customWidth="1"/>
    <col min="5" max="5" width="16.140625" style="270" hidden="1" customWidth="1"/>
    <col min="6" max="6" width="17.42578125" style="234" hidden="1" customWidth="1"/>
    <col min="7" max="7" width="73.42578125" style="234" customWidth="1"/>
    <col min="8" max="8" width="18.140625" style="234" customWidth="1"/>
    <col min="9" max="9" width="18.5703125" style="234" customWidth="1"/>
    <col min="10" max="10" width="23.5703125" style="234" customWidth="1"/>
    <col min="11" max="11" width="27.5703125" style="234" customWidth="1"/>
    <col min="12" max="12" width="2.5703125" style="234" customWidth="1"/>
    <col min="13" max="16384" width="11.42578125" style="234"/>
  </cols>
  <sheetData>
    <row r="1" spans="1:12" ht="24.6" customHeight="1">
      <c r="A1" s="232"/>
      <c r="B1" s="233"/>
      <c r="C1" s="321" t="s">
        <v>0</v>
      </c>
      <c r="D1" s="322"/>
      <c r="E1" s="322"/>
      <c r="F1" s="322"/>
      <c r="G1" s="272"/>
      <c r="H1" s="272"/>
      <c r="I1" s="272"/>
      <c r="J1" s="272"/>
      <c r="K1" s="272"/>
      <c r="L1" s="232"/>
    </row>
    <row r="2" spans="1:12" ht="15.75" customHeight="1" thickBot="1">
      <c r="A2" s="232"/>
      <c r="B2" s="233"/>
      <c r="C2" s="201"/>
      <c r="D2" s="202" t="s">
        <v>1</v>
      </c>
      <c r="E2" s="201"/>
      <c r="F2" s="202"/>
      <c r="G2" s="271"/>
      <c r="H2" s="271"/>
      <c r="I2" s="271"/>
      <c r="J2" s="271"/>
      <c r="K2" s="271"/>
      <c r="L2" s="232"/>
    </row>
    <row r="3" spans="1:12" s="237" customFormat="1" ht="15">
      <c r="A3" s="235"/>
      <c r="B3" s="236"/>
      <c r="C3" s="313" t="s">
        <v>2</v>
      </c>
      <c r="D3" s="314"/>
      <c r="E3" s="314"/>
      <c r="F3" s="314"/>
      <c r="G3" s="314"/>
      <c r="H3" s="314"/>
      <c r="I3" s="314"/>
      <c r="J3" s="315"/>
      <c r="K3" s="315"/>
      <c r="L3" s="235"/>
    </row>
    <row r="4" spans="1:12" ht="43.5" customHeight="1">
      <c r="A4" s="232"/>
      <c r="B4" s="238"/>
      <c r="C4" s="316"/>
      <c r="D4" s="317"/>
      <c r="E4" s="317"/>
      <c r="F4" s="317"/>
      <c r="G4" s="317"/>
      <c r="H4" s="317"/>
      <c r="I4" s="317"/>
      <c r="J4" s="318"/>
      <c r="K4" s="318"/>
      <c r="L4" s="232"/>
    </row>
    <row r="5" spans="1:12" ht="42.75" customHeight="1">
      <c r="A5" s="232"/>
      <c r="B5" s="238"/>
      <c r="C5" s="319" t="s">
        <v>3</v>
      </c>
      <c r="D5" s="320"/>
      <c r="E5" s="320"/>
      <c r="F5" s="320"/>
      <c r="G5" s="320"/>
      <c r="H5" s="320"/>
      <c r="I5" s="320"/>
      <c r="J5" s="320"/>
      <c r="K5" s="320"/>
      <c r="L5" s="232"/>
    </row>
    <row r="6" spans="1:12" ht="30" customHeight="1" thickBot="1">
      <c r="A6" s="232"/>
      <c r="B6" s="233"/>
      <c r="C6" s="325"/>
      <c r="D6" s="326"/>
      <c r="E6" s="326"/>
      <c r="F6" s="326"/>
      <c r="G6" s="326"/>
      <c r="H6" s="326"/>
      <c r="I6" s="326"/>
      <c r="J6" s="326"/>
      <c r="K6" s="326"/>
      <c r="L6" s="232"/>
    </row>
    <row r="7" spans="1:12" ht="30" customHeight="1">
      <c r="A7" s="232"/>
      <c r="B7" s="233"/>
      <c r="C7" s="337" t="s">
        <v>4</v>
      </c>
      <c r="D7" s="333" t="s">
        <v>5</v>
      </c>
      <c r="E7" s="344" t="s">
        <v>6</v>
      </c>
      <c r="F7" s="344"/>
      <c r="G7" s="337" t="s">
        <v>7</v>
      </c>
      <c r="H7" s="333" t="s">
        <v>8</v>
      </c>
      <c r="I7" s="333" t="s">
        <v>9</v>
      </c>
      <c r="J7" s="335" t="s">
        <v>285</v>
      </c>
      <c r="K7" s="335" t="s">
        <v>11</v>
      </c>
      <c r="L7" s="232"/>
    </row>
    <row r="8" spans="1:12" ht="30" customHeight="1" thickBot="1">
      <c r="A8" s="232"/>
      <c r="B8" s="233"/>
      <c r="C8" s="338"/>
      <c r="D8" s="334"/>
      <c r="E8" s="239" t="s">
        <v>12</v>
      </c>
      <c r="F8" s="239" t="s">
        <v>13</v>
      </c>
      <c r="G8" s="338"/>
      <c r="H8" s="334"/>
      <c r="I8" s="334"/>
      <c r="J8" s="336"/>
      <c r="K8" s="336"/>
      <c r="L8" s="232"/>
    </row>
    <row r="9" spans="1:12" ht="30" customHeight="1">
      <c r="A9" s="232"/>
      <c r="B9" s="233"/>
      <c r="C9" s="275">
        <v>1</v>
      </c>
      <c r="D9" s="274"/>
      <c r="E9" s="274"/>
      <c r="F9" s="274"/>
      <c r="G9" s="286" t="s">
        <v>98</v>
      </c>
      <c r="H9" s="274"/>
      <c r="I9" s="274"/>
      <c r="J9" s="274"/>
      <c r="K9" s="274"/>
      <c r="L9" s="232"/>
    </row>
    <row r="10" spans="1:12" ht="30" customHeight="1">
      <c r="A10" s="232"/>
      <c r="B10" s="233"/>
      <c r="C10" s="281">
        <v>1.01</v>
      </c>
      <c r="D10" s="281" t="s">
        <v>283</v>
      </c>
      <c r="E10" s="240"/>
      <c r="F10" s="240"/>
      <c r="G10" s="287" t="s">
        <v>99</v>
      </c>
      <c r="H10" s="240" t="s">
        <v>100</v>
      </c>
      <c r="I10" s="288">
        <v>1092.08</v>
      </c>
      <c r="J10" s="285">
        <v>10081.981</v>
      </c>
      <c r="K10" s="285">
        <f>+J10*I10</f>
        <v>11010329.810479999</v>
      </c>
      <c r="L10" s="232"/>
    </row>
    <row r="11" spans="1:12" ht="30" customHeight="1">
      <c r="A11" s="232"/>
      <c r="B11" s="233"/>
      <c r="C11" s="281">
        <v>1.02</v>
      </c>
      <c r="D11" s="289" t="s">
        <v>101</v>
      </c>
      <c r="E11" s="240"/>
      <c r="F11" s="240"/>
      <c r="G11" s="290" t="s">
        <v>108</v>
      </c>
      <c r="H11" s="291" t="s">
        <v>115</v>
      </c>
      <c r="I11" s="288">
        <v>120</v>
      </c>
      <c r="J11" s="285">
        <v>10047.089</v>
      </c>
      <c r="K11" s="285">
        <f t="shared" ref="K11:K72" si="0">+J11*I11</f>
        <v>1205650.68</v>
      </c>
      <c r="L11" s="232"/>
    </row>
    <row r="12" spans="1:12" ht="30" customHeight="1">
      <c r="A12" s="232"/>
      <c r="B12" s="233"/>
      <c r="C12" s="281">
        <v>1.03</v>
      </c>
      <c r="D12" s="289" t="s">
        <v>102</v>
      </c>
      <c r="E12" s="240"/>
      <c r="F12" s="240"/>
      <c r="G12" s="290" t="s">
        <v>109</v>
      </c>
      <c r="H12" s="291" t="s">
        <v>115</v>
      </c>
      <c r="I12" s="288">
        <v>30</v>
      </c>
      <c r="J12" s="285">
        <v>63307.855000000003</v>
      </c>
      <c r="K12" s="285">
        <f t="shared" si="0"/>
        <v>1899235.6500000001</v>
      </c>
      <c r="L12" s="232"/>
    </row>
    <row r="13" spans="1:12" ht="30" customHeight="1">
      <c r="A13" s="232"/>
      <c r="B13" s="233"/>
      <c r="C13" s="281">
        <v>1.04</v>
      </c>
      <c r="D13" s="289" t="s">
        <v>103</v>
      </c>
      <c r="E13" s="240"/>
      <c r="F13" s="240"/>
      <c r="G13" s="290" t="s">
        <v>110</v>
      </c>
      <c r="H13" s="291" t="s">
        <v>100</v>
      </c>
      <c r="I13" s="288">
        <v>13.44</v>
      </c>
      <c r="J13" s="285">
        <v>40571.856</v>
      </c>
      <c r="K13" s="285">
        <f t="shared" si="0"/>
        <v>545285.74463999993</v>
      </c>
      <c r="L13" s="232"/>
    </row>
    <row r="14" spans="1:12" ht="30" customHeight="1">
      <c r="A14" s="232"/>
      <c r="B14" s="233"/>
      <c r="C14" s="281">
        <v>1.05</v>
      </c>
      <c r="D14" s="289" t="s">
        <v>104</v>
      </c>
      <c r="E14" s="240"/>
      <c r="F14" s="240"/>
      <c r="G14" s="290" t="s">
        <v>111</v>
      </c>
      <c r="H14" s="291" t="s">
        <v>100</v>
      </c>
      <c r="I14" s="288">
        <v>12.81</v>
      </c>
      <c r="J14" s="285">
        <v>45076.316999999995</v>
      </c>
      <c r="K14" s="285">
        <f t="shared" si="0"/>
        <v>577427.62076999992</v>
      </c>
      <c r="L14" s="232"/>
    </row>
    <row r="15" spans="1:12" ht="30" customHeight="1">
      <c r="A15" s="232"/>
      <c r="B15" s="233"/>
      <c r="C15" s="281">
        <v>1.06</v>
      </c>
      <c r="D15" s="289" t="s">
        <v>105</v>
      </c>
      <c r="E15" s="240"/>
      <c r="F15" s="240"/>
      <c r="G15" s="290" t="s">
        <v>112</v>
      </c>
      <c r="H15" s="291" t="s">
        <v>115</v>
      </c>
      <c r="I15" s="288">
        <v>28.52</v>
      </c>
      <c r="J15" s="285">
        <v>3505.4369999999999</v>
      </c>
      <c r="K15" s="285">
        <f t="shared" si="0"/>
        <v>99975.063239999989</v>
      </c>
      <c r="L15" s="232"/>
    </row>
    <row r="16" spans="1:12" ht="30" customHeight="1">
      <c r="A16" s="232"/>
      <c r="B16" s="233"/>
      <c r="C16" s="281">
        <v>1.07</v>
      </c>
      <c r="D16" s="289" t="s">
        <v>106</v>
      </c>
      <c r="E16" s="240"/>
      <c r="F16" s="240"/>
      <c r="G16" s="290" t="s">
        <v>113</v>
      </c>
      <c r="H16" s="291" t="s">
        <v>100</v>
      </c>
      <c r="I16" s="288">
        <v>50.48</v>
      </c>
      <c r="J16" s="285">
        <v>21401.718000000001</v>
      </c>
      <c r="K16" s="285">
        <f t="shared" si="0"/>
        <v>1080358.7246399999</v>
      </c>
      <c r="L16" s="232"/>
    </row>
    <row r="17" spans="1:12" ht="30" customHeight="1">
      <c r="A17" s="232"/>
      <c r="B17" s="233"/>
      <c r="C17" s="281">
        <v>1.08</v>
      </c>
      <c r="D17" s="289" t="s">
        <v>107</v>
      </c>
      <c r="E17" s="240"/>
      <c r="F17" s="240"/>
      <c r="G17" s="290" t="s">
        <v>114</v>
      </c>
      <c r="H17" s="291" t="s">
        <v>116</v>
      </c>
      <c r="I17" s="288">
        <v>2.52</v>
      </c>
      <c r="J17" s="285">
        <v>403948.54500000004</v>
      </c>
      <c r="K17" s="285">
        <f t="shared" si="0"/>
        <v>1017950.3334000001</v>
      </c>
      <c r="L17" s="232"/>
    </row>
    <row r="18" spans="1:12" ht="30" customHeight="1">
      <c r="A18" s="232"/>
      <c r="B18" s="233"/>
      <c r="C18" s="345" t="s">
        <v>14</v>
      </c>
      <c r="D18" s="346"/>
      <c r="E18" s="346"/>
      <c r="F18" s="346"/>
      <c r="G18" s="346"/>
      <c r="H18" s="346"/>
      <c r="I18" s="346"/>
      <c r="J18" s="347"/>
      <c r="K18" s="301">
        <f>SUM(K10:K17)</f>
        <v>17436213.62717</v>
      </c>
      <c r="L18" s="232"/>
    </row>
    <row r="19" spans="1:12" ht="30" customHeight="1">
      <c r="A19" s="232"/>
      <c r="B19" s="233"/>
      <c r="C19" s="292">
        <v>2</v>
      </c>
      <c r="D19" s="273"/>
      <c r="E19" s="273"/>
      <c r="F19" s="273"/>
      <c r="G19" s="303" t="s">
        <v>117</v>
      </c>
      <c r="H19" s="303"/>
      <c r="I19" s="303"/>
      <c r="J19" s="304"/>
      <c r="K19" s="304"/>
      <c r="L19" s="232"/>
    </row>
    <row r="20" spans="1:12" ht="30" customHeight="1">
      <c r="A20" s="232"/>
      <c r="B20" s="233"/>
      <c r="C20" s="281">
        <v>2.0099999999999998</v>
      </c>
      <c r="D20" s="289" t="s">
        <v>118</v>
      </c>
      <c r="E20" s="240"/>
      <c r="F20" s="240"/>
      <c r="G20" s="290" t="s">
        <v>123</v>
      </c>
      <c r="H20" s="291" t="s">
        <v>128</v>
      </c>
      <c r="I20" s="280">
        <v>167</v>
      </c>
      <c r="J20" s="285">
        <v>44138.288999999997</v>
      </c>
      <c r="K20" s="285">
        <f t="shared" si="0"/>
        <v>7371094.2629999993</v>
      </c>
      <c r="L20" s="232"/>
    </row>
    <row r="21" spans="1:12" ht="30" customHeight="1">
      <c r="A21" s="232"/>
      <c r="B21" s="233"/>
      <c r="C21" s="281">
        <v>2.02</v>
      </c>
      <c r="D21" s="289" t="s">
        <v>119</v>
      </c>
      <c r="E21" s="240"/>
      <c r="F21" s="240"/>
      <c r="G21" s="290" t="s">
        <v>124</v>
      </c>
      <c r="H21" s="291" t="s">
        <v>128</v>
      </c>
      <c r="I21" s="280">
        <v>51.36</v>
      </c>
      <c r="J21" s="285">
        <v>91750.919000000009</v>
      </c>
      <c r="K21" s="285">
        <f t="shared" si="0"/>
        <v>4712327.1998400008</v>
      </c>
      <c r="L21" s="232"/>
    </row>
    <row r="22" spans="1:12" s="232" customFormat="1" ht="30" customHeight="1">
      <c r="B22" s="233"/>
      <c r="C22" s="281">
        <v>2.0299999999999998</v>
      </c>
      <c r="D22" s="289" t="s">
        <v>120</v>
      </c>
      <c r="E22" s="241"/>
      <c r="F22" s="241"/>
      <c r="G22" s="290" t="s">
        <v>125</v>
      </c>
      <c r="H22" s="291" t="s">
        <v>129</v>
      </c>
      <c r="I22" s="280">
        <v>2144.7399999999998</v>
      </c>
      <c r="J22" s="285">
        <v>3594.63</v>
      </c>
      <c r="K22" s="285">
        <f t="shared" si="0"/>
        <v>7709546.746199999</v>
      </c>
    </row>
    <row r="23" spans="1:12" s="232" customFormat="1" ht="30" customHeight="1">
      <c r="B23" s="233"/>
      <c r="C23" s="281">
        <v>2.04</v>
      </c>
      <c r="D23" s="289" t="s">
        <v>121</v>
      </c>
      <c r="E23" s="241"/>
      <c r="F23" s="241"/>
      <c r="G23" s="290" t="s">
        <v>126</v>
      </c>
      <c r="H23" s="291" t="s">
        <v>128</v>
      </c>
      <c r="I23" s="280">
        <v>15.47</v>
      </c>
      <c r="J23" s="285">
        <v>155996.802</v>
      </c>
      <c r="K23" s="285">
        <f t="shared" si="0"/>
        <v>2413270.5269400002</v>
      </c>
    </row>
    <row r="24" spans="1:12" ht="30" customHeight="1">
      <c r="B24" s="242"/>
      <c r="C24" s="281">
        <v>2.0499999999999998</v>
      </c>
      <c r="D24" s="289" t="s">
        <v>122</v>
      </c>
      <c r="E24" s="240"/>
      <c r="F24" s="240"/>
      <c r="G24" s="290" t="s">
        <v>127</v>
      </c>
      <c r="H24" s="291" t="s">
        <v>128</v>
      </c>
      <c r="I24" s="280">
        <v>3.79</v>
      </c>
      <c r="J24" s="285">
        <v>168010.40100000001</v>
      </c>
      <c r="K24" s="285">
        <f t="shared" si="0"/>
        <v>636759.41979000007</v>
      </c>
    </row>
    <row r="25" spans="1:12" ht="30" customHeight="1">
      <c r="A25" s="232"/>
      <c r="B25" s="233"/>
      <c r="C25" s="345" t="s">
        <v>14</v>
      </c>
      <c r="D25" s="346"/>
      <c r="E25" s="346"/>
      <c r="F25" s="346"/>
      <c r="G25" s="346"/>
      <c r="H25" s="346"/>
      <c r="I25" s="346"/>
      <c r="J25" s="347"/>
      <c r="K25" s="301">
        <f>SUM(K20:K24)</f>
        <v>22842998.15577</v>
      </c>
      <c r="L25" s="232"/>
    </row>
    <row r="26" spans="1:12" ht="30" customHeight="1">
      <c r="A26" s="232"/>
      <c r="B26" s="233"/>
      <c r="C26" s="292">
        <v>3</v>
      </c>
      <c r="D26" s="273"/>
      <c r="E26" s="273"/>
      <c r="F26" s="273"/>
      <c r="G26" s="303" t="s">
        <v>117</v>
      </c>
      <c r="H26" s="303"/>
      <c r="I26" s="303"/>
      <c r="J26" s="304"/>
      <c r="K26" s="304"/>
      <c r="L26" s="232"/>
    </row>
    <row r="27" spans="1:12" ht="30" customHeight="1">
      <c r="A27" s="232"/>
      <c r="B27" s="233"/>
      <c r="C27" s="281">
        <v>3.01</v>
      </c>
      <c r="D27" s="289" t="s">
        <v>273</v>
      </c>
      <c r="E27" s="240"/>
      <c r="F27" s="240"/>
      <c r="G27" s="277" t="s">
        <v>278</v>
      </c>
      <c r="H27" s="294" t="s">
        <v>100</v>
      </c>
      <c r="I27" s="280">
        <v>53.58</v>
      </c>
      <c r="J27" s="285">
        <v>45199.700000000004</v>
      </c>
      <c r="K27" s="285">
        <f t="shared" si="0"/>
        <v>2421799.926</v>
      </c>
      <c r="L27" s="232"/>
    </row>
    <row r="28" spans="1:12" ht="30" customHeight="1">
      <c r="A28" s="232"/>
      <c r="B28" s="233"/>
      <c r="C28" s="281">
        <v>3.02</v>
      </c>
      <c r="D28" s="289" t="s">
        <v>274</v>
      </c>
      <c r="E28" s="240"/>
      <c r="F28" s="240"/>
      <c r="G28" s="277" t="s">
        <v>279</v>
      </c>
      <c r="H28" s="294" t="s">
        <v>128</v>
      </c>
      <c r="I28" s="280">
        <v>11</v>
      </c>
      <c r="J28" s="285">
        <v>1319447.571</v>
      </c>
      <c r="K28" s="285">
        <f t="shared" si="0"/>
        <v>14513923.280999999</v>
      </c>
      <c r="L28" s="232"/>
    </row>
    <row r="29" spans="1:12" ht="30" customHeight="1">
      <c r="A29" s="232"/>
      <c r="B29" s="233"/>
      <c r="C29" s="281">
        <v>3.03</v>
      </c>
      <c r="D29" s="289" t="s">
        <v>138</v>
      </c>
      <c r="E29" s="241"/>
      <c r="F29" s="241"/>
      <c r="G29" s="277" t="s">
        <v>146</v>
      </c>
      <c r="H29" s="294" t="s">
        <v>148</v>
      </c>
      <c r="I29" s="280">
        <v>2289.89</v>
      </c>
      <c r="J29" s="285">
        <v>10376.665000000001</v>
      </c>
      <c r="K29" s="285">
        <f t="shared" si="0"/>
        <v>23761421.416850001</v>
      </c>
      <c r="L29" s="232"/>
    </row>
    <row r="30" spans="1:12" ht="30" customHeight="1">
      <c r="A30" s="232"/>
      <c r="B30" s="233"/>
      <c r="C30" s="281">
        <v>3.04</v>
      </c>
      <c r="D30" s="289" t="s">
        <v>275</v>
      </c>
      <c r="E30" s="241"/>
      <c r="F30" s="241"/>
      <c r="G30" s="277" t="s">
        <v>280</v>
      </c>
      <c r="H30" s="294" t="s">
        <v>128</v>
      </c>
      <c r="I30" s="280">
        <v>10.43</v>
      </c>
      <c r="J30" s="285">
        <v>1200093.804</v>
      </c>
      <c r="K30" s="285">
        <f t="shared" si="0"/>
        <v>12516978.37572</v>
      </c>
      <c r="L30" s="232"/>
    </row>
    <row r="31" spans="1:12" ht="30" customHeight="1">
      <c r="A31" s="232"/>
      <c r="B31" s="233"/>
      <c r="C31" s="281">
        <v>3.05</v>
      </c>
      <c r="D31" s="289" t="s">
        <v>276</v>
      </c>
      <c r="E31" s="241"/>
      <c r="F31" s="241"/>
      <c r="G31" s="277" t="s">
        <v>281</v>
      </c>
      <c r="H31" s="294" t="s">
        <v>100</v>
      </c>
      <c r="I31" s="280">
        <v>103.73</v>
      </c>
      <c r="J31" s="285">
        <v>144787.149</v>
      </c>
      <c r="K31" s="285">
        <f t="shared" si="0"/>
        <v>15018770.965770001</v>
      </c>
      <c r="L31" s="232"/>
    </row>
    <row r="32" spans="1:12" ht="30" customHeight="1">
      <c r="A32" s="232"/>
      <c r="B32" s="233"/>
      <c r="C32" s="281">
        <v>3.06</v>
      </c>
      <c r="D32" s="289" t="s">
        <v>277</v>
      </c>
      <c r="E32" s="240"/>
      <c r="F32" s="240"/>
      <c r="G32" s="277" t="s">
        <v>282</v>
      </c>
      <c r="H32" s="294" t="s">
        <v>148</v>
      </c>
      <c r="I32" s="280">
        <v>224.15</v>
      </c>
      <c r="J32" s="285">
        <v>10037.001</v>
      </c>
      <c r="K32" s="285">
        <f t="shared" si="0"/>
        <v>2249793.77415</v>
      </c>
      <c r="L32" s="232"/>
    </row>
    <row r="33" spans="1:12" ht="30" customHeight="1">
      <c r="A33" s="232"/>
      <c r="B33" s="233"/>
      <c r="C33" s="345" t="s">
        <v>14</v>
      </c>
      <c r="D33" s="346"/>
      <c r="E33" s="346"/>
      <c r="F33" s="346"/>
      <c r="G33" s="346"/>
      <c r="H33" s="346"/>
      <c r="I33" s="346"/>
      <c r="J33" s="347"/>
      <c r="K33" s="301">
        <f>SUM(K27:K32)</f>
        <v>70482687.739490002</v>
      </c>
      <c r="L33" s="232"/>
    </row>
    <row r="34" spans="1:12" ht="30" customHeight="1">
      <c r="A34" s="232"/>
      <c r="B34" s="233"/>
      <c r="C34" s="292">
        <v>4</v>
      </c>
      <c r="D34" s="273"/>
      <c r="E34" s="273"/>
      <c r="F34" s="273"/>
      <c r="G34" s="303" t="s">
        <v>130</v>
      </c>
      <c r="H34" s="303"/>
      <c r="I34" s="303"/>
      <c r="J34" s="304"/>
      <c r="K34" s="304"/>
      <c r="L34" s="232"/>
    </row>
    <row r="35" spans="1:12" ht="30" customHeight="1">
      <c r="A35" s="232"/>
      <c r="B35" s="233"/>
      <c r="C35" s="281">
        <v>4.01</v>
      </c>
      <c r="D35" s="289" t="s">
        <v>131</v>
      </c>
      <c r="E35" s="243"/>
      <c r="F35" s="243"/>
      <c r="G35" s="277" t="s">
        <v>139</v>
      </c>
      <c r="H35" s="294" t="s">
        <v>128</v>
      </c>
      <c r="I35" s="279">
        <v>16.8</v>
      </c>
      <c r="J35" s="285">
        <v>1904982.0140000002</v>
      </c>
      <c r="K35" s="285">
        <f t="shared" si="0"/>
        <v>32003697.835200004</v>
      </c>
      <c r="L35" s="232"/>
    </row>
    <row r="36" spans="1:12" ht="30" customHeight="1">
      <c r="A36" s="232"/>
      <c r="B36" s="233"/>
      <c r="C36" s="281">
        <v>4.0199999999999996</v>
      </c>
      <c r="D36" s="289" t="s">
        <v>132</v>
      </c>
      <c r="E36" s="244"/>
      <c r="F36" s="244"/>
      <c r="G36" s="277" t="s">
        <v>140</v>
      </c>
      <c r="H36" s="294" t="s">
        <v>128</v>
      </c>
      <c r="I36" s="279">
        <v>31.5</v>
      </c>
      <c r="J36" s="285">
        <v>1548153.4900000002</v>
      </c>
      <c r="K36" s="285">
        <f t="shared" si="0"/>
        <v>48766834.93500001</v>
      </c>
      <c r="L36" s="232"/>
    </row>
    <row r="37" spans="1:12" ht="30" customHeight="1">
      <c r="A37" s="232"/>
      <c r="B37" s="233"/>
      <c r="C37" s="281">
        <v>4.03</v>
      </c>
      <c r="D37" s="289" t="s">
        <v>133</v>
      </c>
      <c r="E37" s="243"/>
      <c r="F37" s="243"/>
      <c r="G37" s="277" t="s">
        <v>141</v>
      </c>
      <c r="H37" s="294" t="s">
        <v>100</v>
      </c>
      <c r="I37" s="279">
        <v>20.63</v>
      </c>
      <c r="J37" s="285">
        <v>280899.17700000003</v>
      </c>
      <c r="K37" s="285">
        <f t="shared" si="0"/>
        <v>5794950.0215100003</v>
      </c>
      <c r="L37" s="232"/>
    </row>
    <row r="38" spans="1:12" s="232" customFormat="1" ht="30" customHeight="1">
      <c r="B38" s="233"/>
      <c r="C38" s="281">
        <v>4.04</v>
      </c>
      <c r="D38" s="289" t="s">
        <v>134</v>
      </c>
      <c r="E38" s="241"/>
      <c r="F38" s="241"/>
      <c r="G38" s="277" t="s">
        <v>142</v>
      </c>
      <c r="H38" s="294" t="s">
        <v>100</v>
      </c>
      <c r="I38" s="279">
        <v>200.85</v>
      </c>
      <c r="J38" s="285">
        <v>220036.492</v>
      </c>
      <c r="K38" s="285">
        <f t="shared" si="0"/>
        <v>44194329.418200001</v>
      </c>
    </row>
    <row r="39" spans="1:12" ht="30" customHeight="1">
      <c r="A39" s="232"/>
      <c r="B39" s="233"/>
      <c r="C39" s="281">
        <v>4.05</v>
      </c>
      <c r="D39" s="289" t="s">
        <v>135</v>
      </c>
      <c r="E39" s="243"/>
      <c r="F39" s="243"/>
      <c r="G39" s="277" t="s">
        <v>143</v>
      </c>
      <c r="H39" s="294" t="s">
        <v>100</v>
      </c>
      <c r="I39" s="279">
        <v>66.52</v>
      </c>
      <c r="J39" s="285">
        <v>409922.09700000001</v>
      </c>
      <c r="K39" s="285">
        <f t="shared" si="0"/>
        <v>27268017.892439999</v>
      </c>
      <c r="L39" s="232"/>
    </row>
    <row r="40" spans="1:12" s="232" customFormat="1" ht="30" customHeight="1">
      <c r="B40" s="233"/>
      <c r="C40" s="281">
        <v>4.0599999999999996</v>
      </c>
      <c r="D40" s="289" t="s">
        <v>136</v>
      </c>
      <c r="E40" s="241"/>
      <c r="F40" s="241"/>
      <c r="G40" s="277" t="s">
        <v>144</v>
      </c>
      <c r="H40" s="294" t="s">
        <v>147</v>
      </c>
      <c r="I40" s="279">
        <v>5.07</v>
      </c>
      <c r="J40" s="285">
        <v>2181467.7820000001</v>
      </c>
      <c r="K40" s="285">
        <f t="shared" si="0"/>
        <v>11060041.654740002</v>
      </c>
    </row>
    <row r="41" spans="1:12" ht="30" customHeight="1">
      <c r="A41" s="232"/>
      <c r="B41" s="233"/>
      <c r="C41" s="281">
        <v>4.07</v>
      </c>
      <c r="D41" s="289" t="s">
        <v>137</v>
      </c>
      <c r="E41" s="240"/>
      <c r="F41" s="243"/>
      <c r="G41" s="277" t="s">
        <v>145</v>
      </c>
      <c r="H41" s="294" t="s">
        <v>115</v>
      </c>
      <c r="I41" s="279">
        <v>14.5</v>
      </c>
      <c r="J41" s="285">
        <v>92350.947</v>
      </c>
      <c r="K41" s="285">
        <f t="shared" si="0"/>
        <v>1339088.7315</v>
      </c>
      <c r="L41" s="232"/>
    </row>
    <row r="42" spans="1:12" ht="30" customHeight="1">
      <c r="A42" s="232"/>
      <c r="B42" s="233"/>
      <c r="C42" s="281">
        <v>4.08</v>
      </c>
      <c r="D42" s="289" t="s">
        <v>138</v>
      </c>
      <c r="E42" s="243"/>
      <c r="F42" s="243"/>
      <c r="G42" s="277" t="s">
        <v>146</v>
      </c>
      <c r="H42" s="294" t="s">
        <v>148</v>
      </c>
      <c r="I42" s="279">
        <v>8009.14</v>
      </c>
      <c r="J42" s="285">
        <v>10376.665000000001</v>
      </c>
      <c r="K42" s="285">
        <f t="shared" si="0"/>
        <v>83108162.718100011</v>
      </c>
      <c r="L42" s="232"/>
    </row>
    <row r="43" spans="1:12" ht="30" customHeight="1">
      <c r="A43" s="232"/>
      <c r="B43" s="233"/>
      <c r="C43" s="348" t="s">
        <v>14</v>
      </c>
      <c r="D43" s="349"/>
      <c r="E43" s="349"/>
      <c r="F43" s="349"/>
      <c r="G43" s="349"/>
      <c r="H43" s="349"/>
      <c r="I43" s="349"/>
      <c r="J43" s="350"/>
      <c r="K43" s="301">
        <f>SUM(K35:K42)</f>
        <v>253535123.20669004</v>
      </c>
      <c r="L43" s="232"/>
    </row>
    <row r="44" spans="1:12" ht="30" customHeight="1">
      <c r="A44" s="232"/>
      <c r="B44" s="233"/>
      <c r="C44" s="292">
        <v>5</v>
      </c>
      <c r="D44" s="273"/>
      <c r="E44" s="273"/>
      <c r="F44" s="273"/>
      <c r="G44" s="273" t="s">
        <v>149</v>
      </c>
      <c r="H44" s="273"/>
      <c r="I44" s="303"/>
      <c r="J44" s="304"/>
      <c r="K44" s="304"/>
      <c r="L44" s="232"/>
    </row>
    <row r="45" spans="1:12" ht="30" customHeight="1">
      <c r="A45" s="232"/>
      <c r="B45" s="233"/>
      <c r="C45" s="281">
        <v>5.01</v>
      </c>
      <c r="D45" s="289" t="s">
        <v>150</v>
      </c>
      <c r="E45" s="243"/>
      <c r="F45" s="243"/>
      <c r="G45" s="277" t="s">
        <v>155</v>
      </c>
      <c r="H45" s="294" t="s">
        <v>100</v>
      </c>
      <c r="I45" s="279">
        <v>74.98</v>
      </c>
      <c r="J45" s="285">
        <v>87299.914000000004</v>
      </c>
      <c r="K45" s="285">
        <f t="shared" si="0"/>
        <v>6545747.5517200008</v>
      </c>
      <c r="L45" s="232"/>
    </row>
    <row r="46" spans="1:12" ht="30" customHeight="1">
      <c r="A46" s="232"/>
      <c r="B46" s="233"/>
      <c r="C46" s="281">
        <v>5.0199999999999996</v>
      </c>
      <c r="D46" s="289" t="s">
        <v>151</v>
      </c>
      <c r="E46" s="243"/>
      <c r="F46" s="243"/>
      <c r="G46" s="277" t="s">
        <v>156</v>
      </c>
      <c r="H46" s="294" t="s">
        <v>100</v>
      </c>
      <c r="I46" s="279">
        <v>119.26</v>
      </c>
      <c r="J46" s="285">
        <v>81362.45</v>
      </c>
      <c r="K46" s="285">
        <f t="shared" si="0"/>
        <v>9703285.7870000005</v>
      </c>
      <c r="L46" s="232"/>
    </row>
    <row r="47" spans="1:12" ht="30" customHeight="1">
      <c r="A47" s="232"/>
      <c r="B47" s="233"/>
      <c r="C47" s="281">
        <v>5.03</v>
      </c>
      <c r="D47" s="289" t="s">
        <v>152</v>
      </c>
      <c r="E47" s="243"/>
      <c r="F47" s="243"/>
      <c r="G47" s="277" t="s">
        <v>157</v>
      </c>
      <c r="H47" s="294" t="s">
        <v>100</v>
      </c>
      <c r="I47" s="279">
        <v>414.47</v>
      </c>
      <c r="J47" s="285">
        <v>48426.573000000004</v>
      </c>
      <c r="K47" s="285">
        <f t="shared" si="0"/>
        <v>20071361.711310003</v>
      </c>
      <c r="L47" s="232"/>
    </row>
    <row r="48" spans="1:12" ht="30" customHeight="1">
      <c r="A48" s="232"/>
      <c r="B48" s="233"/>
      <c r="C48" s="281">
        <v>5.04</v>
      </c>
      <c r="D48" s="289" t="s">
        <v>153</v>
      </c>
      <c r="E48" s="243"/>
      <c r="F48" s="243"/>
      <c r="G48" s="277" t="s">
        <v>158</v>
      </c>
      <c r="H48" s="294" t="s">
        <v>115</v>
      </c>
      <c r="I48" s="279">
        <v>269.12</v>
      </c>
      <c r="J48" s="285">
        <v>17302.102999999999</v>
      </c>
      <c r="K48" s="285">
        <f t="shared" si="0"/>
        <v>4656341.9593599997</v>
      </c>
      <c r="L48" s="232"/>
    </row>
    <row r="49" spans="1:12" ht="30" customHeight="1">
      <c r="A49" s="232"/>
      <c r="B49" s="233"/>
      <c r="C49" s="281">
        <v>5.05</v>
      </c>
      <c r="D49" s="289" t="s">
        <v>154</v>
      </c>
      <c r="E49" s="243"/>
      <c r="F49" s="243"/>
      <c r="G49" s="277" t="s">
        <v>159</v>
      </c>
      <c r="H49" s="294" t="s">
        <v>100</v>
      </c>
      <c r="I49" s="279">
        <v>20.63</v>
      </c>
      <c r="J49" s="285">
        <v>49671.947000000007</v>
      </c>
      <c r="K49" s="285">
        <f t="shared" si="0"/>
        <v>1024732.26661</v>
      </c>
      <c r="L49" s="232"/>
    </row>
    <row r="50" spans="1:12" ht="30" customHeight="1">
      <c r="A50" s="232"/>
      <c r="B50" s="233"/>
      <c r="C50" s="345" t="s">
        <v>14</v>
      </c>
      <c r="D50" s="346"/>
      <c r="E50" s="346"/>
      <c r="F50" s="346"/>
      <c r="G50" s="346"/>
      <c r="H50" s="346"/>
      <c r="I50" s="346"/>
      <c r="J50" s="347"/>
      <c r="K50" s="301">
        <f>SUM(K45:K49)</f>
        <v>42001469.276000008</v>
      </c>
      <c r="L50" s="232"/>
    </row>
    <row r="51" spans="1:12" ht="30" customHeight="1">
      <c r="A51" s="232"/>
      <c r="B51" s="233"/>
      <c r="C51" s="292">
        <v>6</v>
      </c>
      <c r="D51" s="273"/>
      <c r="E51" s="273"/>
      <c r="F51" s="273"/>
      <c r="G51" s="273" t="s">
        <v>164</v>
      </c>
      <c r="H51" s="273"/>
      <c r="I51" s="273"/>
      <c r="J51" s="304"/>
      <c r="K51" s="304"/>
      <c r="L51" s="232"/>
    </row>
    <row r="52" spans="1:12" ht="30" customHeight="1">
      <c r="A52" s="232"/>
      <c r="B52" s="233"/>
      <c r="C52" s="281">
        <v>6.01</v>
      </c>
      <c r="D52" s="289" t="s">
        <v>160</v>
      </c>
      <c r="E52" s="243"/>
      <c r="F52" s="243"/>
      <c r="G52" s="277" t="s">
        <v>165</v>
      </c>
      <c r="H52" s="294" t="s">
        <v>100</v>
      </c>
      <c r="I52" s="279">
        <v>90.62</v>
      </c>
      <c r="J52" s="285">
        <v>123472.20599999999</v>
      </c>
      <c r="K52" s="285">
        <f t="shared" si="0"/>
        <v>11189051.30772</v>
      </c>
      <c r="L52" s="232"/>
    </row>
    <row r="53" spans="1:12" ht="30" customHeight="1">
      <c r="A53" s="232"/>
      <c r="B53" s="233"/>
      <c r="C53" s="281">
        <v>6.02</v>
      </c>
      <c r="D53" s="289" t="s">
        <v>161</v>
      </c>
      <c r="E53" s="243"/>
      <c r="F53" s="243"/>
      <c r="G53" s="277" t="s">
        <v>166</v>
      </c>
      <c r="H53" s="294" t="s">
        <v>100</v>
      </c>
      <c r="I53" s="279">
        <v>228.44</v>
      </c>
      <c r="J53" s="285">
        <v>128940.60400000001</v>
      </c>
      <c r="K53" s="285">
        <f t="shared" si="0"/>
        <v>29455191.57776</v>
      </c>
      <c r="L53" s="232"/>
    </row>
    <row r="54" spans="1:12" ht="30" customHeight="1">
      <c r="A54" s="232"/>
      <c r="B54" s="233"/>
      <c r="C54" s="281">
        <v>6.03</v>
      </c>
      <c r="D54" s="289" t="s">
        <v>162</v>
      </c>
      <c r="E54" s="243"/>
      <c r="F54" s="243"/>
      <c r="G54" s="277" t="s">
        <v>167</v>
      </c>
      <c r="H54" s="294" t="s">
        <v>100</v>
      </c>
      <c r="I54" s="279">
        <v>106.02</v>
      </c>
      <c r="J54" s="285">
        <v>125546.57699999999</v>
      </c>
      <c r="K54" s="285">
        <f t="shared" si="0"/>
        <v>13310448.093539998</v>
      </c>
      <c r="L54" s="232"/>
    </row>
    <row r="55" spans="1:12" ht="30" customHeight="1">
      <c r="A55" s="232"/>
      <c r="B55" s="233"/>
      <c r="C55" s="281">
        <v>6.04</v>
      </c>
      <c r="D55" s="289" t="s">
        <v>163</v>
      </c>
      <c r="E55" s="243"/>
      <c r="F55" s="243"/>
      <c r="G55" s="277" t="s">
        <v>168</v>
      </c>
      <c r="H55" s="294" t="s">
        <v>169</v>
      </c>
      <c r="I55" s="279">
        <v>4</v>
      </c>
      <c r="J55" s="285">
        <v>38694.825000000004</v>
      </c>
      <c r="K55" s="285">
        <f t="shared" si="0"/>
        <v>154779.30000000002</v>
      </c>
      <c r="L55" s="232"/>
    </row>
    <row r="56" spans="1:12" ht="30" customHeight="1">
      <c r="A56" s="232"/>
      <c r="B56" s="233"/>
      <c r="C56" s="345" t="s">
        <v>14</v>
      </c>
      <c r="D56" s="346"/>
      <c r="E56" s="346"/>
      <c r="F56" s="346"/>
      <c r="G56" s="346"/>
      <c r="H56" s="346"/>
      <c r="I56" s="346"/>
      <c r="J56" s="347"/>
      <c r="K56" s="301">
        <f>SUM(K52:K55)</f>
        <v>54109470.279019997</v>
      </c>
      <c r="L56" s="232"/>
    </row>
    <row r="57" spans="1:12" ht="30" customHeight="1">
      <c r="A57" s="232"/>
      <c r="B57" s="233"/>
      <c r="C57" s="292">
        <v>7</v>
      </c>
      <c r="D57" s="273"/>
      <c r="E57" s="273"/>
      <c r="F57" s="273"/>
      <c r="G57" s="273" t="s">
        <v>284</v>
      </c>
      <c r="H57" s="273"/>
      <c r="I57" s="303"/>
      <c r="J57" s="304"/>
      <c r="K57" s="304"/>
      <c r="L57" s="232"/>
    </row>
    <row r="58" spans="1:12" ht="30" customHeight="1">
      <c r="A58" s="232"/>
      <c r="B58" s="233"/>
      <c r="C58" s="281">
        <v>7.01</v>
      </c>
      <c r="D58" s="289" t="s">
        <v>170</v>
      </c>
      <c r="E58" s="243"/>
      <c r="F58" s="243"/>
      <c r="G58" s="277" t="s">
        <v>175</v>
      </c>
      <c r="H58" s="294" t="s">
        <v>169</v>
      </c>
      <c r="I58" s="279">
        <v>9</v>
      </c>
      <c r="J58" s="285">
        <v>302019.185</v>
      </c>
      <c r="K58" s="285">
        <f t="shared" si="0"/>
        <v>2718172.665</v>
      </c>
      <c r="L58" s="232"/>
    </row>
    <row r="59" spans="1:12" ht="30" customHeight="1">
      <c r="A59" s="232"/>
      <c r="B59" s="233"/>
      <c r="C59" s="281">
        <v>7.02</v>
      </c>
      <c r="D59" s="289" t="s">
        <v>171</v>
      </c>
      <c r="E59" s="243"/>
      <c r="F59" s="243"/>
      <c r="G59" s="277" t="s">
        <v>176</v>
      </c>
      <c r="H59" s="294" t="s">
        <v>100</v>
      </c>
      <c r="I59" s="279">
        <v>21.84</v>
      </c>
      <c r="J59" s="285">
        <v>359271.44500000007</v>
      </c>
      <c r="K59" s="285">
        <f t="shared" si="0"/>
        <v>7846488.3588000014</v>
      </c>
      <c r="L59" s="232"/>
    </row>
    <row r="60" spans="1:12" ht="30" customHeight="1">
      <c r="A60" s="232"/>
      <c r="B60" s="233"/>
      <c r="C60" s="281">
        <v>7.03</v>
      </c>
      <c r="D60" s="289" t="s">
        <v>172</v>
      </c>
      <c r="E60" s="243"/>
      <c r="F60" s="243"/>
      <c r="G60" s="277" t="s">
        <v>177</v>
      </c>
      <c r="H60" s="294" t="s">
        <v>100</v>
      </c>
      <c r="I60" s="279">
        <v>15</v>
      </c>
      <c r="J60" s="285">
        <v>375835.68099999998</v>
      </c>
      <c r="K60" s="285">
        <f t="shared" si="0"/>
        <v>5637535.2149999999</v>
      </c>
      <c r="L60" s="232"/>
    </row>
    <row r="61" spans="1:12" ht="30" customHeight="1">
      <c r="A61" s="232"/>
      <c r="B61" s="233"/>
      <c r="C61" s="281">
        <v>7.04</v>
      </c>
      <c r="D61" s="289" t="s">
        <v>173</v>
      </c>
      <c r="E61" s="243"/>
      <c r="F61" s="243"/>
      <c r="G61" s="277" t="s">
        <v>178</v>
      </c>
      <c r="H61" s="294" t="s">
        <v>169</v>
      </c>
      <c r="I61" s="279">
        <v>7</v>
      </c>
      <c r="J61" s="285">
        <v>186625.53000000003</v>
      </c>
      <c r="K61" s="285">
        <f t="shared" si="0"/>
        <v>1306378.7100000002</v>
      </c>
      <c r="L61" s="232"/>
    </row>
    <row r="62" spans="1:12" ht="30" customHeight="1">
      <c r="A62" s="232"/>
      <c r="B62" s="233"/>
      <c r="C62" s="281">
        <v>7.05</v>
      </c>
      <c r="D62" s="289" t="s">
        <v>174</v>
      </c>
      <c r="E62" s="243"/>
      <c r="F62" s="243"/>
      <c r="G62" s="277" t="s">
        <v>179</v>
      </c>
      <c r="H62" s="294" t="s">
        <v>169</v>
      </c>
      <c r="I62" s="279">
        <v>2</v>
      </c>
      <c r="J62" s="285">
        <v>131782.66399999999</v>
      </c>
      <c r="K62" s="285">
        <f t="shared" si="0"/>
        <v>263565.32799999998</v>
      </c>
      <c r="L62" s="232"/>
    </row>
    <row r="63" spans="1:12" ht="30" customHeight="1">
      <c r="A63" s="232"/>
      <c r="B63" s="233"/>
      <c r="C63" s="345" t="s">
        <v>14</v>
      </c>
      <c r="D63" s="346"/>
      <c r="E63" s="346"/>
      <c r="F63" s="346"/>
      <c r="G63" s="346"/>
      <c r="H63" s="346"/>
      <c r="I63" s="346"/>
      <c r="J63" s="347"/>
      <c r="K63" s="301">
        <f>SUM(K58:K62)</f>
        <v>17772140.276800003</v>
      </c>
      <c r="L63" s="232"/>
    </row>
    <row r="64" spans="1:12" ht="30" customHeight="1">
      <c r="A64" s="232"/>
      <c r="B64" s="233"/>
      <c r="C64" s="292">
        <v>8</v>
      </c>
      <c r="D64" s="273"/>
      <c r="E64" s="273"/>
      <c r="F64" s="273"/>
      <c r="G64" s="273" t="s">
        <v>286</v>
      </c>
      <c r="H64" s="273"/>
      <c r="I64" s="303"/>
      <c r="J64" s="304"/>
      <c r="K64" s="304"/>
      <c r="L64" s="232"/>
    </row>
    <row r="65" spans="1:12" ht="30" customHeight="1">
      <c r="A65" s="232"/>
      <c r="B65" s="233"/>
      <c r="C65" s="281">
        <v>8.01</v>
      </c>
      <c r="D65" s="289" t="s">
        <v>180</v>
      </c>
      <c r="E65" s="243"/>
      <c r="F65" s="243"/>
      <c r="G65" s="277" t="s">
        <v>188</v>
      </c>
      <c r="H65" s="294" t="s">
        <v>100</v>
      </c>
      <c r="I65" s="279">
        <v>4.5199999999999996</v>
      </c>
      <c r="J65" s="285">
        <v>253568.66600000003</v>
      </c>
      <c r="K65" s="285">
        <f t="shared" si="0"/>
        <v>1146130.37032</v>
      </c>
      <c r="L65" s="232"/>
    </row>
    <row r="66" spans="1:12" ht="30" customHeight="1">
      <c r="A66" s="232"/>
      <c r="B66" s="233"/>
      <c r="C66" s="281">
        <v>8.02</v>
      </c>
      <c r="D66" s="289" t="s">
        <v>181</v>
      </c>
      <c r="E66" s="243"/>
      <c r="F66" s="243"/>
      <c r="G66" s="277" t="s">
        <v>189</v>
      </c>
      <c r="H66" s="294" t="s">
        <v>169</v>
      </c>
      <c r="I66" s="279">
        <v>8</v>
      </c>
      <c r="J66" s="285">
        <v>299425.29499999998</v>
      </c>
      <c r="K66" s="285">
        <f t="shared" si="0"/>
        <v>2395402.36</v>
      </c>
      <c r="L66" s="232"/>
    </row>
    <row r="67" spans="1:12" ht="30" customHeight="1">
      <c r="A67" s="232"/>
      <c r="B67" s="233"/>
      <c r="C67" s="281">
        <v>8.0299999999999994</v>
      </c>
      <c r="D67" s="289" t="s">
        <v>182</v>
      </c>
      <c r="E67" s="243"/>
      <c r="F67" s="293"/>
      <c r="G67" s="277" t="s">
        <v>190</v>
      </c>
      <c r="H67" s="294" t="s">
        <v>169</v>
      </c>
      <c r="I67" s="279">
        <v>2</v>
      </c>
      <c r="J67" s="285">
        <v>177555.10500000001</v>
      </c>
      <c r="K67" s="285">
        <f t="shared" si="0"/>
        <v>355110.21</v>
      </c>
      <c r="L67" s="232"/>
    </row>
    <row r="68" spans="1:12" ht="30" customHeight="1">
      <c r="A68" s="232"/>
      <c r="B68" s="233"/>
      <c r="C68" s="281">
        <v>8.0399999999999991</v>
      </c>
      <c r="D68" s="289" t="s">
        <v>183</v>
      </c>
      <c r="E68" s="243"/>
      <c r="F68" s="243"/>
      <c r="G68" s="277" t="s">
        <v>191</v>
      </c>
      <c r="H68" s="294" t="s">
        <v>169</v>
      </c>
      <c r="I68" s="279">
        <v>9</v>
      </c>
      <c r="J68" s="285">
        <v>554603.56900000002</v>
      </c>
      <c r="K68" s="285">
        <f t="shared" si="0"/>
        <v>4991432.1210000003</v>
      </c>
      <c r="L68" s="232"/>
    </row>
    <row r="69" spans="1:12" ht="30" customHeight="1">
      <c r="A69" s="232"/>
      <c r="B69" s="233"/>
      <c r="C69" s="281">
        <v>8.0500000000000007</v>
      </c>
      <c r="D69" s="289" t="s">
        <v>184</v>
      </c>
      <c r="E69" s="243"/>
      <c r="F69" s="243"/>
      <c r="G69" s="277" t="s">
        <v>192</v>
      </c>
      <c r="H69" s="294" t="s">
        <v>169</v>
      </c>
      <c r="I69" s="279">
        <v>2</v>
      </c>
      <c r="J69" s="285">
        <v>748011.31599999999</v>
      </c>
      <c r="K69" s="285">
        <f t="shared" si="0"/>
        <v>1496022.632</v>
      </c>
      <c r="L69" s="232"/>
    </row>
    <row r="70" spans="1:12" ht="30" customHeight="1">
      <c r="A70" s="232"/>
      <c r="B70" s="233"/>
      <c r="C70" s="281">
        <v>8.06</v>
      </c>
      <c r="D70" s="289" t="s">
        <v>185</v>
      </c>
      <c r="E70" s="243"/>
      <c r="F70" s="243"/>
      <c r="G70" s="277" t="s">
        <v>193</v>
      </c>
      <c r="H70" s="294" t="s">
        <v>169</v>
      </c>
      <c r="I70" s="279">
        <v>1</v>
      </c>
      <c r="J70" s="285">
        <v>268671.79300000001</v>
      </c>
      <c r="K70" s="285">
        <f t="shared" si="0"/>
        <v>268671.79300000001</v>
      </c>
      <c r="L70" s="232"/>
    </row>
    <row r="71" spans="1:12" ht="30" customHeight="1">
      <c r="A71" s="232"/>
      <c r="B71" s="233"/>
      <c r="C71" s="281">
        <v>8.07</v>
      </c>
      <c r="D71" s="289" t="s">
        <v>186</v>
      </c>
      <c r="E71" s="243"/>
      <c r="F71" s="243"/>
      <c r="G71" s="277" t="s">
        <v>194</v>
      </c>
      <c r="H71" s="294" t="s">
        <v>169</v>
      </c>
      <c r="I71" s="279">
        <v>1</v>
      </c>
      <c r="J71" s="285">
        <v>1026086.113</v>
      </c>
      <c r="K71" s="285">
        <f t="shared" si="0"/>
        <v>1026086.113</v>
      </c>
      <c r="L71" s="232"/>
    </row>
    <row r="72" spans="1:12" ht="30" customHeight="1">
      <c r="A72" s="232"/>
      <c r="B72" s="233"/>
      <c r="C72" s="281">
        <v>8.08</v>
      </c>
      <c r="D72" s="289" t="s">
        <v>187</v>
      </c>
      <c r="E72" s="243"/>
      <c r="F72" s="243"/>
      <c r="G72" s="277" t="s">
        <v>195</v>
      </c>
      <c r="H72" s="294" t="s">
        <v>100</v>
      </c>
      <c r="I72" s="279">
        <v>13.36</v>
      </c>
      <c r="J72" s="285">
        <v>1226182.8150000002</v>
      </c>
      <c r="K72" s="285">
        <f t="shared" si="0"/>
        <v>16381802.408400001</v>
      </c>
      <c r="L72" s="232"/>
    </row>
    <row r="73" spans="1:12" ht="30" customHeight="1">
      <c r="A73" s="232"/>
      <c r="B73" s="233"/>
      <c r="C73" s="345" t="s">
        <v>14</v>
      </c>
      <c r="D73" s="346"/>
      <c r="E73" s="346"/>
      <c r="F73" s="346"/>
      <c r="G73" s="346"/>
      <c r="H73" s="346"/>
      <c r="I73" s="346"/>
      <c r="J73" s="347"/>
      <c r="K73" s="301">
        <f>SUM(K65:K72)</f>
        <v>28060658.007720001</v>
      </c>
      <c r="L73" s="232"/>
    </row>
    <row r="74" spans="1:12" ht="30" customHeight="1">
      <c r="A74" s="232"/>
      <c r="B74" s="233"/>
      <c r="C74" s="292">
        <v>9</v>
      </c>
      <c r="D74" s="273"/>
      <c r="E74" s="273"/>
      <c r="F74" s="273"/>
      <c r="G74" s="273" t="s">
        <v>287</v>
      </c>
      <c r="H74" s="273"/>
      <c r="I74" s="303"/>
      <c r="J74" s="304"/>
      <c r="K74" s="304"/>
      <c r="L74" s="232"/>
    </row>
    <row r="75" spans="1:12" ht="30" customHeight="1">
      <c r="A75" s="232"/>
      <c r="B75" s="233"/>
      <c r="C75" s="281">
        <v>9.01</v>
      </c>
      <c r="D75" s="289" t="s">
        <v>196</v>
      </c>
      <c r="E75" s="243"/>
      <c r="F75" s="243"/>
      <c r="G75" s="277" t="s">
        <v>207</v>
      </c>
      <c r="H75" s="294" t="s">
        <v>169</v>
      </c>
      <c r="I75" s="279">
        <v>12</v>
      </c>
      <c r="J75" s="285">
        <v>111707.64800000002</v>
      </c>
      <c r="K75" s="285">
        <f t="shared" ref="K75:K121" si="1">+J75*I75</f>
        <v>1340491.7760000001</v>
      </c>
      <c r="L75" s="232"/>
    </row>
    <row r="76" spans="1:12" ht="30" customHeight="1">
      <c r="A76" s="232"/>
      <c r="B76" s="233"/>
      <c r="C76" s="281">
        <v>9.02</v>
      </c>
      <c r="D76" s="289" t="s">
        <v>197</v>
      </c>
      <c r="E76" s="243"/>
      <c r="F76" s="243"/>
      <c r="G76" s="277" t="s">
        <v>208</v>
      </c>
      <c r="H76" s="294" t="s">
        <v>169</v>
      </c>
      <c r="I76" s="279">
        <v>9</v>
      </c>
      <c r="J76" s="285">
        <v>218808.91499999998</v>
      </c>
      <c r="K76" s="285">
        <f t="shared" si="1"/>
        <v>1969280.2349999999</v>
      </c>
      <c r="L76" s="232"/>
    </row>
    <row r="77" spans="1:12" ht="30" customHeight="1">
      <c r="A77" s="232"/>
      <c r="B77" s="233"/>
      <c r="C77" s="281">
        <v>9.0299999999999994</v>
      </c>
      <c r="D77" s="289" t="s">
        <v>198</v>
      </c>
      <c r="E77" s="243"/>
      <c r="F77" s="243"/>
      <c r="G77" s="277" t="s">
        <v>209</v>
      </c>
      <c r="H77" s="294" t="s">
        <v>169</v>
      </c>
      <c r="I77" s="279">
        <v>5</v>
      </c>
      <c r="J77" s="285">
        <v>41670.447</v>
      </c>
      <c r="K77" s="285">
        <f t="shared" si="1"/>
        <v>208352.23499999999</v>
      </c>
      <c r="L77" s="232"/>
    </row>
    <row r="78" spans="1:12" ht="30" customHeight="1">
      <c r="A78" s="232"/>
      <c r="B78" s="233"/>
      <c r="C78" s="281">
        <v>9.0399999999999991</v>
      </c>
      <c r="D78" s="289" t="s">
        <v>199</v>
      </c>
      <c r="E78" s="243"/>
      <c r="F78" s="243"/>
      <c r="G78" s="277" t="s">
        <v>210</v>
      </c>
      <c r="H78" s="294" t="s">
        <v>115</v>
      </c>
      <c r="I78" s="279">
        <v>94.3</v>
      </c>
      <c r="J78" s="285">
        <v>81311.854000000007</v>
      </c>
      <c r="K78" s="285">
        <f t="shared" si="1"/>
        <v>7667707.8322000001</v>
      </c>
      <c r="L78" s="232"/>
    </row>
    <row r="79" spans="1:12" ht="30" customHeight="1">
      <c r="A79" s="232"/>
      <c r="B79" s="233"/>
      <c r="C79" s="281">
        <v>9.0500000000000007</v>
      </c>
      <c r="D79" s="289" t="s">
        <v>200</v>
      </c>
      <c r="E79" s="243"/>
      <c r="F79" s="243"/>
      <c r="G79" s="277" t="s">
        <v>211</v>
      </c>
      <c r="H79" s="294" t="s">
        <v>115</v>
      </c>
      <c r="I79" s="279">
        <v>39.85</v>
      </c>
      <c r="J79" s="285">
        <v>192265.20300000001</v>
      </c>
      <c r="K79" s="285">
        <f t="shared" si="1"/>
        <v>7661768.3395500006</v>
      </c>
      <c r="L79" s="232"/>
    </row>
    <row r="80" spans="1:12" ht="30" customHeight="1">
      <c r="A80" s="232"/>
      <c r="B80" s="233"/>
      <c r="C80" s="281">
        <v>9.06</v>
      </c>
      <c r="D80" s="289" t="s">
        <v>201</v>
      </c>
      <c r="E80" s="243"/>
      <c r="F80" s="243"/>
      <c r="G80" s="277" t="s">
        <v>212</v>
      </c>
      <c r="H80" s="294" t="s">
        <v>169</v>
      </c>
      <c r="I80" s="279">
        <v>22</v>
      </c>
      <c r="J80" s="285">
        <v>151978.29400000002</v>
      </c>
      <c r="K80" s="285">
        <f t="shared" si="1"/>
        <v>3343522.4680000003</v>
      </c>
      <c r="L80" s="232"/>
    </row>
    <row r="81" spans="1:12" ht="30" customHeight="1">
      <c r="A81" s="232"/>
      <c r="B81" s="233"/>
      <c r="C81" s="281">
        <v>9.07</v>
      </c>
      <c r="D81" s="289" t="s">
        <v>202</v>
      </c>
      <c r="E81" s="243"/>
      <c r="F81" s="243"/>
      <c r="G81" s="277" t="s">
        <v>213</v>
      </c>
      <c r="H81" s="294" t="s">
        <v>169</v>
      </c>
      <c r="I81" s="279">
        <v>6</v>
      </c>
      <c r="J81" s="285">
        <v>761938.86599999992</v>
      </c>
      <c r="K81" s="285">
        <f t="shared" si="1"/>
        <v>4571633.1959999995</v>
      </c>
      <c r="L81" s="232"/>
    </row>
    <row r="82" spans="1:12" ht="30" customHeight="1">
      <c r="A82" s="232"/>
      <c r="B82" s="233"/>
      <c r="C82" s="281">
        <v>9.08</v>
      </c>
      <c r="D82" s="289" t="s">
        <v>203</v>
      </c>
      <c r="E82" s="243"/>
      <c r="F82" s="243"/>
      <c r="G82" s="277" t="s">
        <v>214</v>
      </c>
      <c r="H82" s="294" t="s">
        <v>169</v>
      </c>
      <c r="I82" s="279">
        <v>2</v>
      </c>
      <c r="J82" s="285">
        <v>955997.49699999997</v>
      </c>
      <c r="K82" s="285">
        <f t="shared" si="1"/>
        <v>1911994.9939999999</v>
      </c>
      <c r="L82" s="232"/>
    </row>
    <row r="83" spans="1:12" ht="30" customHeight="1">
      <c r="A83" s="232"/>
      <c r="B83" s="233"/>
      <c r="C83" s="281">
        <v>9.09</v>
      </c>
      <c r="D83" s="289" t="s">
        <v>204</v>
      </c>
      <c r="E83" s="243"/>
      <c r="F83" s="243"/>
      <c r="G83" s="277" t="s">
        <v>215</v>
      </c>
      <c r="H83" s="294" t="s">
        <v>169</v>
      </c>
      <c r="I83" s="279">
        <v>3</v>
      </c>
      <c r="J83" s="285">
        <v>1352364.598</v>
      </c>
      <c r="K83" s="285">
        <f t="shared" si="1"/>
        <v>4057093.7939999998</v>
      </c>
      <c r="L83" s="232"/>
    </row>
    <row r="84" spans="1:12" ht="30" customHeight="1">
      <c r="A84" s="232"/>
      <c r="B84" s="233"/>
      <c r="C84" s="281">
        <v>9.1</v>
      </c>
      <c r="D84" s="289" t="s">
        <v>205</v>
      </c>
      <c r="E84" s="243"/>
      <c r="F84" s="243"/>
      <c r="G84" s="277" t="s">
        <v>216</v>
      </c>
      <c r="H84" s="294" t="s">
        <v>169</v>
      </c>
      <c r="I84" s="279">
        <v>3</v>
      </c>
      <c r="J84" s="285">
        <v>120488.70599999999</v>
      </c>
      <c r="K84" s="285">
        <f t="shared" si="1"/>
        <v>361466.11799999996</v>
      </c>
      <c r="L84" s="232"/>
    </row>
    <row r="85" spans="1:12" ht="51.6" customHeight="1">
      <c r="A85" s="232"/>
      <c r="B85" s="233"/>
      <c r="C85" s="295">
        <v>9.11</v>
      </c>
      <c r="D85" s="282" t="s">
        <v>206</v>
      </c>
      <c r="E85" s="243"/>
      <c r="F85" s="243"/>
      <c r="G85" s="277" t="s">
        <v>217</v>
      </c>
      <c r="H85" s="278" t="s">
        <v>169</v>
      </c>
      <c r="I85" s="279">
        <v>1</v>
      </c>
      <c r="J85" s="285">
        <v>4292815.4230000004</v>
      </c>
      <c r="K85" s="285">
        <f t="shared" si="1"/>
        <v>4292815.4230000004</v>
      </c>
      <c r="L85" s="232"/>
    </row>
    <row r="86" spans="1:12" ht="30" customHeight="1">
      <c r="A86" s="232"/>
      <c r="B86" s="233"/>
      <c r="C86" s="295">
        <v>9.1199999999999992</v>
      </c>
      <c r="D86" s="282" t="s">
        <v>206</v>
      </c>
      <c r="E86" s="243"/>
      <c r="F86" s="243"/>
      <c r="G86" s="277" t="s">
        <v>218</v>
      </c>
      <c r="H86" s="278" t="s">
        <v>115</v>
      </c>
      <c r="I86" s="279">
        <v>152</v>
      </c>
      <c r="J86" s="285">
        <v>74995.634999999995</v>
      </c>
      <c r="K86" s="285">
        <f t="shared" si="1"/>
        <v>11399336.52</v>
      </c>
      <c r="L86" s="232"/>
    </row>
    <row r="87" spans="1:12" ht="30" customHeight="1">
      <c r="A87" s="232"/>
      <c r="B87" s="233"/>
      <c r="C87" s="345" t="s">
        <v>14</v>
      </c>
      <c r="D87" s="346"/>
      <c r="E87" s="346"/>
      <c r="F87" s="346"/>
      <c r="G87" s="346"/>
      <c r="H87" s="346"/>
      <c r="I87" s="346"/>
      <c r="J87" s="347"/>
      <c r="K87" s="301">
        <f>SUM(K75:K86)</f>
        <v>48785462.930749997</v>
      </c>
      <c r="L87" s="232"/>
    </row>
    <row r="88" spans="1:12" ht="30" customHeight="1">
      <c r="A88" s="232"/>
      <c r="B88" s="233"/>
      <c r="C88" s="292">
        <v>10</v>
      </c>
      <c r="D88" s="273"/>
      <c r="E88" s="273"/>
      <c r="F88" s="273"/>
      <c r="G88" s="273" t="s">
        <v>288</v>
      </c>
      <c r="H88" s="273"/>
      <c r="I88" s="273"/>
      <c r="J88" s="304"/>
      <c r="K88" s="304"/>
      <c r="L88" s="232"/>
    </row>
    <row r="89" spans="1:12" ht="30" customHeight="1">
      <c r="A89" s="232"/>
      <c r="B89" s="233"/>
      <c r="C89" s="281">
        <v>10.01</v>
      </c>
      <c r="D89" s="289" t="s">
        <v>219</v>
      </c>
      <c r="E89" s="243"/>
      <c r="F89" s="243"/>
      <c r="G89" s="277" t="s">
        <v>229</v>
      </c>
      <c r="H89" s="294" t="s">
        <v>115</v>
      </c>
      <c r="I89" s="279">
        <v>537.99</v>
      </c>
      <c r="J89" s="285">
        <v>29399.512999999999</v>
      </c>
      <c r="K89" s="285">
        <f t="shared" si="1"/>
        <v>15816643.99887</v>
      </c>
      <c r="L89" s="232"/>
    </row>
    <row r="90" spans="1:12" ht="30" customHeight="1">
      <c r="A90" s="232"/>
      <c r="B90" s="233"/>
      <c r="C90" s="281">
        <v>10.02</v>
      </c>
      <c r="D90" s="289" t="s">
        <v>220</v>
      </c>
      <c r="E90" s="243"/>
      <c r="F90" s="243"/>
      <c r="G90" s="277" t="s">
        <v>230</v>
      </c>
      <c r="H90" s="294" t="s">
        <v>115</v>
      </c>
      <c r="I90" s="279">
        <v>156.1</v>
      </c>
      <c r="J90" s="285">
        <v>47813.389000000003</v>
      </c>
      <c r="K90" s="285">
        <f t="shared" si="1"/>
        <v>7463670.0229000002</v>
      </c>
      <c r="L90" s="232"/>
    </row>
    <row r="91" spans="1:12" ht="30" customHeight="1">
      <c r="A91" s="232"/>
      <c r="B91" s="233"/>
      <c r="C91" s="281">
        <v>10.029999999999999</v>
      </c>
      <c r="D91" s="289" t="s">
        <v>221</v>
      </c>
      <c r="E91" s="243"/>
      <c r="F91" s="243"/>
      <c r="G91" s="277" t="s">
        <v>231</v>
      </c>
      <c r="H91" s="294" t="s">
        <v>169</v>
      </c>
      <c r="I91" s="279">
        <v>9</v>
      </c>
      <c r="J91" s="285">
        <v>180690.40599999999</v>
      </c>
      <c r="K91" s="285">
        <f t="shared" si="1"/>
        <v>1626213.6539999999</v>
      </c>
      <c r="L91" s="232"/>
    </row>
    <row r="92" spans="1:12" ht="30" customHeight="1">
      <c r="A92" s="232"/>
      <c r="B92" s="233"/>
      <c r="C92" s="281">
        <v>10.039999999999999</v>
      </c>
      <c r="D92" s="289" t="s">
        <v>222</v>
      </c>
      <c r="E92" s="243"/>
      <c r="F92" s="243"/>
      <c r="G92" s="277" t="s">
        <v>232</v>
      </c>
      <c r="H92" s="294" t="s">
        <v>169</v>
      </c>
      <c r="I92" s="279">
        <v>6</v>
      </c>
      <c r="J92" s="285">
        <v>159383.22399999999</v>
      </c>
      <c r="K92" s="285">
        <f t="shared" si="1"/>
        <v>956299.34399999992</v>
      </c>
      <c r="L92" s="232"/>
    </row>
    <row r="93" spans="1:12" ht="30" customHeight="1">
      <c r="A93" s="232"/>
      <c r="B93" s="233"/>
      <c r="C93" s="281">
        <v>10.050000000000001</v>
      </c>
      <c r="D93" s="289" t="s">
        <v>223</v>
      </c>
      <c r="E93" s="243"/>
      <c r="F93" s="243"/>
      <c r="G93" s="277" t="s">
        <v>233</v>
      </c>
      <c r="H93" s="294" t="s">
        <v>169</v>
      </c>
      <c r="I93" s="279">
        <v>5</v>
      </c>
      <c r="J93" s="285">
        <v>136823.492</v>
      </c>
      <c r="K93" s="285">
        <f t="shared" si="1"/>
        <v>684117.46</v>
      </c>
      <c r="L93" s="232"/>
    </row>
    <row r="94" spans="1:12" ht="30" customHeight="1">
      <c r="A94" s="232"/>
      <c r="B94" s="233"/>
      <c r="C94" s="281">
        <v>10.06</v>
      </c>
      <c r="D94" s="289" t="s">
        <v>224</v>
      </c>
      <c r="E94" s="243"/>
      <c r="F94" s="243"/>
      <c r="G94" s="277" t="s">
        <v>234</v>
      </c>
      <c r="H94" s="294" t="s">
        <v>169</v>
      </c>
      <c r="I94" s="279">
        <v>1</v>
      </c>
      <c r="J94" s="285">
        <v>181080.15899999999</v>
      </c>
      <c r="K94" s="285">
        <f t="shared" si="1"/>
        <v>181080.15899999999</v>
      </c>
      <c r="L94" s="232"/>
    </row>
    <row r="95" spans="1:12" ht="30" customHeight="1">
      <c r="A95" s="232"/>
      <c r="B95" s="233"/>
      <c r="C95" s="281">
        <v>10.07</v>
      </c>
      <c r="D95" s="289" t="s">
        <v>225</v>
      </c>
      <c r="E95" s="243"/>
      <c r="F95" s="243"/>
      <c r="G95" s="277" t="s">
        <v>235</v>
      </c>
      <c r="H95" s="294" t="s">
        <v>169</v>
      </c>
      <c r="I95" s="279">
        <v>24</v>
      </c>
      <c r="J95" s="285">
        <v>202951.63200000001</v>
      </c>
      <c r="K95" s="285">
        <f t="shared" si="1"/>
        <v>4870839.1680000005</v>
      </c>
      <c r="L95" s="232"/>
    </row>
    <row r="96" spans="1:12" ht="30" customHeight="1">
      <c r="A96" s="232"/>
      <c r="B96" s="233"/>
      <c r="C96" s="281">
        <v>10.08</v>
      </c>
      <c r="D96" s="289" t="s">
        <v>226</v>
      </c>
      <c r="E96" s="243"/>
      <c r="F96" s="243"/>
      <c r="G96" s="277" t="s">
        <v>236</v>
      </c>
      <c r="H96" s="294" t="s">
        <v>169</v>
      </c>
      <c r="I96" s="279">
        <v>1</v>
      </c>
      <c r="J96" s="285">
        <v>856780.91200000001</v>
      </c>
      <c r="K96" s="285">
        <f t="shared" si="1"/>
        <v>856780.91200000001</v>
      </c>
      <c r="L96" s="232"/>
    </row>
    <row r="97" spans="1:12" ht="30" customHeight="1">
      <c r="A97" s="232"/>
      <c r="B97" s="233"/>
      <c r="C97" s="281">
        <v>10.09</v>
      </c>
      <c r="D97" s="289" t="s">
        <v>227</v>
      </c>
      <c r="E97" s="243"/>
      <c r="F97" s="243"/>
      <c r="G97" s="277" t="s">
        <v>237</v>
      </c>
      <c r="H97" s="294" t="s">
        <v>169</v>
      </c>
      <c r="I97" s="279">
        <v>24</v>
      </c>
      <c r="J97" s="285">
        <v>732825.49600000004</v>
      </c>
      <c r="K97" s="285">
        <f t="shared" si="1"/>
        <v>17587811.903999999</v>
      </c>
      <c r="L97" s="232"/>
    </row>
    <row r="98" spans="1:12" ht="30" customHeight="1">
      <c r="A98" s="232"/>
      <c r="B98" s="233"/>
      <c r="C98" s="296">
        <v>10.1</v>
      </c>
      <c r="D98" s="297" t="s">
        <v>228</v>
      </c>
      <c r="E98" s="243"/>
      <c r="F98" s="243"/>
      <c r="G98" s="298" t="s">
        <v>238</v>
      </c>
      <c r="H98" s="299" t="s">
        <v>169</v>
      </c>
      <c r="I98" s="279">
        <v>20</v>
      </c>
      <c r="J98" s="285">
        <v>193567.98500000002</v>
      </c>
      <c r="K98" s="285">
        <f t="shared" si="1"/>
        <v>3871359.7</v>
      </c>
      <c r="L98" s="232"/>
    </row>
    <row r="99" spans="1:12" ht="30" customHeight="1">
      <c r="A99" s="232"/>
      <c r="B99" s="233"/>
      <c r="C99" s="345" t="s">
        <v>14</v>
      </c>
      <c r="D99" s="346"/>
      <c r="E99" s="346"/>
      <c r="F99" s="346"/>
      <c r="G99" s="346"/>
      <c r="H99" s="346"/>
      <c r="I99" s="346"/>
      <c r="J99" s="347"/>
      <c r="K99" s="301">
        <f>SUM(K89:K98)</f>
        <v>53914816.32277</v>
      </c>
      <c r="L99" s="232"/>
    </row>
    <row r="100" spans="1:12" ht="30" customHeight="1">
      <c r="A100" s="232"/>
      <c r="B100" s="233"/>
      <c r="C100" s="292">
        <v>11</v>
      </c>
      <c r="D100" s="273"/>
      <c r="E100" s="273"/>
      <c r="F100" s="273"/>
      <c r="G100" s="273" t="s">
        <v>289</v>
      </c>
      <c r="H100" s="273"/>
      <c r="I100" s="273"/>
      <c r="J100" s="304"/>
      <c r="K100" s="304"/>
      <c r="L100" s="232"/>
    </row>
    <row r="101" spans="1:12" ht="43.5" customHeight="1">
      <c r="A101" s="232"/>
      <c r="B101" s="233"/>
      <c r="C101" s="281">
        <v>11.01</v>
      </c>
      <c r="D101" s="289" t="s">
        <v>239</v>
      </c>
      <c r="E101" s="243"/>
      <c r="F101" s="243"/>
      <c r="G101" s="277" t="s">
        <v>244</v>
      </c>
      <c r="H101" s="294" t="s">
        <v>100</v>
      </c>
      <c r="I101" s="279">
        <v>128</v>
      </c>
      <c r="J101" s="285">
        <v>354037.82699999999</v>
      </c>
      <c r="K101" s="285">
        <f t="shared" si="1"/>
        <v>45316841.855999999</v>
      </c>
      <c r="L101" s="232"/>
    </row>
    <row r="102" spans="1:12" ht="30" customHeight="1">
      <c r="A102" s="232"/>
      <c r="B102" s="233"/>
      <c r="C102" s="281">
        <v>11.02</v>
      </c>
      <c r="D102" s="289" t="s">
        <v>240</v>
      </c>
      <c r="E102" s="243"/>
      <c r="F102" s="243"/>
      <c r="G102" s="277" t="s">
        <v>245</v>
      </c>
      <c r="H102" s="294" t="s">
        <v>100</v>
      </c>
      <c r="I102" s="279">
        <v>35.6</v>
      </c>
      <c r="J102" s="285">
        <v>441294.152</v>
      </c>
      <c r="K102" s="285">
        <f t="shared" si="1"/>
        <v>15710071.8112</v>
      </c>
      <c r="L102" s="232"/>
    </row>
    <row r="103" spans="1:12" ht="30" customHeight="1">
      <c r="A103" s="232"/>
      <c r="B103" s="233"/>
      <c r="C103" s="281">
        <v>11.03</v>
      </c>
      <c r="D103" s="289" t="s">
        <v>241</v>
      </c>
      <c r="E103" s="243"/>
      <c r="F103" s="243"/>
      <c r="G103" s="277" t="s">
        <v>246</v>
      </c>
      <c r="H103" s="294" t="s">
        <v>148</v>
      </c>
      <c r="I103" s="279">
        <v>1198.71</v>
      </c>
      <c r="J103" s="285">
        <v>29867.798999999999</v>
      </c>
      <c r="K103" s="285">
        <f t="shared" si="1"/>
        <v>35802829.33929</v>
      </c>
      <c r="L103" s="232"/>
    </row>
    <row r="104" spans="1:12" ht="30" customHeight="1">
      <c r="A104" s="232"/>
      <c r="B104" s="233"/>
      <c r="C104" s="281">
        <v>11.04</v>
      </c>
      <c r="D104" s="289" t="s">
        <v>242</v>
      </c>
      <c r="E104" s="243"/>
      <c r="F104" s="243"/>
      <c r="G104" s="277" t="s">
        <v>247</v>
      </c>
      <c r="H104" s="294" t="s">
        <v>100</v>
      </c>
      <c r="I104" s="279">
        <v>185</v>
      </c>
      <c r="J104" s="285">
        <v>267111.93599999999</v>
      </c>
      <c r="K104" s="285">
        <f t="shared" si="1"/>
        <v>49415708.159999996</v>
      </c>
      <c r="L104" s="232"/>
    </row>
    <row r="105" spans="1:12" ht="30" customHeight="1">
      <c r="A105" s="232"/>
      <c r="B105" s="233"/>
      <c r="C105" s="281">
        <v>11.05</v>
      </c>
      <c r="D105" s="289" t="s">
        <v>243</v>
      </c>
      <c r="E105" s="243"/>
      <c r="F105" s="243"/>
      <c r="G105" s="277" t="s">
        <v>248</v>
      </c>
      <c r="H105" s="294" t="s">
        <v>148</v>
      </c>
      <c r="I105" s="279">
        <v>1198.71</v>
      </c>
      <c r="J105" s="285">
        <v>5648.0709999999999</v>
      </c>
      <c r="K105" s="285">
        <f t="shared" si="1"/>
        <v>6770399.1884099999</v>
      </c>
      <c r="L105" s="232"/>
    </row>
    <row r="106" spans="1:12" ht="30" customHeight="1">
      <c r="A106" s="232"/>
      <c r="B106" s="233"/>
      <c r="C106" s="345" t="s">
        <v>14</v>
      </c>
      <c r="D106" s="346"/>
      <c r="E106" s="346"/>
      <c r="F106" s="346"/>
      <c r="G106" s="346"/>
      <c r="H106" s="346"/>
      <c r="I106" s="346"/>
      <c r="J106" s="347"/>
      <c r="K106" s="301">
        <f>SUM(K101:K105)</f>
        <v>153015850.3549</v>
      </c>
      <c r="L106" s="232"/>
    </row>
    <row r="107" spans="1:12" ht="30" customHeight="1">
      <c r="A107" s="232"/>
      <c r="B107" s="233"/>
      <c r="C107" s="292">
        <v>12</v>
      </c>
      <c r="D107" s="273"/>
      <c r="E107" s="273"/>
      <c r="F107" s="273"/>
      <c r="G107" s="273" t="s">
        <v>290</v>
      </c>
      <c r="H107" s="273"/>
      <c r="I107" s="303"/>
      <c r="J107" s="304"/>
      <c r="K107" s="304"/>
      <c r="L107" s="232"/>
    </row>
    <row r="108" spans="1:12" ht="30" customHeight="1">
      <c r="A108" s="232"/>
      <c r="B108" s="233"/>
      <c r="C108" s="281">
        <v>12.01</v>
      </c>
      <c r="D108" s="289" t="s">
        <v>249</v>
      </c>
      <c r="E108" s="243"/>
      <c r="F108" s="243"/>
      <c r="G108" s="277" t="s">
        <v>255</v>
      </c>
      <c r="H108" s="294" t="s">
        <v>100</v>
      </c>
      <c r="I108" s="279">
        <v>912.47</v>
      </c>
      <c r="J108" s="285">
        <v>15290.626</v>
      </c>
      <c r="K108" s="285">
        <f t="shared" si="1"/>
        <v>13952237.50622</v>
      </c>
      <c r="L108" s="232"/>
    </row>
    <row r="109" spans="1:12" ht="30" customHeight="1">
      <c r="A109" s="232"/>
      <c r="B109" s="233"/>
      <c r="C109" s="281">
        <v>12.02</v>
      </c>
      <c r="D109" s="289" t="s">
        <v>250</v>
      </c>
      <c r="E109" s="243"/>
      <c r="F109" s="243"/>
      <c r="G109" s="277" t="s">
        <v>256</v>
      </c>
      <c r="H109" s="294" t="s">
        <v>100</v>
      </c>
      <c r="I109" s="279">
        <v>69.459999999999994</v>
      </c>
      <c r="J109" s="285">
        <v>25373.166000000001</v>
      </c>
      <c r="K109" s="285">
        <f t="shared" si="1"/>
        <v>1762420.1103599998</v>
      </c>
      <c r="L109" s="232"/>
    </row>
    <row r="110" spans="1:12" ht="30" customHeight="1">
      <c r="A110" s="232"/>
      <c r="B110" s="233"/>
      <c r="C110" s="281">
        <v>12.03</v>
      </c>
      <c r="D110" s="289" t="s">
        <v>251</v>
      </c>
      <c r="E110" s="243"/>
      <c r="F110" s="243"/>
      <c r="G110" s="277" t="s">
        <v>257</v>
      </c>
      <c r="H110" s="294" t="s">
        <v>100</v>
      </c>
      <c r="I110" s="279">
        <v>89.73</v>
      </c>
      <c r="J110" s="285">
        <v>26802.269000000004</v>
      </c>
      <c r="K110" s="285">
        <f t="shared" si="1"/>
        <v>2404967.5973700006</v>
      </c>
      <c r="L110" s="232"/>
    </row>
    <row r="111" spans="1:12" ht="30" customHeight="1">
      <c r="A111" s="232"/>
      <c r="B111" s="233"/>
      <c r="C111" s="281">
        <v>12.04</v>
      </c>
      <c r="D111" s="289" t="s">
        <v>252</v>
      </c>
      <c r="E111" s="243"/>
      <c r="F111" s="243"/>
      <c r="G111" s="277" t="s">
        <v>258</v>
      </c>
      <c r="H111" s="294" t="s">
        <v>100</v>
      </c>
      <c r="I111" s="279">
        <v>591.78</v>
      </c>
      <c r="J111" s="285">
        <v>63054.355000000003</v>
      </c>
      <c r="K111" s="285">
        <f t="shared" si="1"/>
        <v>37314306.201899998</v>
      </c>
      <c r="L111" s="232"/>
    </row>
    <row r="112" spans="1:12" ht="30" customHeight="1">
      <c r="A112" s="232"/>
      <c r="B112" s="233"/>
      <c r="C112" s="296">
        <v>12.05</v>
      </c>
      <c r="D112" s="289" t="s">
        <v>253</v>
      </c>
      <c r="E112" s="243"/>
      <c r="F112" s="243"/>
      <c r="G112" s="298" t="s">
        <v>259</v>
      </c>
      <c r="H112" s="294" t="s">
        <v>261</v>
      </c>
      <c r="I112" s="279">
        <v>421.95</v>
      </c>
      <c r="J112" s="285">
        <v>20037.68</v>
      </c>
      <c r="K112" s="285">
        <f t="shared" si="1"/>
        <v>8454899.0759999994</v>
      </c>
      <c r="L112" s="232"/>
    </row>
    <row r="113" spans="1:12" ht="30" customHeight="1">
      <c r="A113" s="232"/>
      <c r="B113" s="233"/>
      <c r="C113" s="281">
        <v>12.06</v>
      </c>
      <c r="D113" s="289" t="s">
        <v>254</v>
      </c>
      <c r="E113" s="243"/>
      <c r="F113" s="243"/>
      <c r="G113" s="277" t="s">
        <v>260</v>
      </c>
      <c r="H113" s="294" t="s">
        <v>100</v>
      </c>
      <c r="I113" s="279">
        <v>591.78</v>
      </c>
      <c r="J113" s="285">
        <v>16941.535</v>
      </c>
      <c r="K113" s="285">
        <f t="shared" si="1"/>
        <v>10025661.5823</v>
      </c>
      <c r="L113" s="232"/>
    </row>
    <row r="114" spans="1:12" ht="30" customHeight="1">
      <c r="A114" s="232"/>
      <c r="B114" s="233"/>
      <c r="C114" s="345" t="s">
        <v>14</v>
      </c>
      <c r="D114" s="346"/>
      <c r="E114" s="346"/>
      <c r="F114" s="346"/>
      <c r="G114" s="346"/>
      <c r="H114" s="346"/>
      <c r="I114" s="346"/>
      <c r="J114" s="347"/>
      <c r="K114" s="301">
        <f>SUM(K108:K113)</f>
        <v>73914492.074149996</v>
      </c>
      <c r="L114" s="232"/>
    </row>
    <row r="115" spans="1:12" ht="30" customHeight="1">
      <c r="A115" s="232"/>
      <c r="B115" s="233"/>
      <c r="C115" s="292">
        <v>13</v>
      </c>
      <c r="D115" s="273"/>
      <c r="E115" s="273"/>
      <c r="F115" s="273"/>
      <c r="G115" s="273" t="s">
        <v>291</v>
      </c>
      <c r="H115" s="273"/>
      <c r="I115" s="303"/>
      <c r="J115" s="304"/>
      <c r="K115" s="304"/>
      <c r="L115" s="232"/>
    </row>
    <row r="116" spans="1:12" ht="30" customHeight="1">
      <c r="A116" s="232"/>
      <c r="B116" s="233"/>
      <c r="C116" s="281">
        <v>13.01</v>
      </c>
      <c r="D116" s="289" t="s">
        <v>262</v>
      </c>
      <c r="E116" s="243"/>
      <c r="F116" s="243"/>
      <c r="G116" s="277" t="s">
        <v>265</v>
      </c>
      <c r="H116" s="300" t="s">
        <v>271</v>
      </c>
      <c r="I116" s="279">
        <v>27</v>
      </c>
      <c r="J116" s="285">
        <v>182511.95300000001</v>
      </c>
      <c r="K116" s="285">
        <f t="shared" si="1"/>
        <v>4927822.7310000006</v>
      </c>
      <c r="L116" s="232"/>
    </row>
    <row r="117" spans="1:12" ht="43.5" customHeight="1">
      <c r="A117" s="232"/>
      <c r="B117" s="233"/>
      <c r="C117" s="281">
        <v>13.02</v>
      </c>
      <c r="D117" s="289" t="s">
        <v>242</v>
      </c>
      <c r="E117" s="243"/>
      <c r="F117" s="243"/>
      <c r="G117" s="277" t="s">
        <v>266</v>
      </c>
      <c r="H117" s="300" t="s">
        <v>272</v>
      </c>
      <c r="I117" s="279">
        <v>72</v>
      </c>
      <c r="J117" s="285">
        <v>38734.800000000003</v>
      </c>
      <c r="K117" s="285">
        <f t="shared" si="1"/>
        <v>2788905.6</v>
      </c>
      <c r="L117" s="232"/>
    </row>
    <row r="118" spans="1:12" ht="51.75" customHeight="1">
      <c r="A118" s="232"/>
      <c r="B118" s="233"/>
      <c r="C118" s="281">
        <v>13.03</v>
      </c>
      <c r="D118" s="289" t="s">
        <v>242</v>
      </c>
      <c r="E118" s="243"/>
      <c r="F118" s="243"/>
      <c r="G118" s="277" t="s">
        <v>267</v>
      </c>
      <c r="H118" s="300" t="s">
        <v>272</v>
      </c>
      <c r="I118" s="279">
        <v>106.2</v>
      </c>
      <c r="J118" s="285">
        <v>49781.991999999998</v>
      </c>
      <c r="K118" s="285">
        <f t="shared" si="1"/>
        <v>5286847.5504000001</v>
      </c>
      <c r="L118" s="232"/>
    </row>
    <row r="119" spans="1:12" ht="30" customHeight="1">
      <c r="A119" s="232"/>
      <c r="B119" s="233"/>
      <c r="C119" s="281">
        <v>13.04</v>
      </c>
      <c r="D119" s="289" t="s">
        <v>263</v>
      </c>
      <c r="E119" s="243"/>
      <c r="F119" s="243"/>
      <c r="G119" s="277" t="s">
        <v>268</v>
      </c>
      <c r="H119" s="300" t="s">
        <v>148</v>
      </c>
      <c r="I119" s="279">
        <v>179.41500004954293</v>
      </c>
      <c r="J119" s="285">
        <v>30097.899000000001</v>
      </c>
      <c r="K119" s="285">
        <f t="shared" si="1"/>
        <v>5400014.5505761383</v>
      </c>
      <c r="L119" s="232"/>
    </row>
    <row r="120" spans="1:12" ht="39.75" customHeight="1">
      <c r="A120" s="232"/>
      <c r="B120" s="233"/>
      <c r="C120" s="281">
        <v>13.05</v>
      </c>
      <c r="D120" s="289" t="s">
        <v>242</v>
      </c>
      <c r="E120" s="243"/>
      <c r="F120" s="243"/>
      <c r="G120" s="277" t="s">
        <v>269</v>
      </c>
      <c r="H120" s="294" t="s">
        <v>100</v>
      </c>
      <c r="I120" s="279">
        <v>12.15</v>
      </c>
      <c r="J120" s="285">
        <v>237250.01300000001</v>
      </c>
      <c r="K120" s="285">
        <f t="shared" si="1"/>
        <v>2882587.6579500004</v>
      </c>
      <c r="L120" s="232"/>
    </row>
    <row r="121" spans="1:12" ht="30" customHeight="1">
      <c r="A121" s="232"/>
      <c r="B121" s="233"/>
      <c r="C121" s="281">
        <v>13.06</v>
      </c>
      <c r="D121" s="289" t="s">
        <v>264</v>
      </c>
      <c r="E121" s="243"/>
      <c r="F121" s="243"/>
      <c r="G121" s="277" t="s">
        <v>270</v>
      </c>
      <c r="H121" s="294" t="s">
        <v>100</v>
      </c>
      <c r="I121" s="279">
        <v>65.129999088064707</v>
      </c>
      <c r="J121" s="285">
        <v>105489.774</v>
      </c>
      <c r="K121" s="285">
        <f t="shared" si="1"/>
        <v>6870548.8844201528</v>
      </c>
      <c r="L121" s="232"/>
    </row>
    <row r="122" spans="1:12" ht="30" customHeight="1">
      <c r="A122" s="232"/>
      <c r="B122" s="233"/>
      <c r="C122" s="351" t="s">
        <v>14</v>
      </c>
      <c r="D122" s="352"/>
      <c r="E122" s="352"/>
      <c r="F122" s="352"/>
      <c r="G122" s="352"/>
      <c r="H122" s="352"/>
      <c r="I122" s="352"/>
      <c r="J122" s="353"/>
      <c r="K122" s="302">
        <f>SUM(K116:K121)</f>
        <v>28156726.974346291</v>
      </c>
      <c r="L122" s="232"/>
    </row>
    <row r="123" spans="1:12" s="247" customFormat="1" ht="30" customHeight="1" thickBot="1">
      <c r="A123" s="245"/>
      <c r="B123" s="246"/>
      <c r="C123" s="327" t="s">
        <v>15</v>
      </c>
      <c r="D123" s="328"/>
      <c r="E123" s="328"/>
      <c r="F123" s="328"/>
      <c r="G123" s="328"/>
      <c r="H123" s="328"/>
      <c r="I123" s="328"/>
      <c r="J123" s="283"/>
      <c r="K123" s="276">
        <f>+K18+K25+K33+K43+K50+K56+K63+K73+K87+K99+K106+K114+K122</f>
        <v>864028109.22557628</v>
      </c>
      <c r="L123" s="245"/>
    </row>
    <row r="124" spans="1:12" s="247" customFormat="1" ht="15">
      <c r="A124" s="245"/>
      <c r="B124" s="246"/>
      <c r="C124" s="248"/>
      <c r="D124" s="248"/>
      <c r="E124" s="248"/>
      <c r="F124" s="248"/>
      <c r="G124" s="248"/>
      <c r="H124" s="248"/>
      <c r="I124" s="248"/>
      <c r="J124" s="248"/>
      <c r="K124" s="248"/>
      <c r="L124" s="245"/>
    </row>
    <row r="125" spans="1:12" s="247" customFormat="1" ht="30" customHeight="1">
      <c r="A125" s="245"/>
      <c r="B125" s="246"/>
      <c r="C125" s="249"/>
      <c r="D125" s="250"/>
      <c r="E125" s="249"/>
      <c r="F125" s="249"/>
      <c r="G125" s="354"/>
      <c r="H125" s="355"/>
      <c r="I125" s="355"/>
      <c r="J125" s="356"/>
      <c r="K125" s="305"/>
      <c r="L125" s="245"/>
    </row>
    <row r="126" spans="1:12" s="247" customFormat="1" ht="30" customHeight="1">
      <c r="A126" s="245"/>
      <c r="B126" s="246"/>
      <c r="C126" s="249"/>
      <c r="D126" s="250"/>
      <c r="E126" s="249"/>
      <c r="F126" s="249"/>
      <c r="G126" s="354"/>
      <c r="H126" s="355"/>
      <c r="I126" s="355"/>
      <c r="J126" s="356"/>
      <c r="K126" s="306"/>
      <c r="L126" s="245"/>
    </row>
    <row r="127" spans="1:12" s="247" customFormat="1" ht="30" customHeight="1">
      <c r="A127" s="245"/>
      <c r="B127" s="246"/>
      <c r="C127" s="249"/>
      <c r="D127" s="251"/>
      <c r="E127" s="251"/>
      <c r="F127" s="251"/>
      <c r="G127" s="354"/>
      <c r="H127" s="355"/>
      <c r="I127" s="355"/>
      <c r="J127" s="356"/>
      <c r="K127" s="307"/>
      <c r="L127" s="245"/>
    </row>
    <row r="128" spans="1:12" s="247" customFormat="1" ht="30" customHeight="1">
      <c r="A128" s="245"/>
      <c r="B128" s="246"/>
      <c r="C128" s="249"/>
      <c r="D128" s="251"/>
      <c r="E128" s="251"/>
      <c r="F128" s="251"/>
      <c r="G128" s="360" t="s">
        <v>16</v>
      </c>
      <c r="H128" s="361"/>
      <c r="I128" s="361"/>
      <c r="J128" s="362"/>
      <c r="K128" s="307"/>
      <c r="L128" s="245"/>
    </row>
    <row r="129" spans="1:12" s="247" customFormat="1" ht="30" customHeight="1">
      <c r="A129" s="245"/>
      <c r="B129" s="246"/>
      <c r="C129" s="249"/>
      <c r="D129" s="250"/>
      <c r="E129" s="249"/>
      <c r="F129" s="249"/>
      <c r="G129" s="354"/>
      <c r="H129" s="355"/>
      <c r="I129" s="355"/>
      <c r="J129" s="356"/>
      <c r="K129" s="308"/>
      <c r="L129" s="245"/>
    </row>
    <row r="130" spans="1:12" s="247" customFormat="1" ht="30" customHeight="1">
      <c r="A130" s="245"/>
      <c r="B130" s="246"/>
      <c r="C130" s="249"/>
      <c r="D130" s="250"/>
      <c r="E130" s="249"/>
      <c r="F130" s="249"/>
      <c r="G130" s="357" t="s">
        <v>17</v>
      </c>
      <c r="H130" s="358"/>
      <c r="I130" s="358"/>
      <c r="J130" s="359"/>
      <c r="K130" s="309">
        <f>+K123</f>
        <v>864028109.22557628</v>
      </c>
      <c r="L130" s="245"/>
    </row>
    <row r="131" spans="1:12" s="247" customFormat="1" ht="15.75" thickBot="1">
      <c r="A131" s="245"/>
      <c r="B131" s="246"/>
      <c r="C131" s="249"/>
      <c r="D131" s="250"/>
      <c r="E131" s="250"/>
      <c r="F131" s="250"/>
      <c r="G131" s="249"/>
      <c r="H131" s="249"/>
      <c r="I131" s="252"/>
      <c r="J131" s="253"/>
      <c r="K131" s="253"/>
      <c r="L131" s="245"/>
    </row>
    <row r="132" spans="1:12" s="247" customFormat="1" ht="15">
      <c r="A132" s="245"/>
      <c r="B132" s="246"/>
      <c r="C132" s="254"/>
      <c r="D132" s="332"/>
      <c r="E132" s="332"/>
      <c r="F132" s="332"/>
      <c r="G132" s="332"/>
      <c r="H132" s="332"/>
      <c r="I132" s="332"/>
      <c r="J132" s="332"/>
      <c r="K132" s="332"/>
      <c r="L132" s="245"/>
    </row>
    <row r="133" spans="1:12" s="247" customFormat="1" ht="46.5" customHeight="1">
      <c r="A133" s="245"/>
      <c r="B133" s="246"/>
      <c r="C133" s="323" t="s">
        <v>18</v>
      </c>
      <c r="D133" s="324"/>
      <c r="E133" s="324"/>
      <c r="F133" s="324"/>
      <c r="G133" s="324"/>
      <c r="H133" s="329" t="s">
        <v>19</v>
      </c>
      <c r="I133" s="330"/>
      <c r="J133" s="284"/>
      <c r="K133" s="310" t="s">
        <v>20</v>
      </c>
      <c r="L133" s="245"/>
    </row>
    <row r="134" spans="1:12" s="247" customFormat="1" ht="56.25" customHeight="1">
      <c r="A134" s="245"/>
      <c r="B134" s="246"/>
      <c r="C134" s="323" t="s">
        <v>21</v>
      </c>
      <c r="D134" s="324"/>
      <c r="E134" s="324"/>
      <c r="F134" s="324"/>
      <c r="G134" s="324"/>
      <c r="H134" s="331" t="s">
        <v>22</v>
      </c>
      <c r="I134" s="331"/>
      <c r="J134" s="312" t="s">
        <v>23</v>
      </c>
      <c r="K134" s="311">
        <v>0.24</v>
      </c>
      <c r="L134" s="245"/>
    </row>
    <row r="135" spans="1:12" s="247" customFormat="1" ht="30" customHeight="1">
      <c r="A135" s="245"/>
      <c r="B135" s="246"/>
      <c r="C135" s="323" t="s">
        <v>24</v>
      </c>
      <c r="D135" s="324"/>
      <c r="E135" s="324"/>
      <c r="F135" s="324"/>
      <c r="G135" s="324"/>
      <c r="H135" s="341" t="s">
        <v>25</v>
      </c>
      <c r="I135" s="342"/>
      <c r="J135" s="312" t="s">
        <v>26</v>
      </c>
      <c r="K135" s="311">
        <v>0.02</v>
      </c>
      <c r="L135" s="245"/>
    </row>
    <row r="136" spans="1:12" s="256" customFormat="1" ht="58.5" customHeight="1">
      <c r="A136" s="245"/>
      <c r="B136" s="246"/>
      <c r="C136" s="255"/>
      <c r="E136" s="257"/>
      <c r="F136" s="257"/>
      <c r="G136" s="258"/>
      <c r="H136" s="343" t="s">
        <v>27</v>
      </c>
      <c r="I136" s="331"/>
      <c r="J136" s="312" t="s">
        <v>28</v>
      </c>
      <c r="K136" s="311">
        <v>0.04</v>
      </c>
      <c r="L136" s="245"/>
    </row>
    <row r="137" spans="1:12" ht="57" customHeight="1">
      <c r="A137" s="232"/>
      <c r="B137" s="233"/>
      <c r="C137" s="259"/>
      <c r="D137" s="260"/>
      <c r="E137" s="260"/>
      <c r="F137" s="260"/>
      <c r="G137" s="261"/>
      <c r="H137" s="331" t="s">
        <v>29</v>
      </c>
      <c r="I137" s="331"/>
      <c r="J137" s="312" t="s">
        <v>30</v>
      </c>
      <c r="K137" s="311">
        <v>0.3</v>
      </c>
      <c r="L137" s="232"/>
    </row>
    <row r="138" spans="1:12" ht="15.75" thickBot="1">
      <c r="A138" s="232"/>
      <c r="B138" s="233"/>
      <c r="C138" s="262"/>
      <c r="D138" s="263"/>
      <c r="E138" s="263"/>
      <c r="F138" s="263"/>
      <c r="G138" s="264"/>
      <c r="H138" s="339"/>
      <c r="I138" s="340"/>
      <c r="J138" s="340"/>
      <c r="K138" s="340"/>
      <c r="L138" s="232"/>
    </row>
    <row r="139" spans="1:12" ht="15.75" thickBot="1">
      <c r="A139" s="232"/>
      <c r="B139" s="265"/>
      <c r="C139" s="266"/>
      <c r="D139" s="266"/>
      <c r="E139" s="267"/>
      <c r="F139" s="266"/>
      <c r="G139" s="268"/>
      <c r="H139" s="266"/>
      <c r="I139" s="266"/>
      <c r="J139" s="266"/>
      <c r="K139" s="266"/>
      <c r="L139" s="232"/>
    </row>
    <row r="140" spans="1:12" ht="15.75" thickTop="1">
      <c r="A140" s="232"/>
      <c r="B140" s="232"/>
      <c r="C140" s="232"/>
      <c r="D140" s="232"/>
      <c r="E140" s="269"/>
      <c r="F140" s="232"/>
      <c r="G140" s="232"/>
      <c r="H140" s="232"/>
      <c r="I140" s="232"/>
      <c r="J140" s="232"/>
      <c r="K140" s="232"/>
      <c r="L140" s="232"/>
    </row>
  </sheetData>
  <mergeCells count="42">
    <mergeCell ref="G130:J130"/>
    <mergeCell ref="C50:J50"/>
    <mergeCell ref="G125:J125"/>
    <mergeCell ref="G126:J126"/>
    <mergeCell ref="G127:J127"/>
    <mergeCell ref="G128:J128"/>
    <mergeCell ref="C99:J99"/>
    <mergeCell ref="C87:J87"/>
    <mergeCell ref="C73:J73"/>
    <mergeCell ref="C63:J63"/>
    <mergeCell ref="C56:J56"/>
    <mergeCell ref="C43:J43"/>
    <mergeCell ref="C122:J122"/>
    <mergeCell ref="C114:J114"/>
    <mergeCell ref="C106:J106"/>
    <mergeCell ref="G129:J129"/>
    <mergeCell ref="E7:F7"/>
    <mergeCell ref="K7:K8"/>
    <mergeCell ref="C18:J18"/>
    <mergeCell ref="C25:J25"/>
    <mergeCell ref="C33:J33"/>
    <mergeCell ref="H138:K138"/>
    <mergeCell ref="C135:G135"/>
    <mergeCell ref="H135:I135"/>
    <mergeCell ref="H136:I136"/>
    <mergeCell ref="H137:I137"/>
    <mergeCell ref="C3:K4"/>
    <mergeCell ref="C5:K5"/>
    <mergeCell ref="C1:F1"/>
    <mergeCell ref="C134:G134"/>
    <mergeCell ref="C6:K6"/>
    <mergeCell ref="C123:I123"/>
    <mergeCell ref="C133:G133"/>
    <mergeCell ref="H133:I133"/>
    <mergeCell ref="H134:I134"/>
    <mergeCell ref="D132:K132"/>
    <mergeCell ref="I7:I8"/>
    <mergeCell ref="J7:J8"/>
    <mergeCell ref="C7:C8"/>
    <mergeCell ref="D7:D8"/>
    <mergeCell ref="G7:G8"/>
    <mergeCell ref="H7:H8"/>
  </mergeCells>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topLeftCell="A3" zoomScale="70" zoomScaleNormal="100" zoomScaleSheetLayoutView="87" zoomScalePageLayoutView="91" workbookViewId="0">
      <selection activeCell="C9" sqref="C9:K9"/>
    </sheetView>
  </sheetViews>
  <sheetFormatPr baseColWidth="10" defaultColWidth="11.42578125" defaultRowHeight="16.5"/>
  <cols>
    <col min="1" max="2" width="3.42578125" style="1" customWidth="1"/>
    <col min="3" max="3" width="7.5703125" style="1" customWidth="1"/>
    <col min="4" max="4" width="15.42578125" style="1" customWidth="1"/>
    <col min="5" max="5" width="16.140625" style="2" customWidth="1"/>
    <col min="6" max="6" width="17.42578125" style="1" customWidth="1"/>
    <col min="7" max="7" width="73.42578125" style="1" customWidth="1"/>
    <col min="8" max="8" width="8.5703125" style="1" customWidth="1"/>
    <col min="9" max="9" width="18.5703125" style="1"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3"/>
      <c r="D2" s="223"/>
      <c r="E2" s="224"/>
      <c r="F2" s="223"/>
      <c r="G2" s="223"/>
      <c r="H2" s="223"/>
      <c r="I2" s="223"/>
      <c r="J2" s="223"/>
      <c r="K2" s="223"/>
      <c r="L2" s="8"/>
      <c r="M2" s="5"/>
    </row>
    <row r="3" spans="1:13" ht="26.25" customHeight="1">
      <c r="A3" s="5"/>
      <c r="B3" s="9"/>
      <c r="C3" s="321" t="s">
        <v>0</v>
      </c>
      <c r="D3" s="322"/>
      <c r="E3" s="322"/>
      <c r="F3" s="322"/>
      <c r="G3" s="5"/>
      <c r="H3" s="5"/>
      <c r="I3" s="5"/>
      <c r="J3" s="5"/>
      <c r="K3" s="5"/>
      <c r="L3" s="10"/>
      <c r="M3" s="5"/>
    </row>
    <row r="4" spans="1:13">
      <c r="A4" s="5"/>
      <c r="B4" s="9"/>
      <c r="C4" s="201"/>
      <c r="D4" s="202" t="s">
        <v>1</v>
      </c>
      <c r="E4" s="201"/>
      <c r="F4" s="202"/>
      <c r="G4" s="5"/>
      <c r="H4" s="5"/>
      <c r="I4" s="5"/>
      <c r="J4" s="5"/>
      <c r="K4" s="5"/>
      <c r="L4" s="10"/>
      <c r="M4" s="5"/>
    </row>
    <row r="5" spans="1:13">
      <c r="A5" s="5"/>
      <c r="B5" s="9"/>
      <c r="C5" s="377" t="s">
        <v>31</v>
      </c>
      <c r="D5" s="377"/>
      <c r="E5" s="377"/>
      <c r="F5" s="377"/>
      <c r="G5" s="377"/>
      <c r="H5" s="377"/>
      <c r="I5" s="377"/>
      <c r="J5" s="377"/>
      <c r="K5" s="377"/>
      <c r="L5" s="10"/>
      <c r="M5" s="5"/>
    </row>
    <row r="6" spans="1:13" ht="17.25" thickBot="1">
      <c r="A6" s="5"/>
      <c r="B6" s="9"/>
      <c r="C6" s="378" t="s">
        <v>32</v>
      </c>
      <c r="D6" s="378"/>
      <c r="E6" s="378"/>
      <c r="F6" s="378"/>
      <c r="G6" s="378"/>
      <c r="H6" s="378"/>
      <c r="I6" s="378"/>
      <c r="J6" s="378"/>
      <c r="K6" s="378"/>
      <c r="L6" s="10"/>
      <c r="M6" s="5"/>
    </row>
    <row r="7" spans="1:13" s="20" customFormat="1" ht="16.5" customHeight="1">
      <c r="A7" s="19"/>
      <c r="B7" s="215"/>
      <c r="C7" s="379" t="s">
        <v>33</v>
      </c>
      <c r="D7" s="380"/>
      <c r="E7" s="380"/>
      <c r="F7" s="380"/>
      <c r="G7" s="380"/>
      <c r="H7" s="380"/>
      <c r="I7" s="380"/>
      <c r="J7" s="380"/>
      <c r="K7" s="381"/>
      <c r="L7" s="21"/>
      <c r="M7" s="19"/>
    </row>
    <row r="8" spans="1:13" ht="74.25" customHeight="1">
      <c r="A8" s="5"/>
      <c r="B8" s="216"/>
      <c r="C8" s="382"/>
      <c r="D8" s="383"/>
      <c r="E8" s="383"/>
      <c r="F8" s="383"/>
      <c r="G8" s="383"/>
      <c r="H8" s="383"/>
      <c r="I8" s="383"/>
      <c r="J8" s="383"/>
      <c r="K8" s="384"/>
      <c r="L8" s="10"/>
      <c r="M8" s="5"/>
    </row>
    <row r="9" spans="1:13" ht="34.5" customHeight="1">
      <c r="A9" s="5"/>
      <c r="B9" s="216"/>
      <c r="C9" s="385" t="s">
        <v>34</v>
      </c>
      <c r="D9" s="386"/>
      <c r="E9" s="386"/>
      <c r="F9" s="386"/>
      <c r="G9" s="386"/>
      <c r="H9" s="386"/>
      <c r="I9" s="386"/>
      <c r="J9" s="386"/>
      <c r="K9" s="387"/>
      <c r="L9" s="10"/>
      <c r="M9" s="5"/>
    </row>
    <row r="10" spans="1:13" ht="30" customHeight="1" thickBot="1">
      <c r="A10" s="5"/>
      <c r="B10" s="216"/>
      <c r="C10" s="388"/>
      <c r="D10" s="388"/>
      <c r="E10" s="388"/>
      <c r="F10" s="388"/>
      <c r="G10" s="388"/>
      <c r="H10" s="388"/>
      <c r="I10" s="388"/>
      <c r="J10" s="388"/>
      <c r="K10" s="389"/>
      <c r="L10" s="10"/>
      <c r="M10" s="5"/>
    </row>
    <row r="11" spans="1:13" ht="30" customHeight="1">
      <c r="A11" s="5"/>
      <c r="B11" s="9"/>
      <c r="C11" s="390" t="s">
        <v>4</v>
      </c>
      <c r="D11" s="392" t="s">
        <v>5</v>
      </c>
      <c r="E11" s="394" t="s">
        <v>6</v>
      </c>
      <c r="F11" s="394"/>
      <c r="G11" s="390" t="s">
        <v>7</v>
      </c>
      <c r="H11" s="392" t="s">
        <v>8</v>
      </c>
      <c r="I11" s="392" t="s">
        <v>9</v>
      </c>
      <c r="J11" s="395" t="s">
        <v>10</v>
      </c>
      <c r="K11" s="397" t="s">
        <v>11</v>
      </c>
      <c r="L11" s="10"/>
      <c r="M11" s="5"/>
    </row>
    <row r="12" spans="1:13" ht="30" customHeight="1" thickBot="1">
      <c r="A12" s="5"/>
      <c r="B12" s="9"/>
      <c r="C12" s="391"/>
      <c r="D12" s="393"/>
      <c r="E12" s="129" t="s">
        <v>12</v>
      </c>
      <c r="F12" s="129" t="s">
        <v>13</v>
      </c>
      <c r="G12" s="391"/>
      <c r="H12" s="393"/>
      <c r="I12" s="393"/>
      <c r="J12" s="396"/>
      <c r="K12" s="398"/>
      <c r="L12" s="10"/>
      <c r="M12" s="5"/>
    </row>
    <row r="13" spans="1:13" ht="30" customHeight="1" thickBot="1">
      <c r="A13" s="5"/>
      <c r="B13" s="9"/>
      <c r="C13" s="130"/>
      <c r="D13" s="131"/>
      <c r="E13" s="131"/>
      <c r="F13" s="131"/>
      <c r="G13" s="131"/>
      <c r="H13" s="131"/>
      <c r="I13" s="131"/>
      <c r="J13" s="131"/>
      <c r="K13" s="132"/>
      <c r="L13" s="10"/>
      <c r="M13" s="5"/>
    </row>
    <row r="14" spans="1:13" ht="30" customHeight="1">
      <c r="A14" s="5"/>
      <c r="B14" s="9"/>
      <c r="C14" s="133"/>
      <c r="D14" s="134"/>
      <c r="E14" s="134"/>
      <c r="F14" s="134"/>
      <c r="G14" s="135"/>
      <c r="H14" s="134"/>
      <c r="I14" s="136"/>
      <c r="J14" s="137"/>
      <c r="K14" s="138"/>
      <c r="L14" s="10"/>
      <c r="M14" s="5"/>
    </row>
    <row r="15" spans="1:13" ht="30" customHeight="1" thickBot="1">
      <c r="A15" s="5"/>
      <c r="B15" s="9"/>
      <c r="C15" s="139" t="s">
        <v>14</v>
      </c>
      <c r="D15" s="140"/>
      <c r="E15" s="140"/>
      <c r="F15" s="140"/>
      <c r="G15" s="141"/>
      <c r="H15" s="140"/>
      <c r="I15" s="136"/>
      <c r="J15" s="142"/>
      <c r="K15" s="143"/>
      <c r="L15" s="10"/>
      <c r="M15" s="5"/>
    </row>
    <row r="16" spans="1:13" ht="30" customHeight="1" thickBot="1">
      <c r="A16" s="5"/>
      <c r="B16" s="9"/>
      <c r="C16" s="130"/>
      <c r="D16" s="131"/>
      <c r="E16" s="131"/>
      <c r="F16" s="131"/>
      <c r="G16" s="131"/>
      <c r="H16" s="131"/>
      <c r="I16" s="131"/>
      <c r="J16" s="131"/>
      <c r="K16" s="132"/>
      <c r="L16" s="10"/>
      <c r="M16" s="5"/>
    </row>
    <row r="17" spans="1:13" ht="30" customHeight="1">
      <c r="A17" s="5"/>
      <c r="B17" s="9"/>
      <c r="C17" s="133"/>
      <c r="D17" s="134"/>
      <c r="E17" s="134"/>
      <c r="F17" s="134"/>
      <c r="G17" s="144"/>
      <c r="H17" s="134"/>
      <c r="I17" s="136"/>
      <c r="J17" s="137"/>
      <c r="K17" s="145"/>
      <c r="L17" s="10"/>
      <c r="M17" s="5"/>
    </row>
    <row r="18" spans="1:13" ht="30" customHeight="1">
      <c r="A18" s="5"/>
      <c r="B18" s="9"/>
      <c r="C18" s="133"/>
      <c r="D18" s="134"/>
      <c r="E18" s="134"/>
      <c r="F18" s="134"/>
      <c r="G18" s="144"/>
      <c r="H18" s="134"/>
      <c r="I18" s="136"/>
      <c r="J18" s="137"/>
      <c r="K18" s="145"/>
      <c r="L18" s="10"/>
      <c r="M18" s="5"/>
    </row>
    <row r="19" spans="1:13" s="5" customFormat="1" ht="30" customHeight="1">
      <c r="B19" s="9"/>
      <c r="C19" s="133"/>
      <c r="D19" s="146"/>
      <c r="E19" s="146"/>
      <c r="F19" s="146"/>
      <c r="G19" s="147"/>
      <c r="H19" s="146"/>
      <c r="I19" s="136"/>
      <c r="J19" s="137"/>
      <c r="K19" s="145"/>
      <c r="L19" s="10"/>
    </row>
    <row r="20" spans="1:13" ht="30" customHeight="1">
      <c r="B20" s="16"/>
      <c r="C20" s="133"/>
      <c r="D20" s="134"/>
      <c r="E20" s="134"/>
      <c r="F20" s="134"/>
      <c r="G20" s="144"/>
      <c r="H20" s="134"/>
      <c r="I20" s="136"/>
      <c r="J20" s="137"/>
      <c r="K20" s="145"/>
      <c r="L20" s="17"/>
    </row>
    <row r="21" spans="1:13" ht="30" customHeight="1" thickBot="1">
      <c r="A21" s="5"/>
      <c r="B21" s="9"/>
      <c r="C21" s="139" t="s">
        <v>14</v>
      </c>
      <c r="D21" s="148"/>
      <c r="E21" s="149"/>
      <c r="F21" s="148"/>
      <c r="G21" s="148"/>
      <c r="H21" s="148"/>
      <c r="I21" s="136"/>
      <c r="J21" s="148"/>
      <c r="K21" s="143"/>
      <c r="L21" s="10"/>
      <c r="M21" s="5"/>
    </row>
    <row r="22" spans="1:13" ht="30" customHeight="1" thickBot="1">
      <c r="A22" s="5"/>
      <c r="B22" s="9"/>
      <c r="C22" s="130"/>
      <c r="D22" s="131"/>
      <c r="E22" s="131"/>
      <c r="F22" s="131"/>
      <c r="G22" s="131"/>
      <c r="H22" s="131"/>
      <c r="I22" s="131"/>
      <c r="J22" s="131"/>
      <c r="K22" s="132"/>
      <c r="L22" s="10"/>
      <c r="M22" s="5"/>
    </row>
    <row r="23" spans="1:13" ht="30" customHeight="1">
      <c r="A23" s="5"/>
      <c r="B23" s="9"/>
      <c r="C23" s="133"/>
      <c r="D23" s="150"/>
      <c r="E23" s="150"/>
      <c r="F23" s="150"/>
      <c r="G23" s="151"/>
      <c r="H23" s="150"/>
      <c r="I23" s="136"/>
      <c r="J23" s="137"/>
      <c r="K23" s="145"/>
      <c r="L23" s="10"/>
      <c r="M23" s="5"/>
    </row>
    <row r="24" spans="1:13" ht="30" customHeight="1">
      <c r="A24" s="5"/>
      <c r="B24" s="9"/>
      <c r="C24" s="133"/>
      <c r="D24" s="152"/>
      <c r="E24" s="152"/>
      <c r="F24" s="152"/>
      <c r="G24" s="151"/>
      <c r="H24" s="150"/>
      <c r="I24" s="136"/>
      <c r="J24" s="137"/>
      <c r="K24" s="145"/>
      <c r="L24" s="10"/>
      <c r="M24" s="5"/>
    </row>
    <row r="25" spans="1:13" ht="30" customHeight="1">
      <c r="A25" s="5"/>
      <c r="B25" s="9"/>
      <c r="C25" s="133"/>
      <c r="D25" s="150"/>
      <c r="E25" s="150"/>
      <c r="F25" s="150"/>
      <c r="G25" s="151"/>
      <c r="H25" s="150"/>
      <c r="I25" s="136"/>
      <c r="J25" s="137"/>
      <c r="K25" s="145"/>
      <c r="L25" s="10"/>
      <c r="M25" s="5"/>
    </row>
    <row r="26" spans="1:13" s="5" customFormat="1" ht="30" customHeight="1">
      <c r="B26" s="9"/>
      <c r="C26" s="133"/>
      <c r="D26" s="146"/>
      <c r="E26" s="146"/>
      <c r="F26" s="146"/>
      <c r="G26" s="153"/>
      <c r="H26" s="146"/>
      <c r="I26" s="136"/>
      <c r="J26" s="137"/>
      <c r="K26" s="145"/>
      <c r="L26" s="10"/>
    </row>
    <row r="27" spans="1:13" ht="30" customHeight="1">
      <c r="A27" s="5"/>
      <c r="B27" s="9"/>
      <c r="C27" s="133"/>
      <c r="D27" s="150"/>
      <c r="E27" s="150"/>
      <c r="F27" s="150"/>
      <c r="G27" s="151"/>
      <c r="H27" s="150"/>
      <c r="I27" s="136"/>
      <c r="J27" s="154"/>
      <c r="K27" s="145"/>
      <c r="L27" s="10"/>
      <c r="M27" s="5"/>
    </row>
    <row r="28" spans="1:13" s="5" customFormat="1" ht="30" customHeight="1">
      <c r="B28" s="9"/>
      <c r="C28" s="155"/>
      <c r="D28" s="146"/>
      <c r="E28" s="146"/>
      <c r="F28" s="146"/>
      <c r="G28" s="153"/>
      <c r="H28" s="146"/>
      <c r="I28" s="136"/>
      <c r="J28" s="154"/>
      <c r="K28" s="145"/>
      <c r="L28" s="10"/>
    </row>
    <row r="29" spans="1:13" ht="30" customHeight="1">
      <c r="A29" s="5"/>
      <c r="B29" s="9"/>
      <c r="C29" s="133"/>
      <c r="D29" s="150"/>
      <c r="E29" s="134"/>
      <c r="F29" s="150"/>
      <c r="G29" s="151"/>
      <c r="H29" s="150"/>
      <c r="I29" s="136"/>
      <c r="J29" s="137"/>
      <c r="K29" s="145"/>
      <c r="L29" s="10"/>
      <c r="M29" s="5"/>
    </row>
    <row r="30" spans="1:13" ht="30" customHeight="1">
      <c r="A30" s="5"/>
      <c r="B30" s="9"/>
      <c r="C30" s="133"/>
      <c r="D30" s="150"/>
      <c r="E30" s="150"/>
      <c r="F30" s="150"/>
      <c r="G30" s="151"/>
      <c r="H30" s="156"/>
      <c r="I30" s="136"/>
      <c r="J30" s="137"/>
      <c r="K30" s="145"/>
      <c r="L30" s="10"/>
      <c r="M30" s="5"/>
    </row>
    <row r="31" spans="1:13" ht="30" customHeight="1" thickBot="1">
      <c r="A31" s="5"/>
      <c r="B31" s="9"/>
      <c r="C31" s="157" t="s">
        <v>14</v>
      </c>
      <c r="D31" s="158"/>
      <c r="E31" s="158"/>
      <c r="F31" s="158"/>
      <c r="G31" s="159"/>
      <c r="H31" s="158"/>
      <c r="I31" s="136"/>
      <c r="J31" s="160"/>
      <c r="K31" s="161"/>
      <c r="L31" s="10"/>
      <c r="M31" s="5"/>
    </row>
    <row r="32" spans="1:13" ht="30" customHeight="1" thickBot="1">
      <c r="A32" s="5"/>
      <c r="B32" s="9"/>
      <c r="C32" s="130"/>
      <c r="D32" s="131"/>
      <c r="E32" s="131"/>
      <c r="F32" s="131"/>
      <c r="G32" s="131"/>
      <c r="H32" s="131"/>
      <c r="I32" s="131"/>
      <c r="J32" s="131"/>
      <c r="K32" s="132"/>
      <c r="L32" s="10"/>
      <c r="M32" s="5"/>
    </row>
    <row r="33" spans="1:13" ht="30" customHeight="1">
      <c r="A33" s="5"/>
      <c r="B33" s="9"/>
      <c r="C33" s="133"/>
      <c r="D33" s="150"/>
      <c r="E33" s="150"/>
      <c r="F33" s="150"/>
      <c r="G33" s="151"/>
      <c r="H33" s="150"/>
      <c r="I33" s="136"/>
      <c r="J33" s="137"/>
      <c r="K33" s="145"/>
      <c r="L33" s="10"/>
      <c r="M33" s="5"/>
    </row>
    <row r="34" spans="1:13" ht="30" customHeight="1">
      <c r="A34" s="5"/>
      <c r="B34" s="9"/>
      <c r="C34" s="133"/>
      <c r="D34" s="150"/>
      <c r="E34" s="150"/>
      <c r="F34" s="150"/>
      <c r="G34" s="151"/>
      <c r="H34" s="150"/>
      <c r="I34" s="136"/>
      <c r="J34" s="137"/>
      <c r="K34" s="145"/>
      <c r="L34" s="10"/>
      <c r="M34" s="5"/>
    </row>
    <row r="35" spans="1:13" ht="30" customHeight="1">
      <c r="A35" s="5"/>
      <c r="B35" s="9"/>
      <c r="C35" s="162"/>
      <c r="D35" s="150"/>
      <c r="E35" s="150"/>
      <c r="F35" s="150"/>
      <c r="G35" s="151"/>
      <c r="H35" s="150"/>
      <c r="I35" s="136"/>
      <c r="J35" s="137"/>
      <c r="K35" s="145"/>
      <c r="L35" s="10"/>
      <c r="M35" s="5"/>
    </row>
    <row r="36" spans="1:13" ht="30" customHeight="1" thickBot="1">
      <c r="A36" s="5"/>
      <c r="B36" s="9"/>
      <c r="C36" s="139" t="s">
        <v>14</v>
      </c>
      <c r="D36" s="163"/>
      <c r="E36" s="163"/>
      <c r="F36" s="163"/>
      <c r="G36" s="164"/>
      <c r="H36" s="165"/>
      <c r="I36" s="136"/>
      <c r="J36" s="142"/>
      <c r="K36" s="143"/>
      <c r="L36" s="10"/>
      <c r="M36" s="5"/>
    </row>
    <row r="37" spans="1:13" ht="30" customHeight="1" thickBot="1">
      <c r="A37" s="5"/>
      <c r="B37" s="9"/>
      <c r="C37" s="130"/>
      <c r="D37" s="131"/>
      <c r="E37" s="131"/>
      <c r="F37" s="131"/>
      <c r="G37" s="131"/>
      <c r="H37" s="131"/>
      <c r="I37" s="131"/>
      <c r="J37" s="131"/>
      <c r="K37" s="132"/>
      <c r="L37" s="10"/>
      <c r="M37" s="5"/>
    </row>
    <row r="38" spans="1:13" ht="30" customHeight="1">
      <c r="A38" s="5"/>
      <c r="B38" s="9"/>
      <c r="C38" s="133"/>
      <c r="D38" s="150"/>
      <c r="E38" s="150"/>
      <c r="F38" s="150"/>
      <c r="G38" s="151"/>
      <c r="H38" s="150"/>
      <c r="I38" s="136"/>
      <c r="J38" s="137"/>
      <c r="K38" s="145"/>
      <c r="L38" s="10"/>
      <c r="M38" s="5"/>
    </row>
    <row r="39" spans="1:13" ht="30" customHeight="1" thickBot="1">
      <c r="A39" s="5"/>
      <c r="B39" s="9"/>
      <c r="C39" s="139" t="s">
        <v>14</v>
      </c>
      <c r="D39" s="163"/>
      <c r="E39" s="163"/>
      <c r="F39" s="163"/>
      <c r="G39" s="166"/>
      <c r="H39" s="165"/>
      <c r="I39" s="136"/>
      <c r="J39" s="142"/>
      <c r="K39" s="143"/>
      <c r="L39" s="10"/>
      <c r="M39" s="5"/>
    </row>
    <row r="40" spans="1:13" s="3" customFormat="1" ht="30" customHeight="1" thickBot="1">
      <c r="A40" s="11"/>
      <c r="B40" s="12"/>
      <c r="C40" s="399" t="s">
        <v>15</v>
      </c>
      <c r="D40" s="400"/>
      <c r="E40" s="400"/>
      <c r="F40" s="400"/>
      <c r="G40" s="400"/>
      <c r="H40" s="400"/>
      <c r="I40" s="400"/>
      <c r="J40" s="401"/>
      <c r="K40" s="167"/>
      <c r="L40" s="13"/>
      <c r="M40" s="11"/>
    </row>
    <row r="41" spans="1:13" s="3" customFormat="1" thickBot="1">
      <c r="A41" s="11"/>
      <c r="B41" s="12"/>
      <c r="C41" s="168"/>
      <c r="D41" s="168"/>
      <c r="E41" s="168"/>
      <c r="F41" s="168"/>
      <c r="G41" s="168"/>
      <c r="H41" s="168"/>
      <c r="I41" s="168"/>
      <c r="J41" s="168"/>
      <c r="K41" s="169"/>
      <c r="L41" s="13"/>
      <c r="M41" s="11"/>
    </row>
    <row r="42" spans="1:13" s="3" customFormat="1" ht="30" customHeight="1">
      <c r="A42" s="11"/>
      <c r="B42" s="12"/>
      <c r="C42" s="170"/>
      <c r="D42" s="171"/>
      <c r="E42" s="170"/>
      <c r="F42" s="170"/>
      <c r="G42" s="371"/>
      <c r="H42" s="372"/>
      <c r="I42" s="373"/>
      <c r="J42" s="172"/>
      <c r="K42" s="173"/>
      <c r="L42" s="13"/>
      <c r="M42" s="11"/>
    </row>
    <row r="43" spans="1:13" s="3" customFormat="1" ht="30" customHeight="1">
      <c r="A43" s="11"/>
      <c r="B43" s="12"/>
      <c r="C43" s="170"/>
      <c r="D43" s="171"/>
      <c r="E43" s="170"/>
      <c r="F43" s="170"/>
      <c r="G43" s="174"/>
      <c r="H43" s="175"/>
      <c r="I43" s="176"/>
      <c r="J43" s="177"/>
      <c r="K43" s="178"/>
      <c r="L43" s="13"/>
      <c r="M43" s="11"/>
    </row>
    <row r="44" spans="1:13" s="3" customFormat="1" ht="30" customHeight="1">
      <c r="A44" s="11"/>
      <c r="B44" s="12"/>
      <c r="C44" s="170"/>
      <c r="D44" s="179"/>
      <c r="E44" s="179"/>
      <c r="F44" s="179"/>
      <c r="G44" s="174"/>
      <c r="H44" s="180"/>
      <c r="I44" s="181"/>
      <c r="J44" s="182"/>
      <c r="K44" s="178"/>
      <c r="L44" s="13"/>
      <c r="M44" s="11"/>
    </row>
    <row r="45" spans="1:13" s="3" customFormat="1" ht="30" customHeight="1">
      <c r="A45" s="11"/>
      <c r="B45" s="12"/>
      <c r="C45" s="170"/>
      <c r="D45" s="179"/>
      <c r="E45" s="179"/>
      <c r="F45" s="179"/>
      <c r="G45" s="183" t="s">
        <v>16</v>
      </c>
      <c r="H45" s="180"/>
      <c r="I45" s="181"/>
      <c r="J45" s="182"/>
      <c r="K45" s="184"/>
      <c r="L45" s="13"/>
      <c r="M45" s="11"/>
    </row>
    <row r="46" spans="1:13" s="3" customFormat="1" ht="30" customHeight="1">
      <c r="A46" s="11"/>
      <c r="B46" s="12"/>
      <c r="C46" s="170"/>
      <c r="D46" s="171"/>
      <c r="E46" s="170"/>
      <c r="F46" s="170"/>
      <c r="G46" s="185"/>
      <c r="H46" s="180"/>
      <c r="I46" s="181"/>
      <c r="J46" s="186"/>
      <c r="K46" s="178"/>
      <c r="L46" s="13"/>
      <c r="M46" s="11"/>
    </row>
    <row r="47" spans="1:13" s="3" customFormat="1" ht="30" customHeight="1">
      <c r="A47" s="11"/>
      <c r="B47" s="12"/>
      <c r="C47" s="170"/>
      <c r="D47" s="171"/>
      <c r="E47" s="170"/>
      <c r="F47" s="170"/>
      <c r="G47" s="185"/>
      <c r="H47" s="180"/>
      <c r="I47" s="181"/>
      <c r="J47" s="186"/>
      <c r="K47" s="178"/>
      <c r="L47" s="13"/>
      <c r="M47" s="11"/>
    </row>
    <row r="48" spans="1:13" s="3" customFormat="1" ht="30" customHeight="1" thickBot="1">
      <c r="A48" s="11"/>
      <c r="B48" s="12"/>
      <c r="C48" s="170"/>
      <c r="D48" s="171"/>
      <c r="E48" s="170"/>
      <c r="F48" s="170"/>
      <c r="G48" s="198"/>
      <c r="H48" s="180"/>
      <c r="I48" s="181"/>
      <c r="J48" s="186"/>
      <c r="K48" s="184"/>
      <c r="L48" s="13"/>
      <c r="M48" s="11"/>
    </row>
    <row r="49" spans="1:13" s="3" customFormat="1" ht="30" customHeight="1" thickBot="1">
      <c r="A49" s="11"/>
      <c r="B49" s="12"/>
      <c r="C49" s="170"/>
      <c r="D49" s="171"/>
      <c r="E49" s="170"/>
      <c r="F49" s="170"/>
      <c r="G49" s="187" t="s">
        <v>17</v>
      </c>
      <c r="H49" s="188"/>
      <c r="I49" s="189"/>
      <c r="J49" s="190"/>
      <c r="K49" s="167"/>
      <c r="L49" s="13"/>
      <c r="M49" s="11"/>
    </row>
    <row r="50" spans="1:13" s="3" customFormat="1" thickBot="1">
      <c r="A50" s="11"/>
      <c r="B50" s="12"/>
      <c r="C50" s="170"/>
      <c r="D50" s="171"/>
      <c r="E50" s="171"/>
      <c r="F50" s="171"/>
      <c r="G50" s="170"/>
      <c r="H50" s="170"/>
      <c r="I50" s="191"/>
      <c r="J50" s="192"/>
      <c r="K50" s="193"/>
      <c r="L50" s="13"/>
      <c r="M50" s="11"/>
    </row>
    <row r="51" spans="1:13" s="3" customFormat="1" ht="15.75">
      <c r="A51" s="11"/>
      <c r="B51" s="12"/>
      <c r="C51" s="194"/>
      <c r="D51" s="375"/>
      <c r="E51" s="375"/>
      <c r="F51" s="375"/>
      <c r="G51" s="375"/>
      <c r="H51" s="375"/>
      <c r="I51" s="375"/>
      <c r="J51" s="375"/>
      <c r="K51" s="376"/>
      <c r="L51" s="14"/>
      <c r="M51" s="11"/>
    </row>
    <row r="52" spans="1:13" s="3" customFormat="1" ht="46.5" customHeight="1">
      <c r="A52" s="11"/>
      <c r="B52" s="12"/>
      <c r="C52" s="365" t="s">
        <v>35</v>
      </c>
      <c r="D52" s="366"/>
      <c r="E52" s="366"/>
      <c r="F52" s="366"/>
      <c r="G52" s="366"/>
      <c r="H52" s="374" t="s">
        <v>7</v>
      </c>
      <c r="I52" s="374"/>
      <c r="J52" s="374"/>
      <c r="K52" s="195" t="s">
        <v>20</v>
      </c>
      <c r="L52" s="15"/>
      <c r="M52" s="11"/>
    </row>
    <row r="53" spans="1:13" s="3" customFormat="1" ht="32.25" customHeight="1">
      <c r="A53" s="11"/>
      <c r="B53" s="12"/>
      <c r="C53" s="365" t="s">
        <v>36</v>
      </c>
      <c r="D53" s="366"/>
      <c r="E53" s="366"/>
      <c r="F53" s="366"/>
      <c r="G53" s="366"/>
      <c r="H53" s="370" t="s">
        <v>22</v>
      </c>
      <c r="I53" s="370"/>
      <c r="J53" s="196" t="s">
        <v>23</v>
      </c>
      <c r="K53" s="197" t="s">
        <v>37</v>
      </c>
      <c r="L53" s="211"/>
      <c r="M53" s="11"/>
    </row>
    <row r="54" spans="1:13" s="3" customFormat="1" ht="30" customHeight="1">
      <c r="A54" s="11"/>
      <c r="B54" s="12"/>
      <c r="C54" s="365" t="s">
        <v>38</v>
      </c>
      <c r="D54" s="366"/>
      <c r="E54" s="366"/>
      <c r="F54" s="366"/>
      <c r="G54" s="366"/>
      <c r="H54" s="367" t="s">
        <v>25</v>
      </c>
      <c r="I54" s="368"/>
      <c r="J54" s="196" t="s">
        <v>26</v>
      </c>
      <c r="K54" s="197" t="s">
        <v>37</v>
      </c>
      <c r="L54" s="15"/>
      <c r="M54" s="11"/>
    </row>
    <row r="55" spans="1:13" s="4" customFormat="1" ht="58.5" customHeight="1">
      <c r="A55" s="11"/>
      <c r="B55" s="12"/>
      <c r="C55" s="205"/>
      <c r="D55" s="206"/>
      <c r="E55" s="206"/>
      <c r="F55" s="206"/>
      <c r="G55" s="207"/>
      <c r="H55" s="369" t="s">
        <v>27</v>
      </c>
      <c r="I55" s="370"/>
      <c r="J55" s="196" t="s">
        <v>28</v>
      </c>
      <c r="K55" s="197" t="s">
        <v>37</v>
      </c>
      <c r="L55" s="13"/>
      <c r="M55" s="11"/>
    </row>
    <row r="56" spans="1:13" ht="57.75" customHeight="1">
      <c r="A56" s="5"/>
      <c r="B56" s="9"/>
      <c r="C56" s="208"/>
      <c r="D56" s="209"/>
      <c r="E56" s="209"/>
      <c r="F56" s="209"/>
      <c r="G56" s="210"/>
      <c r="H56" s="370" t="s">
        <v>29</v>
      </c>
      <c r="I56" s="370"/>
      <c r="J56" s="196" t="s">
        <v>30</v>
      </c>
      <c r="K56" s="197" t="s">
        <v>37</v>
      </c>
      <c r="L56" s="10"/>
      <c r="M56" s="5"/>
    </row>
    <row r="57" spans="1:13" ht="17.25" thickBot="1">
      <c r="A57" s="5"/>
      <c r="B57" s="9"/>
      <c r="C57" s="208"/>
      <c r="D57" s="213"/>
      <c r="E57" s="213"/>
      <c r="F57" s="209"/>
      <c r="G57" s="214"/>
      <c r="H57" s="363"/>
      <c r="I57" s="363"/>
      <c r="J57" s="363"/>
      <c r="K57" s="364"/>
      <c r="L57" s="10"/>
      <c r="M57" s="5"/>
    </row>
    <row r="58" spans="1:13" ht="47.25" customHeight="1">
      <c r="A58" s="5"/>
      <c r="B58" s="9"/>
      <c r="C58" s="212"/>
      <c r="D58" s="199"/>
      <c r="E58" s="199"/>
      <c r="F58" s="212"/>
      <c r="G58" s="199"/>
      <c r="H58" s="212"/>
      <c r="I58" s="212"/>
      <c r="J58" s="212"/>
      <c r="K58" s="212"/>
      <c r="L58" s="10"/>
      <c r="M58" s="5"/>
    </row>
    <row r="59" spans="1:13" ht="47.25" customHeight="1">
      <c r="A59" s="5"/>
      <c r="B59" s="9"/>
      <c r="C59" s="199"/>
      <c r="D59" s="199"/>
      <c r="E59" s="199"/>
      <c r="F59" s="199"/>
      <c r="G59" s="200" t="s">
        <v>39</v>
      </c>
      <c r="H59" s="199"/>
      <c r="I59" s="199"/>
      <c r="J59" s="199"/>
      <c r="K59" s="199"/>
      <c r="L59" s="10"/>
      <c r="M59" s="5"/>
    </row>
    <row r="60" spans="1:13" ht="17.25" thickBot="1">
      <c r="A60" s="5"/>
      <c r="B60" s="225"/>
      <c r="C60" s="226"/>
      <c r="D60" s="226"/>
      <c r="E60" s="227"/>
      <c r="F60" s="226"/>
      <c r="G60" s="228"/>
      <c r="H60" s="226"/>
      <c r="I60" s="226"/>
      <c r="J60" s="226"/>
      <c r="K60" s="226"/>
      <c r="L60" s="229"/>
      <c r="M60" s="5"/>
    </row>
    <row r="61" spans="1:13" ht="17.25" thickTop="1">
      <c r="A61" s="5"/>
      <c r="B61" s="5"/>
      <c r="C61" s="5"/>
      <c r="D61" s="5"/>
      <c r="E61" s="6"/>
      <c r="F61" s="5"/>
      <c r="G61" s="5"/>
      <c r="H61" s="5"/>
      <c r="I61" s="5"/>
      <c r="J61" s="5"/>
      <c r="K61" s="5"/>
      <c r="L61" s="5"/>
      <c r="M61" s="5"/>
    </row>
    <row r="63" spans="1:13">
      <c r="H63" s="22"/>
    </row>
  </sheetData>
  <mergeCells count="26">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C52:G52"/>
    <mergeCell ref="H52:J52"/>
    <mergeCell ref="C53:G53"/>
    <mergeCell ref="H53:I53"/>
    <mergeCell ref="H57:K57"/>
    <mergeCell ref="C54:G54"/>
    <mergeCell ref="H54:I54"/>
    <mergeCell ref="H55:I55"/>
    <mergeCell ref="H56:I56"/>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topLeftCell="A22" zoomScale="80" zoomScaleNormal="80" zoomScaleSheetLayoutView="80" workbookViewId="0">
      <selection activeCell="D12" sqref="D12:K13"/>
    </sheetView>
  </sheetViews>
  <sheetFormatPr baseColWidth="10" defaultColWidth="11.42578125" defaultRowHeight="12.75"/>
  <cols>
    <col min="1" max="2" width="3.42578125" style="18" customWidth="1"/>
    <col min="3" max="3" width="12.42578125" style="18" customWidth="1"/>
    <col min="4" max="4" width="18" style="18" customWidth="1"/>
    <col min="5" max="11" width="11.42578125" style="18"/>
    <col min="12" max="12" width="17.42578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30"/>
    </row>
    <row r="3" spans="2:16" ht="36.75" customHeight="1">
      <c r="B3" s="25"/>
      <c r="C3" s="499" t="s">
        <v>40</v>
      </c>
      <c r="D3" s="500"/>
      <c r="E3" s="500"/>
      <c r="F3" s="500"/>
      <c r="P3" s="26"/>
    </row>
    <row r="4" spans="2:16">
      <c r="B4" s="25"/>
      <c r="C4" s="203"/>
      <c r="D4" s="231" t="s">
        <v>41</v>
      </c>
      <c r="E4" s="203"/>
      <c r="F4" s="204"/>
      <c r="P4" s="26"/>
    </row>
    <row r="5" spans="2:16">
      <c r="B5" s="25"/>
      <c r="C5" s="127"/>
      <c r="D5" s="128"/>
      <c r="E5" s="127"/>
      <c r="F5" s="128"/>
      <c r="P5" s="26"/>
    </row>
    <row r="6" spans="2:16" ht="48" customHeight="1">
      <c r="B6" s="25"/>
      <c r="C6" s="501" t="s">
        <v>42</v>
      </c>
      <c r="D6" s="501"/>
      <c r="E6" s="501"/>
      <c r="F6" s="501"/>
      <c r="G6" s="501"/>
      <c r="H6" s="501"/>
      <c r="I6" s="501"/>
      <c r="J6" s="501"/>
      <c r="K6" s="501"/>
      <c r="L6" s="501"/>
      <c r="M6" s="501"/>
      <c r="N6" s="501"/>
      <c r="O6" s="501"/>
      <c r="P6" s="27"/>
    </row>
    <row r="7" spans="2:16" ht="15" thickBot="1">
      <c r="B7" s="25"/>
      <c r="C7" s="52"/>
      <c r="D7" s="52"/>
      <c r="E7" s="52"/>
      <c r="F7" s="52"/>
      <c r="G7" s="52"/>
      <c r="H7" s="52"/>
      <c r="I7" s="52"/>
      <c r="J7" s="52"/>
      <c r="K7" s="52"/>
      <c r="L7" s="52"/>
      <c r="M7" s="52"/>
      <c r="N7" s="52"/>
      <c r="O7" s="52"/>
      <c r="P7" s="26"/>
    </row>
    <row r="8" spans="2:16" ht="15">
      <c r="B8" s="25"/>
      <c r="C8" s="458"/>
      <c r="D8" s="460"/>
      <c r="E8" s="461"/>
      <c r="F8" s="461"/>
      <c r="G8" s="461"/>
      <c r="H8" s="461"/>
      <c r="I8" s="461"/>
      <c r="J8" s="461"/>
      <c r="K8" s="462"/>
      <c r="L8" s="473"/>
      <c r="M8" s="474"/>
      <c r="N8" s="474"/>
      <c r="O8" s="475"/>
      <c r="P8" s="28"/>
    </row>
    <row r="9" spans="2:16" ht="15">
      <c r="B9" s="25"/>
      <c r="C9" s="459"/>
      <c r="D9" s="463" t="s">
        <v>43</v>
      </c>
      <c r="E9" s="464"/>
      <c r="F9" s="464"/>
      <c r="G9" s="464"/>
      <c r="H9" s="464"/>
      <c r="I9" s="464"/>
      <c r="J9" s="464"/>
      <c r="K9" s="465"/>
      <c r="L9" s="476"/>
      <c r="M9" s="477"/>
      <c r="N9" s="477"/>
      <c r="O9" s="478"/>
      <c r="P9" s="28"/>
    </row>
    <row r="10" spans="2:16" ht="15">
      <c r="B10" s="25"/>
      <c r="C10" s="459"/>
      <c r="D10" s="463"/>
      <c r="E10" s="464"/>
      <c r="F10" s="464"/>
      <c r="G10" s="464"/>
      <c r="H10" s="464"/>
      <c r="I10" s="464"/>
      <c r="J10" s="464"/>
      <c r="K10" s="465"/>
      <c r="L10" s="466" t="s">
        <v>44</v>
      </c>
      <c r="M10" s="479"/>
      <c r="N10" s="480"/>
      <c r="O10" s="481"/>
      <c r="P10" s="28"/>
    </row>
    <row r="11" spans="2:16" ht="15">
      <c r="B11" s="25"/>
      <c r="C11" s="459"/>
      <c r="D11" s="463" t="s">
        <v>45</v>
      </c>
      <c r="E11" s="464"/>
      <c r="F11" s="464"/>
      <c r="G11" s="464"/>
      <c r="H11" s="464"/>
      <c r="I11" s="464"/>
      <c r="J11" s="464"/>
      <c r="K11" s="465"/>
      <c r="L11" s="467"/>
      <c r="M11" s="482"/>
      <c r="N11" s="483"/>
      <c r="O11" s="484"/>
      <c r="P11" s="29"/>
    </row>
    <row r="12" spans="2:16" ht="12.75" customHeight="1">
      <c r="B12" s="25"/>
      <c r="C12" s="459"/>
      <c r="D12" s="502"/>
      <c r="E12" s="503"/>
      <c r="F12" s="503"/>
      <c r="G12" s="503"/>
      <c r="H12" s="503"/>
      <c r="I12" s="503"/>
      <c r="J12" s="503"/>
      <c r="K12" s="504"/>
      <c r="L12" s="466" t="s">
        <v>46</v>
      </c>
      <c r="M12" s="466">
        <v>1</v>
      </c>
      <c r="N12" s="466" t="s">
        <v>47</v>
      </c>
      <c r="O12" s="471">
        <v>1</v>
      </c>
      <c r="P12" s="28"/>
    </row>
    <row r="13" spans="2:16" ht="13.5">
      <c r="B13" s="25"/>
      <c r="C13" s="459"/>
      <c r="D13" s="502"/>
      <c r="E13" s="503"/>
      <c r="F13" s="503"/>
      <c r="G13" s="503"/>
      <c r="H13" s="503"/>
      <c r="I13" s="503"/>
      <c r="J13" s="503"/>
      <c r="K13" s="504"/>
      <c r="L13" s="485"/>
      <c r="M13" s="485"/>
      <c r="N13" s="485"/>
      <c r="O13" s="472"/>
      <c r="P13" s="28"/>
    </row>
    <row r="14" spans="2:16" ht="15">
      <c r="B14" s="25"/>
      <c r="C14" s="459"/>
      <c r="D14" s="463" t="s">
        <v>48</v>
      </c>
      <c r="E14" s="464"/>
      <c r="F14" s="464"/>
      <c r="G14" s="464"/>
      <c r="H14" s="464"/>
      <c r="I14" s="464"/>
      <c r="J14" s="464"/>
      <c r="K14" s="465"/>
      <c r="L14" s="485"/>
      <c r="M14" s="485"/>
      <c r="N14" s="485"/>
      <c r="O14" s="472"/>
      <c r="P14" s="28"/>
    </row>
    <row r="15" spans="2:16" ht="15.75" thickBot="1">
      <c r="B15" s="25"/>
      <c r="C15" s="53"/>
      <c r="D15" s="54"/>
      <c r="E15" s="54"/>
      <c r="F15" s="54"/>
      <c r="G15" s="54"/>
      <c r="H15" s="54"/>
      <c r="I15" s="54"/>
      <c r="J15" s="54"/>
      <c r="K15" s="54"/>
      <c r="L15" s="54"/>
      <c r="M15" s="55"/>
      <c r="N15" s="55"/>
      <c r="O15" s="56"/>
      <c r="P15" s="30"/>
    </row>
    <row r="16" spans="2:16" ht="15">
      <c r="B16" s="25"/>
      <c r="C16" s="57"/>
      <c r="D16" s="219"/>
      <c r="E16" s="219"/>
      <c r="F16" s="219"/>
      <c r="G16" s="219"/>
      <c r="H16" s="219"/>
      <c r="I16" s="219"/>
      <c r="J16" s="219"/>
      <c r="K16" s="219"/>
      <c r="L16" s="58" t="s">
        <v>49</v>
      </c>
      <c r="M16" s="59" t="s">
        <v>50</v>
      </c>
      <c r="N16" s="59" t="s">
        <v>51</v>
      </c>
      <c r="O16" s="60" t="s">
        <v>52</v>
      </c>
      <c r="P16" s="29"/>
    </row>
    <row r="17" spans="2:16" ht="15">
      <c r="B17" s="25"/>
      <c r="C17" s="61"/>
      <c r="D17" s="217"/>
      <c r="E17" s="217"/>
      <c r="F17" s="217"/>
      <c r="G17" s="217"/>
      <c r="H17" s="217"/>
      <c r="I17" s="217"/>
      <c r="J17" s="217"/>
      <c r="K17" s="217"/>
      <c r="L17" s="62"/>
      <c r="M17" s="63"/>
      <c r="N17" s="63"/>
      <c r="O17" s="64"/>
      <c r="P17" s="31"/>
    </row>
    <row r="18" spans="2:16" ht="18" customHeight="1">
      <c r="B18" s="25"/>
      <c r="C18" s="406" t="s">
        <v>53</v>
      </c>
      <c r="D18" s="407"/>
      <c r="E18" s="407"/>
      <c r="F18" s="407"/>
      <c r="G18" s="217"/>
      <c r="H18" s="217"/>
      <c r="I18" s="217" t="s">
        <v>54</v>
      </c>
      <c r="J18" s="52"/>
      <c r="K18" s="217"/>
      <c r="L18" s="62"/>
      <c r="M18" s="52"/>
      <c r="N18" s="52"/>
      <c r="O18" s="65"/>
      <c r="P18" s="31"/>
    </row>
    <row r="19" spans="2:16" ht="15">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5">
      <c r="B22" s="25"/>
      <c r="C22" s="488" t="s">
        <v>55</v>
      </c>
      <c r="D22" s="489"/>
      <c r="E22" s="489"/>
      <c r="F22" s="489"/>
      <c r="G22" s="489"/>
      <c r="H22" s="489"/>
      <c r="I22" s="489"/>
      <c r="J22" s="489"/>
      <c r="K22" s="489"/>
      <c r="L22" s="489"/>
      <c r="M22" s="489"/>
      <c r="N22" s="489"/>
      <c r="O22" s="490"/>
      <c r="P22" s="33"/>
    </row>
    <row r="23" spans="2:16" ht="15" thickBot="1">
      <c r="B23" s="25"/>
      <c r="C23" s="75"/>
      <c r="D23" s="52"/>
      <c r="E23" s="52"/>
      <c r="F23" s="52"/>
      <c r="G23" s="52"/>
      <c r="H23" s="52"/>
      <c r="I23" s="52"/>
      <c r="J23" s="52"/>
      <c r="K23" s="52"/>
      <c r="L23" s="52"/>
      <c r="M23" s="52"/>
      <c r="N23" s="52"/>
      <c r="O23" s="76"/>
      <c r="P23" s="26"/>
    </row>
    <row r="24" spans="2:16" ht="15">
      <c r="B24" s="25"/>
      <c r="C24" s="77" t="s">
        <v>56</v>
      </c>
      <c r="D24" s="468" t="s">
        <v>7</v>
      </c>
      <c r="E24" s="469"/>
      <c r="F24" s="469"/>
      <c r="G24" s="469"/>
      <c r="H24" s="469"/>
      <c r="I24" s="469"/>
      <c r="J24" s="469"/>
      <c r="K24" s="469"/>
      <c r="L24" s="470"/>
      <c r="M24" s="486" t="s">
        <v>57</v>
      </c>
      <c r="N24" s="487"/>
      <c r="O24" s="77" t="s">
        <v>9</v>
      </c>
      <c r="P24" s="34"/>
    </row>
    <row r="25" spans="2:16" ht="15" thickBot="1">
      <c r="B25" s="25"/>
      <c r="C25" s="78"/>
      <c r="D25" s="442"/>
      <c r="E25" s="443"/>
      <c r="F25" s="443"/>
      <c r="G25" s="443"/>
      <c r="H25" s="443"/>
      <c r="I25" s="443"/>
      <c r="J25" s="443"/>
      <c r="K25" s="443"/>
      <c r="L25" s="444"/>
      <c r="M25" s="442"/>
      <c r="N25" s="444"/>
      <c r="O25" s="79"/>
      <c r="P25" s="35"/>
    </row>
    <row r="26" spans="2:16">
      <c r="B26" s="25"/>
      <c r="C26" s="445" t="s">
        <v>58</v>
      </c>
      <c r="D26" s="446"/>
      <c r="E26" s="446"/>
      <c r="F26" s="446"/>
      <c r="G26" s="446"/>
      <c r="H26" s="446"/>
      <c r="I26" s="446"/>
      <c r="J26" s="446"/>
      <c r="K26" s="446"/>
      <c r="L26" s="446"/>
      <c r="M26" s="446"/>
      <c r="N26" s="446"/>
      <c r="O26" s="447"/>
      <c r="P26" s="36"/>
    </row>
    <row r="27" spans="2:16">
      <c r="B27" s="25"/>
      <c r="C27" s="448"/>
      <c r="D27" s="449"/>
      <c r="E27" s="449"/>
      <c r="F27" s="449"/>
      <c r="G27" s="449"/>
      <c r="H27" s="449"/>
      <c r="I27" s="449"/>
      <c r="J27" s="449"/>
      <c r="K27" s="449"/>
      <c r="L27" s="449"/>
      <c r="M27" s="449"/>
      <c r="N27" s="449"/>
      <c r="O27" s="450"/>
      <c r="P27" s="36"/>
    </row>
    <row r="28" spans="2:16" ht="13.5" thickBot="1">
      <c r="B28" s="25"/>
      <c r="C28" s="451"/>
      <c r="D28" s="452"/>
      <c r="E28" s="452"/>
      <c r="F28" s="452"/>
      <c r="G28" s="452"/>
      <c r="H28" s="452"/>
      <c r="I28" s="452"/>
      <c r="J28" s="452"/>
      <c r="K28" s="452"/>
      <c r="L28" s="452"/>
      <c r="M28" s="452"/>
      <c r="N28" s="452"/>
      <c r="O28" s="453"/>
      <c r="P28" s="36"/>
    </row>
    <row r="29" spans="2:16" ht="15">
      <c r="B29" s="25"/>
      <c r="C29" s="430" t="s">
        <v>7</v>
      </c>
      <c r="D29" s="497"/>
      <c r="E29" s="497"/>
      <c r="F29" s="497"/>
      <c r="G29" s="498"/>
      <c r="H29" s="436" t="s">
        <v>59</v>
      </c>
      <c r="I29" s="497"/>
      <c r="J29" s="440" t="s">
        <v>60</v>
      </c>
      <c r="K29" s="441"/>
      <c r="L29" s="80" t="s">
        <v>61</v>
      </c>
      <c r="M29" s="436" t="s">
        <v>62</v>
      </c>
      <c r="N29" s="437"/>
      <c r="O29" s="81" t="s">
        <v>63</v>
      </c>
      <c r="P29" s="37"/>
    </row>
    <row r="30" spans="2:16" ht="14.25">
      <c r="B30" s="25"/>
      <c r="C30" s="414"/>
      <c r="D30" s="415"/>
      <c r="E30" s="415"/>
      <c r="F30" s="415"/>
      <c r="G30" s="491"/>
      <c r="H30" s="492"/>
      <c r="I30" s="491"/>
      <c r="J30" s="492"/>
      <c r="K30" s="491"/>
      <c r="L30" s="82"/>
      <c r="M30" s="493"/>
      <c r="N30" s="494"/>
      <c r="O30" s="83"/>
      <c r="P30" s="38"/>
    </row>
    <row r="31" spans="2:16" ht="14.25">
      <c r="B31" s="25"/>
      <c r="C31" s="84"/>
      <c r="D31" s="85"/>
      <c r="E31" s="85"/>
      <c r="F31" s="85"/>
      <c r="G31" s="86"/>
      <c r="H31" s="87"/>
      <c r="I31" s="86"/>
      <c r="J31" s="87"/>
      <c r="K31" s="86"/>
      <c r="L31" s="82"/>
      <c r="M31" s="493"/>
      <c r="N31" s="494"/>
      <c r="O31" s="83"/>
      <c r="P31" s="38"/>
    </row>
    <row r="32" spans="2:16" ht="15" thickBot="1">
      <c r="B32" s="25"/>
      <c r="C32" s="426"/>
      <c r="D32" s="427"/>
      <c r="E32" s="427"/>
      <c r="F32" s="427"/>
      <c r="G32" s="454"/>
      <c r="H32" s="455"/>
      <c r="I32" s="454"/>
      <c r="J32" s="455"/>
      <c r="K32" s="454"/>
      <c r="L32" s="88"/>
      <c r="M32" s="456"/>
      <c r="N32" s="457"/>
      <c r="O32" s="83"/>
      <c r="P32" s="38"/>
    </row>
    <row r="33" spans="2:16" ht="15.75" thickBot="1">
      <c r="B33" s="25"/>
      <c r="C33" s="420" t="s">
        <v>64</v>
      </c>
      <c r="D33" s="421"/>
      <c r="E33" s="421"/>
      <c r="F33" s="421"/>
      <c r="G33" s="421"/>
      <c r="H33" s="421"/>
      <c r="I33" s="421"/>
      <c r="J33" s="421"/>
      <c r="K33" s="421"/>
      <c r="L33" s="421"/>
      <c r="M33" s="421"/>
      <c r="N33" s="422"/>
      <c r="O33" s="89"/>
      <c r="P33" s="39"/>
    </row>
    <row r="34" spans="2:16" ht="13.5" customHeight="1">
      <c r="B34" s="25"/>
      <c r="C34" s="445" t="s">
        <v>65</v>
      </c>
      <c r="D34" s="446"/>
      <c r="E34" s="446"/>
      <c r="F34" s="446"/>
      <c r="G34" s="446"/>
      <c r="H34" s="446"/>
      <c r="I34" s="446"/>
      <c r="J34" s="446"/>
      <c r="K34" s="446"/>
      <c r="L34" s="446"/>
      <c r="M34" s="446"/>
      <c r="N34" s="446"/>
      <c r="O34" s="447"/>
      <c r="P34" s="36"/>
    </row>
    <row r="35" spans="2:16">
      <c r="B35" s="25"/>
      <c r="C35" s="448"/>
      <c r="D35" s="449"/>
      <c r="E35" s="449"/>
      <c r="F35" s="449"/>
      <c r="G35" s="449"/>
      <c r="H35" s="449"/>
      <c r="I35" s="449"/>
      <c r="J35" s="449"/>
      <c r="K35" s="449"/>
      <c r="L35" s="449"/>
      <c r="M35" s="449"/>
      <c r="N35" s="449"/>
      <c r="O35" s="450"/>
      <c r="P35" s="36"/>
    </row>
    <row r="36" spans="2:16" ht="13.5" thickBot="1">
      <c r="B36" s="25"/>
      <c r="C36" s="451"/>
      <c r="D36" s="452"/>
      <c r="E36" s="452"/>
      <c r="F36" s="452"/>
      <c r="G36" s="452"/>
      <c r="H36" s="452"/>
      <c r="I36" s="452"/>
      <c r="J36" s="452"/>
      <c r="K36" s="452"/>
      <c r="L36" s="452"/>
      <c r="M36" s="452"/>
      <c r="N36" s="452"/>
      <c r="O36" s="453"/>
      <c r="P36" s="36"/>
    </row>
    <row r="37" spans="2:16" ht="15">
      <c r="B37" s="25"/>
      <c r="C37" s="430" t="s">
        <v>7</v>
      </c>
      <c r="D37" s="431"/>
      <c r="E37" s="431"/>
      <c r="F37" s="431"/>
      <c r="G37" s="431"/>
      <c r="H37" s="431"/>
      <c r="I37" s="431"/>
      <c r="J37" s="437"/>
      <c r="K37" s="218" t="s">
        <v>57</v>
      </c>
      <c r="L37" s="80" t="s">
        <v>9</v>
      </c>
      <c r="M37" s="436" t="s">
        <v>66</v>
      </c>
      <c r="N37" s="437"/>
      <c r="O37" s="81" t="s">
        <v>63</v>
      </c>
      <c r="P37" s="37"/>
    </row>
    <row r="38" spans="2:16" ht="14.25">
      <c r="B38" s="25"/>
      <c r="C38" s="414"/>
      <c r="D38" s="415"/>
      <c r="E38" s="415"/>
      <c r="F38" s="415"/>
      <c r="G38" s="415"/>
      <c r="H38" s="415"/>
      <c r="I38" s="415"/>
      <c r="J38" s="491"/>
      <c r="K38" s="222"/>
      <c r="L38" s="90"/>
      <c r="M38" s="495"/>
      <c r="N38" s="496"/>
      <c r="O38" s="83"/>
      <c r="P38" s="38"/>
    </row>
    <row r="39" spans="2:16" ht="15" thickBot="1">
      <c r="B39" s="25"/>
      <c r="C39" s="426"/>
      <c r="D39" s="427"/>
      <c r="E39" s="427"/>
      <c r="F39" s="427"/>
      <c r="G39" s="427"/>
      <c r="H39" s="427"/>
      <c r="I39" s="427"/>
      <c r="J39" s="454"/>
      <c r="K39" s="85"/>
      <c r="L39" s="91"/>
      <c r="M39" s="428"/>
      <c r="N39" s="429"/>
      <c r="O39" s="92"/>
      <c r="P39" s="38"/>
    </row>
    <row r="40" spans="2:16" ht="15.75" thickBot="1">
      <c r="B40" s="25"/>
      <c r="C40" s="420" t="s">
        <v>64</v>
      </c>
      <c r="D40" s="421"/>
      <c r="E40" s="421"/>
      <c r="F40" s="421"/>
      <c r="G40" s="421"/>
      <c r="H40" s="421"/>
      <c r="I40" s="421"/>
      <c r="J40" s="421"/>
      <c r="K40" s="421"/>
      <c r="L40" s="421"/>
      <c r="M40" s="421"/>
      <c r="N40" s="422"/>
      <c r="O40" s="93">
        <v>0</v>
      </c>
      <c r="P40" s="38"/>
    </row>
    <row r="41" spans="2:16">
      <c r="B41" s="25"/>
      <c r="C41" s="445" t="s">
        <v>67</v>
      </c>
      <c r="D41" s="446"/>
      <c r="E41" s="446"/>
      <c r="F41" s="446"/>
      <c r="G41" s="446"/>
      <c r="H41" s="446"/>
      <c r="I41" s="446"/>
      <c r="J41" s="446"/>
      <c r="K41" s="446"/>
      <c r="L41" s="446"/>
      <c r="M41" s="446"/>
      <c r="N41" s="446"/>
      <c r="O41" s="447"/>
      <c r="P41" s="36"/>
    </row>
    <row r="42" spans="2:16">
      <c r="B42" s="25"/>
      <c r="C42" s="448"/>
      <c r="D42" s="449"/>
      <c r="E42" s="449"/>
      <c r="F42" s="449"/>
      <c r="G42" s="449"/>
      <c r="H42" s="449"/>
      <c r="I42" s="449"/>
      <c r="J42" s="449"/>
      <c r="K42" s="449"/>
      <c r="L42" s="449"/>
      <c r="M42" s="449"/>
      <c r="N42" s="449"/>
      <c r="O42" s="450"/>
      <c r="P42" s="36"/>
    </row>
    <row r="43" spans="2:16" ht="13.5" thickBot="1">
      <c r="B43" s="25"/>
      <c r="C43" s="451"/>
      <c r="D43" s="452"/>
      <c r="E43" s="452"/>
      <c r="F43" s="452"/>
      <c r="G43" s="452"/>
      <c r="H43" s="452"/>
      <c r="I43" s="452"/>
      <c r="J43" s="452"/>
      <c r="K43" s="452"/>
      <c r="L43" s="452"/>
      <c r="M43" s="452"/>
      <c r="N43" s="452"/>
      <c r="O43" s="453"/>
      <c r="P43" s="36"/>
    </row>
    <row r="44" spans="2:16" ht="17.25">
      <c r="B44" s="25"/>
      <c r="C44" s="430" t="s">
        <v>68</v>
      </c>
      <c r="D44" s="431"/>
      <c r="E44" s="431"/>
      <c r="F44" s="431"/>
      <c r="G44" s="431"/>
      <c r="H44" s="431"/>
      <c r="I44" s="431"/>
      <c r="J44" s="80" t="s">
        <v>69</v>
      </c>
      <c r="K44" s="220" t="s">
        <v>70</v>
      </c>
      <c r="L44" s="94" t="s">
        <v>71</v>
      </c>
      <c r="M44" s="436" t="s">
        <v>72</v>
      </c>
      <c r="N44" s="437"/>
      <c r="O44" s="81" t="s">
        <v>63</v>
      </c>
      <c r="P44" s="37"/>
    </row>
    <row r="45" spans="2:16" ht="14.25">
      <c r="B45" s="25"/>
      <c r="C45" s="414"/>
      <c r="D45" s="415"/>
      <c r="E45" s="415"/>
      <c r="F45" s="415"/>
      <c r="G45" s="415"/>
      <c r="H45" s="415"/>
      <c r="I45" s="415"/>
      <c r="J45" s="95"/>
      <c r="K45" s="96"/>
      <c r="L45" s="95"/>
      <c r="M45" s="434"/>
      <c r="N45" s="435"/>
      <c r="O45" s="83"/>
      <c r="P45" s="38"/>
    </row>
    <row r="46" spans="2:16" ht="15" thickBot="1">
      <c r="B46" s="25"/>
      <c r="C46" s="426"/>
      <c r="D46" s="427"/>
      <c r="E46" s="427"/>
      <c r="F46" s="427"/>
      <c r="G46" s="427"/>
      <c r="H46" s="427"/>
      <c r="I46" s="427"/>
      <c r="J46" s="97"/>
      <c r="K46" s="98"/>
      <c r="L46" s="97"/>
      <c r="M46" s="428"/>
      <c r="N46" s="429"/>
      <c r="O46" s="99"/>
      <c r="P46" s="38"/>
    </row>
    <row r="47" spans="2:16" ht="15.75" thickBot="1">
      <c r="B47" s="25"/>
      <c r="C47" s="420" t="s">
        <v>64</v>
      </c>
      <c r="D47" s="421"/>
      <c r="E47" s="421"/>
      <c r="F47" s="421"/>
      <c r="G47" s="421"/>
      <c r="H47" s="421"/>
      <c r="I47" s="421"/>
      <c r="J47" s="421"/>
      <c r="K47" s="421"/>
      <c r="L47" s="421"/>
      <c r="M47" s="421"/>
      <c r="N47" s="422"/>
      <c r="O47" s="89"/>
      <c r="P47" s="39"/>
    </row>
    <row r="48" spans="2:16">
      <c r="B48" s="25"/>
      <c r="C48" s="445" t="s">
        <v>73</v>
      </c>
      <c r="D48" s="446"/>
      <c r="E48" s="446"/>
      <c r="F48" s="446"/>
      <c r="G48" s="446"/>
      <c r="H48" s="446"/>
      <c r="I48" s="446"/>
      <c r="J48" s="446"/>
      <c r="K48" s="446"/>
      <c r="L48" s="446"/>
      <c r="M48" s="446"/>
      <c r="N48" s="446"/>
      <c r="O48" s="447"/>
      <c r="P48" s="36"/>
    </row>
    <row r="49" spans="2:16">
      <c r="B49" s="25"/>
      <c r="C49" s="448"/>
      <c r="D49" s="449"/>
      <c r="E49" s="449"/>
      <c r="F49" s="449"/>
      <c r="G49" s="449"/>
      <c r="H49" s="449"/>
      <c r="I49" s="449"/>
      <c r="J49" s="449"/>
      <c r="K49" s="449"/>
      <c r="L49" s="449"/>
      <c r="M49" s="449"/>
      <c r="N49" s="449"/>
      <c r="O49" s="450"/>
      <c r="P49" s="36"/>
    </row>
    <row r="50" spans="2:16" ht="13.5" thickBot="1">
      <c r="B50" s="25"/>
      <c r="C50" s="451"/>
      <c r="D50" s="452"/>
      <c r="E50" s="452"/>
      <c r="F50" s="452"/>
      <c r="G50" s="452"/>
      <c r="H50" s="452"/>
      <c r="I50" s="452"/>
      <c r="J50" s="452"/>
      <c r="K50" s="452"/>
      <c r="L50" s="452"/>
      <c r="M50" s="452"/>
      <c r="N50" s="452"/>
      <c r="O50" s="453"/>
      <c r="P50" s="36"/>
    </row>
    <row r="51" spans="2:16" ht="30">
      <c r="B51" s="25"/>
      <c r="C51" s="430" t="s">
        <v>74</v>
      </c>
      <c r="D51" s="431"/>
      <c r="E51" s="431"/>
      <c r="F51" s="431"/>
      <c r="G51" s="431"/>
      <c r="H51" s="431"/>
      <c r="I51" s="431"/>
      <c r="J51" s="80" t="s">
        <v>75</v>
      </c>
      <c r="K51" s="100" t="s">
        <v>76</v>
      </c>
      <c r="L51" s="101" t="s">
        <v>77</v>
      </c>
      <c r="M51" s="432" t="s">
        <v>62</v>
      </c>
      <c r="N51" s="433"/>
      <c r="O51" s="102" t="s">
        <v>63</v>
      </c>
      <c r="P51" s="40"/>
    </row>
    <row r="52" spans="2:16" ht="14.25">
      <c r="B52" s="25"/>
      <c r="C52" s="103"/>
      <c r="D52" s="104"/>
      <c r="E52" s="104"/>
      <c r="F52" s="104"/>
      <c r="G52" s="104"/>
      <c r="H52" s="104"/>
      <c r="I52" s="104"/>
      <c r="J52" s="105"/>
      <c r="K52" s="106"/>
      <c r="L52" s="107"/>
      <c r="M52" s="438"/>
      <c r="N52" s="439"/>
      <c r="O52" s="108"/>
      <c r="P52" s="41"/>
    </row>
    <row r="53" spans="2:16" ht="14.25">
      <c r="B53" s="25"/>
      <c r="C53" s="103"/>
      <c r="D53" s="104"/>
      <c r="E53" s="104"/>
      <c r="F53" s="104"/>
      <c r="G53" s="104"/>
      <c r="H53" s="104"/>
      <c r="I53" s="104"/>
      <c r="J53" s="105"/>
      <c r="K53" s="106"/>
      <c r="L53" s="107"/>
      <c r="M53" s="438"/>
      <c r="N53" s="439"/>
      <c r="O53" s="108"/>
      <c r="P53" s="41"/>
    </row>
    <row r="54" spans="2:16" ht="14.25">
      <c r="B54" s="25"/>
      <c r="C54" s="103"/>
      <c r="D54" s="104"/>
      <c r="E54" s="104"/>
      <c r="F54" s="104"/>
      <c r="G54" s="104"/>
      <c r="H54" s="104"/>
      <c r="I54" s="104"/>
      <c r="J54" s="105"/>
      <c r="K54" s="106"/>
      <c r="L54" s="107"/>
      <c r="M54" s="434"/>
      <c r="N54" s="435"/>
      <c r="O54" s="108"/>
      <c r="P54" s="41"/>
    </row>
    <row r="55" spans="2:16" ht="15" thickBot="1">
      <c r="B55" s="25"/>
      <c r="C55" s="426"/>
      <c r="D55" s="427"/>
      <c r="E55" s="427"/>
      <c r="F55" s="427"/>
      <c r="G55" s="427"/>
      <c r="H55" s="427"/>
      <c r="I55" s="427"/>
      <c r="J55" s="97"/>
      <c r="K55" s="98"/>
      <c r="L55" s="97"/>
      <c r="M55" s="428"/>
      <c r="N55" s="429"/>
      <c r="O55" s="99"/>
      <c r="P55" s="38"/>
    </row>
    <row r="56" spans="2:16" ht="15.75" thickBot="1">
      <c r="B56" s="25"/>
      <c r="C56" s="420" t="s">
        <v>64</v>
      </c>
      <c r="D56" s="421"/>
      <c r="E56" s="421"/>
      <c r="F56" s="421"/>
      <c r="G56" s="421"/>
      <c r="H56" s="421"/>
      <c r="I56" s="421"/>
      <c r="J56" s="421"/>
      <c r="K56" s="421"/>
      <c r="L56" s="421"/>
      <c r="M56" s="421"/>
      <c r="N56" s="422"/>
      <c r="O56" s="93"/>
      <c r="P56" s="38"/>
    </row>
    <row r="57" spans="2:16" ht="15" thickBot="1">
      <c r="B57" s="25"/>
      <c r="C57" s="75"/>
      <c r="D57" s="52"/>
      <c r="E57" s="52"/>
      <c r="F57" s="52"/>
      <c r="G57" s="52"/>
      <c r="H57" s="52"/>
      <c r="I57" s="52"/>
      <c r="J57" s="52"/>
      <c r="K57" s="52"/>
      <c r="L57" s="52"/>
      <c r="M57" s="52"/>
      <c r="N57" s="52"/>
      <c r="O57" s="76"/>
      <c r="P57" s="26"/>
    </row>
    <row r="58" spans="2:16" ht="15.75" thickBot="1">
      <c r="B58" s="25"/>
      <c r="C58" s="423" t="s">
        <v>78</v>
      </c>
      <c r="D58" s="424"/>
      <c r="E58" s="424"/>
      <c r="F58" s="424"/>
      <c r="G58" s="424"/>
      <c r="H58" s="424"/>
      <c r="I58" s="424"/>
      <c r="J58" s="424"/>
      <c r="K58" s="424"/>
      <c r="L58" s="424"/>
      <c r="M58" s="424"/>
      <c r="N58" s="425"/>
      <c r="O58" s="109"/>
      <c r="P58" s="42"/>
    </row>
    <row r="59" spans="2:16">
      <c r="B59" s="25"/>
      <c r="C59" s="445" t="s">
        <v>79</v>
      </c>
      <c r="D59" s="446"/>
      <c r="E59" s="446"/>
      <c r="F59" s="446"/>
      <c r="G59" s="446"/>
      <c r="H59" s="446"/>
      <c r="I59" s="446"/>
      <c r="J59" s="446"/>
      <c r="K59" s="446"/>
      <c r="L59" s="446"/>
      <c r="M59" s="446"/>
      <c r="N59" s="446"/>
      <c r="O59" s="447"/>
      <c r="P59" s="36"/>
    </row>
    <row r="60" spans="2:16">
      <c r="B60" s="25"/>
      <c r="C60" s="448"/>
      <c r="D60" s="449"/>
      <c r="E60" s="449"/>
      <c r="F60" s="449"/>
      <c r="G60" s="449"/>
      <c r="H60" s="449"/>
      <c r="I60" s="449"/>
      <c r="J60" s="449"/>
      <c r="K60" s="449"/>
      <c r="L60" s="449"/>
      <c r="M60" s="449"/>
      <c r="N60" s="449"/>
      <c r="O60" s="450"/>
      <c r="P60" s="36"/>
    </row>
    <row r="61" spans="2:16" ht="13.5" thickBot="1">
      <c r="B61" s="25"/>
      <c r="C61" s="451"/>
      <c r="D61" s="452"/>
      <c r="E61" s="452"/>
      <c r="F61" s="452"/>
      <c r="G61" s="452"/>
      <c r="H61" s="452"/>
      <c r="I61" s="452"/>
      <c r="J61" s="452"/>
      <c r="K61" s="452"/>
      <c r="L61" s="452"/>
      <c r="M61" s="452"/>
      <c r="N61" s="452"/>
      <c r="O61" s="453"/>
      <c r="P61" s="36"/>
    </row>
    <row r="62" spans="2:16" ht="15">
      <c r="B62" s="25"/>
      <c r="C62" s="430" t="s">
        <v>80</v>
      </c>
      <c r="D62" s="431"/>
      <c r="E62" s="431"/>
      <c r="F62" s="431"/>
      <c r="G62" s="431"/>
      <c r="H62" s="431"/>
      <c r="I62" s="431"/>
      <c r="J62" s="220"/>
      <c r="K62" s="221"/>
      <c r="L62" s="101" t="s">
        <v>81</v>
      </c>
      <c r="M62" s="432" t="s">
        <v>82</v>
      </c>
      <c r="N62" s="433"/>
      <c r="O62" s="102"/>
      <c r="P62" s="40"/>
    </row>
    <row r="63" spans="2:16" ht="14.25">
      <c r="B63" s="25"/>
      <c r="C63" s="414" t="s">
        <v>83</v>
      </c>
      <c r="D63" s="415"/>
      <c r="E63" s="415"/>
      <c r="F63" s="415"/>
      <c r="G63" s="415"/>
      <c r="H63" s="415"/>
      <c r="I63" s="415"/>
      <c r="J63" s="110"/>
      <c r="K63" s="111"/>
      <c r="L63" s="112"/>
      <c r="M63" s="416"/>
      <c r="N63" s="417"/>
      <c r="O63" s="113"/>
      <c r="P63" s="43"/>
    </row>
    <row r="64" spans="2:16" ht="14.25">
      <c r="B64" s="25"/>
      <c r="C64" s="84" t="s">
        <v>84</v>
      </c>
      <c r="D64" s="85"/>
      <c r="E64" s="85"/>
      <c r="F64" s="85"/>
      <c r="G64" s="85"/>
      <c r="H64" s="85"/>
      <c r="I64" s="85"/>
      <c r="J64" s="110"/>
      <c r="K64" s="111"/>
      <c r="L64" s="112"/>
      <c r="M64" s="416"/>
      <c r="N64" s="417"/>
      <c r="O64" s="113"/>
      <c r="P64" s="43"/>
    </row>
    <row r="65" spans="2:16" ht="15" thickBot="1">
      <c r="B65" s="25"/>
      <c r="C65" s="69" t="s">
        <v>85</v>
      </c>
      <c r="D65" s="70"/>
      <c r="E65" s="70"/>
      <c r="F65" s="70"/>
      <c r="G65" s="70"/>
      <c r="H65" s="70"/>
      <c r="I65" s="70"/>
      <c r="J65" s="114"/>
      <c r="K65" s="115"/>
      <c r="L65" s="112"/>
      <c r="M65" s="418"/>
      <c r="N65" s="419"/>
      <c r="O65" s="113"/>
      <c r="P65" s="43"/>
    </row>
    <row r="66" spans="2:16" ht="15.75" thickBot="1">
      <c r="B66" s="25"/>
      <c r="C66" s="420" t="s">
        <v>64</v>
      </c>
      <c r="D66" s="421"/>
      <c r="E66" s="421"/>
      <c r="F66" s="421"/>
      <c r="G66" s="421"/>
      <c r="H66" s="421"/>
      <c r="I66" s="421"/>
      <c r="J66" s="421"/>
      <c r="K66" s="421"/>
      <c r="L66" s="421"/>
      <c r="M66" s="421"/>
      <c r="N66" s="422"/>
      <c r="O66" s="116"/>
      <c r="P66" s="44"/>
    </row>
    <row r="67" spans="2:16" ht="15" thickBot="1">
      <c r="B67" s="25"/>
      <c r="C67" s="75"/>
      <c r="D67" s="52"/>
      <c r="E67" s="52"/>
      <c r="F67" s="52"/>
      <c r="G67" s="52"/>
      <c r="H67" s="52"/>
      <c r="I67" s="52"/>
      <c r="J67" s="52"/>
      <c r="K67" s="52"/>
      <c r="L67" s="52"/>
      <c r="M67" s="52"/>
      <c r="N67" s="52"/>
      <c r="O67" s="76"/>
      <c r="P67" s="26"/>
    </row>
    <row r="68" spans="2:16" ht="15.75" thickBot="1">
      <c r="B68" s="25"/>
      <c r="C68" s="423" t="s">
        <v>86</v>
      </c>
      <c r="D68" s="424"/>
      <c r="E68" s="424"/>
      <c r="F68" s="424"/>
      <c r="G68" s="424"/>
      <c r="H68" s="424"/>
      <c r="I68" s="424"/>
      <c r="J68" s="424"/>
      <c r="K68" s="424"/>
      <c r="L68" s="424"/>
      <c r="M68" s="424"/>
      <c r="N68" s="425"/>
      <c r="O68" s="117"/>
      <c r="P68" s="44"/>
    </row>
    <row r="69" spans="2:16" ht="14.25">
      <c r="B69" s="25"/>
      <c r="C69" s="75"/>
      <c r="D69" s="52"/>
      <c r="E69" s="52"/>
      <c r="F69" s="52"/>
      <c r="G69" s="52"/>
      <c r="H69" s="52"/>
      <c r="I69" s="52"/>
      <c r="J69" s="52"/>
      <c r="K69" s="52"/>
      <c r="L69" s="52"/>
      <c r="M69" s="52"/>
      <c r="N69" s="52"/>
      <c r="O69" s="76"/>
      <c r="P69" s="26"/>
    </row>
    <row r="70" spans="2:16" ht="14.25">
      <c r="B70" s="25"/>
      <c r="C70" s="75"/>
      <c r="D70" s="52"/>
      <c r="E70" s="52"/>
      <c r="F70" s="52"/>
      <c r="G70" s="52"/>
      <c r="H70" s="118" t="s">
        <v>87</v>
      </c>
      <c r="I70" s="118"/>
      <c r="J70" s="118"/>
      <c r="K70" s="118"/>
      <c r="L70" s="52"/>
      <c r="M70" s="52"/>
      <c r="N70" s="52"/>
      <c r="O70" s="76"/>
      <c r="P70" s="26"/>
    </row>
    <row r="71" spans="2:16" ht="15">
      <c r="B71" s="25"/>
      <c r="C71" s="75"/>
      <c r="D71" s="52"/>
      <c r="E71" s="52"/>
      <c r="F71" s="52"/>
      <c r="G71" s="52"/>
      <c r="H71" s="118" t="s">
        <v>88</v>
      </c>
      <c r="I71" s="52"/>
      <c r="J71" s="52"/>
      <c r="K71" s="52"/>
      <c r="L71" s="52"/>
      <c r="M71" s="52"/>
      <c r="N71" s="52"/>
      <c r="O71" s="76"/>
      <c r="P71" s="45"/>
    </row>
    <row r="72" spans="2:16" ht="15">
      <c r="B72" s="25"/>
      <c r="C72" s="75"/>
      <c r="D72" s="52"/>
      <c r="E72" s="52"/>
      <c r="F72" s="52"/>
      <c r="G72" s="52"/>
      <c r="H72" s="118" t="s">
        <v>89</v>
      </c>
      <c r="I72" s="52"/>
      <c r="J72" s="52"/>
      <c r="K72" s="52"/>
      <c r="L72" s="52"/>
      <c r="M72" s="52"/>
      <c r="N72" s="52"/>
      <c r="O72" s="76"/>
      <c r="P72" s="45"/>
    </row>
    <row r="73" spans="2:16" ht="14.25">
      <c r="B73" s="25"/>
      <c r="C73" s="61"/>
      <c r="D73" s="119"/>
      <c r="E73" s="119"/>
      <c r="F73" s="119"/>
      <c r="G73" s="119"/>
      <c r="H73" s="118" t="s">
        <v>90</v>
      </c>
      <c r="I73" s="119"/>
      <c r="J73" s="119"/>
      <c r="K73" s="119"/>
      <c r="L73" s="119"/>
      <c r="M73" s="119"/>
      <c r="N73" s="119"/>
      <c r="O73" s="120"/>
      <c r="P73" s="46"/>
    </row>
    <row r="74" spans="2:16" ht="14.25">
      <c r="B74" s="25"/>
      <c r="C74" s="75"/>
      <c r="D74" s="52"/>
      <c r="E74" s="52"/>
      <c r="F74" s="52"/>
      <c r="G74" s="52"/>
      <c r="H74" s="52" t="s">
        <v>91</v>
      </c>
      <c r="I74" s="52"/>
      <c r="J74" s="52"/>
      <c r="K74" s="52"/>
      <c r="L74" s="52"/>
      <c r="M74" s="52"/>
      <c r="N74" s="52"/>
      <c r="O74" s="76"/>
      <c r="P74" s="26"/>
    </row>
    <row r="75" spans="2:16" ht="15">
      <c r="B75" s="25"/>
      <c r="C75" s="121" t="s">
        <v>92</v>
      </c>
      <c r="D75" s="122"/>
      <c r="E75" s="122"/>
      <c r="F75" s="122"/>
      <c r="G75" s="122"/>
      <c r="H75" s="122"/>
      <c r="I75" s="122"/>
      <c r="J75" s="122"/>
      <c r="K75" s="122"/>
      <c r="L75" s="122"/>
      <c r="M75" s="122"/>
      <c r="N75" s="122"/>
      <c r="O75" s="123"/>
      <c r="P75" s="26"/>
    </row>
    <row r="76" spans="2:16" ht="14.25">
      <c r="B76" s="25"/>
      <c r="C76" s="411"/>
      <c r="D76" s="412"/>
      <c r="E76" s="412"/>
      <c r="F76" s="412"/>
      <c r="G76" s="412"/>
      <c r="H76" s="412"/>
      <c r="I76" s="412"/>
      <c r="J76" s="412"/>
      <c r="K76" s="412"/>
      <c r="L76" s="412"/>
      <c r="M76" s="412"/>
      <c r="N76" s="412"/>
      <c r="O76" s="413"/>
      <c r="P76" s="46"/>
    </row>
    <row r="77" spans="2:16" ht="14.25">
      <c r="B77" s="25"/>
      <c r="C77" s="411"/>
      <c r="D77" s="412"/>
      <c r="E77" s="412"/>
      <c r="F77" s="412"/>
      <c r="G77" s="412"/>
      <c r="H77" s="412"/>
      <c r="I77" s="412"/>
      <c r="J77" s="412"/>
      <c r="K77" s="412"/>
      <c r="L77" s="412"/>
      <c r="M77" s="412"/>
      <c r="N77" s="412"/>
      <c r="O77" s="413"/>
      <c r="P77" s="46"/>
    </row>
    <row r="78" spans="2:16" ht="14.25">
      <c r="B78" s="25"/>
      <c r="C78" s="61"/>
      <c r="D78" s="119"/>
      <c r="E78" s="119"/>
      <c r="F78" s="119"/>
      <c r="G78" s="119"/>
      <c r="H78" s="119"/>
      <c r="I78" s="119"/>
      <c r="J78" s="119"/>
      <c r="K78" s="119"/>
      <c r="L78" s="119"/>
      <c r="M78" s="119"/>
      <c r="N78" s="119"/>
      <c r="O78" s="120"/>
      <c r="P78" s="46"/>
    </row>
    <row r="79" spans="2:16" ht="15">
      <c r="B79" s="25"/>
      <c r="C79" s="124" t="s">
        <v>93</v>
      </c>
      <c r="D79" s="119"/>
      <c r="E79" s="119"/>
      <c r="F79" s="119"/>
      <c r="G79" s="119"/>
      <c r="H79" s="119"/>
      <c r="I79" s="119"/>
      <c r="J79" s="119"/>
      <c r="K79" s="119"/>
      <c r="L79" s="119"/>
      <c r="M79" s="119"/>
      <c r="N79" s="119"/>
      <c r="O79" s="120"/>
      <c r="P79" s="46"/>
    </row>
    <row r="80" spans="2:16" ht="12.75" customHeight="1">
      <c r="B80" s="25"/>
      <c r="C80" s="408" t="s">
        <v>94</v>
      </c>
      <c r="D80" s="409"/>
      <c r="E80" s="409"/>
      <c r="F80" s="409"/>
      <c r="G80" s="409"/>
      <c r="H80" s="409"/>
      <c r="I80" s="409"/>
      <c r="J80" s="409"/>
      <c r="K80" s="409"/>
      <c r="L80" s="409"/>
      <c r="M80" s="409"/>
      <c r="N80" s="409"/>
      <c r="O80" s="410"/>
      <c r="P80" s="47"/>
    </row>
    <row r="81" spans="2:16" ht="28.5" customHeight="1">
      <c r="B81" s="25"/>
      <c r="C81" s="408"/>
      <c r="D81" s="409"/>
      <c r="E81" s="409"/>
      <c r="F81" s="409"/>
      <c r="G81" s="409"/>
      <c r="H81" s="409"/>
      <c r="I81" s="409"/>
      <c r="J81" s="409"/>
      <c r="K81" s="409"/>
      <c r="L81" s="409"/>
      <c r="M81" s="409"/>
      <c r="N81" s="409"/>
      <c r="O81" s="410"/>
      <c r="P81" s="47"/>
    </row>
    <row r="82" spans="2:16" ht="13.35" customHeight="1">
      <c r="B82" s="25"/>
      <c r="C82" s="408" t="s">
        <v>95</v>
      </c>
      <c r="D82" s="409"/>
      <c r="E82" s="409"/>
      <c r="F82" s="409"/>
      <c r="G82" s="409"/>
      <c r="H82" s="409"/>
      <c r="I82" s="409"/>
      <c r="J82" s="409"/>
      <c r="K82" s="409"/>
      <c r="L82" s="409"/>
      <c r="M82" s="409"/>
      <c r="N82" s="409"/>
      <c r="O82" s="410"/>
      <c r="P82" s="47"/>
    </row>
    <row r="83" spans="2:16" ht="45" customHeight="1">
      <c r="B83" s="25"/>
      <c r="C83" s="408"/>
      <c r="D83" s="409"/>
      <c r="E83" s="409"/>
      <c r="F83" s="409"/>
      <c r="G83" s="409"/>
      <c r="H83" s="409"/>
      <c r="I83" s="409"/>
      <c r="J83" s="409"/>
      <c r="K83" s="409"/>
      <c r="L83" s="409"/>
      <c r="M83" s="409"/>
      <c r="N83" s="409"/>
      <c r="O83" s="410"/>
      <c r="P83" s="47"/>
    </row>
    <row r="84" spans="2:16" ht="14.25">
      <c r="B84" s="25"/>
      <c r="C84" s="61"/>
      <c r="D84" s="119"/>
      <c r="E84" s="119"/>
      <c r="F84" s="119"/>
      <c r="G84" s="119"/>
      <c r="H84" s="119"/>
      <c r="I84" s="119"/>
      <c r="J84" s="119"/>
      <c r="K84" s="119"/>
      <c r="L84" s="119"/>
      <c r="M84" s="119"/>
      <c r="N84" s="119"/>
      <c r="O84" s="120"/>
      <c r="P84" s="46"/>
    </row>
    <row r="85" spans="2:16" ht="14.25">
      <c r="B85" s="25"/>
      <c r="C85" s="75"/>
      <c r="D85" s="52"/>
      <c r="E85" s="52"/>
      <c r="F85" s="52"/>
      <c r="G85" s="52"/>
      <c r="H85" s="118" t="s">
        <v>87</v>
      </c>
      <c r="I85" s="52"/>
      <c r="J85" s="52"/>
      <c r="K85" s="52"/>
      <c r="L85" s="52"/>
      <c r="M85" s="52"/>
      <c r="N85" s="52"/>
      <c r="O85" s="76"/>
      <c r="P85" s="26"/>
    </row>
    <row r="86" spans="2:16" ht="14.25">
      <c r="B86" s="25"/>
      <c r="C86" s="75"/>
      <c r="D86" s="52"/>
      <c r="E86" s="52"/>
      <c r="F86" s="52"/>
      <c r="G86" s="52"/>
      <c r="H86" s="52" t="s">
        <v>88</v>
      </c>
      <c r="I86" s="85"/>
      <c r="J86" s="85"/>
      <c r="K86" s="85"/>
      <c r="L86" s="52"/>
      <c r="M86" s="52"/>
      <c r="N86" s="52"/>
      <c r="O86" s="76"/>
      <c r="P86" s="26"/>
    </row>
    <row r="87" spans="2:16" ht="14.25">
      <c r="B87" s="25"/>
      <c r="C87" s="75"/>
      <c r="D87" s="52"/>
      <c r="E87" s="52"/>
      <c r="F87" s="52"/>
      <c r="G87" s="52"/>
      <c r="H87" s="52" t="s">
        <v>96</v>
      </c>
      <c r="I87" s="125"/>
      <c r="J87" s="125"/>
      <c r="K87" s="125"/>
      <c r="L87" s="52"/>
      <c r="M87" s="52"/>
      <c r="N87" s="52"/>
      <c r="O87" s="76"/>
      <c r="P87" s="26"/>
    </row>
    <row r="88" spans="2:16" ht="14.25">
      <c r="B88" s="25"/>
      <c r="C88" s="126"/>
      <c r="D88" s="119"/>
      <c r="E88" s="119"/>
      <c r="F88" s="119"/>
      <c r="G88" s="119"/>
      <c r="H88" s="52" t="s">
        <v>97</v>
      </c>
      <c r="I88" s="52"/>
      <c r="J88" s="52"/>
      <c r="K88" s="52"/>
      <c r="L88" s="119"/>
      <c r="M88" s="119"/>
      <c r="N88" s="119"/>
      <c r="O88" s="120"/>
      <c r="P88" s="46"/>
    </row>
    <row r="89" spans="2:16" ht="18.75" customHeight="1" thickBot="1">
      <c r="B89" s="25"/>
      <c r="C89" s="404"/>
      <c r="D89" s="405"/>
      <c r="E89" s="405"/>
      <c r="F89" s="98"/>
      <c r="G89" s="98"/>
      <c r="H89" s="98"/>
      <c r="I89" s="98"/>
      <c r="J89" s="98"/>
      <c r="K89" s="402"/>
      <c r="L89" s="402"/>
      <c r="M89" s="402"/>
      <c r="N89" s="402"/>
      <c r="O89" s="403"/>
      <c r="P89" s="48"/>
    </row>
    <row r="90" spans="2:16" ht="13.5" thickBot="1">
      <c r="B90" s="49"/>
      <c r="C90" s="50"/>
      <c r="D90" s="50"/>
      <c r="E90" s="50"/>
      <c r="F90" s="50"/>
      <c r="G90" s="50"/>
      <c r="H90" s="50"/>
      <c r="I90" s="50"/>
      <c r="J90" s="50"/>
      <c r="K90" s="50"/>
      <c r="L90" s="50"/>
      <c r="M90" s="50"/>
      <c r="N90" s="50"/>
      <c r="O90" s="50"/>
      <c r="P90" s="51"/>
    </row>
    <row r="91"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User</cp:lastModifiedBy>
  <cp:revision/>
  <dcterms:created xsi:type="dcterms:W3CDTF">2006-06-27T16:47:25Z</dcterms:created>
  <dcterms:modified xsi:type="dcterms:W3CDTF">2026-10-20T15:34:45Z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