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pont\OneDrive\Escritorio\PODAS AJUSTADO A 162'\DT - PODAS\"/>
    </mc:Choice>
  </mc:AlternateContent>
  <xr:revisionPtr revIDLastSave="0" documentId="13_ncr:1_{201E193A-E72F-43A8-9E61-11C696D16218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9" r:id="rId2"/>
    <sheet name="AD-01" sheetId="268" r:id="rId3"/>
    <sheet name="AD-02" sheetId="274" r:id="rId4"/>
    <sheet name="AD-03" sheetId="275" r:id="rId5"/>
    <sheet name="AD-04" sheetId="276" r:id="rId6"/>
    <sheet name="Hoja1" sheetId="277" r:id="rId7"/>
    <sheet name="Hoja2" sheetId="278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</externalReferences>
  <definedNames>
    <definedName name="\0">#REF!</definedName>
    <definedName name="\00">#REF!</definedName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 localSheetId="3">#REF!</definedName>
    <definedName name="\s" localSheetId="4">#REF!</definedName>
    <definedName name="\s" localSheetId="5">#REF!</definedName>
    <definedName name="\s">#REF!</definedName>
    <definedName name="\V">#REF!</definedName>
    <definedName name="\X" localSheetId="2">'AD-01'!ERR</definedName>
    <definedName name="\X" localSheetId="3">'AD-02'!ERR</definedName>
    <definedName name="\X" localSheetId="4">'AD-03'!ERR</definedName>
    <definedName name="\X" localSheetId="5">'AD-04'!ERR</definedName>
    <definedName name="\X">[0]!ERR</definedName>
    <definedName name="\Z" localSheetId="2">'AD-01'!ERR</definedName>
    <definedName name="\Z" localSheetId="3">'AD-02'!ERR</definedName>
    <definedName name="\Z" localSheetId="4">'AD-03'!ERR</definedName>
    <definedName name="\Z" localSheetId="5">'AD-04'!ERR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 localSheetId="3">#REF!</definedName>
    <definedName name="________MA2" localSheetId="4">#REF!</definedName>
    <definedName name="________MA2" localSheetId="5">#REF!</definedName>
    <definedName name="________MA2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>#REF!</definedName>
    <definedName name="_______PJ50" localSheetId="2">#REF!</definedName>
    <definedName name="_______PJ50" localSheetId="3">#REF!</definedName>
    <definedName name="_______PJ50" localSheetId="4">#REF!</definedName>
    <definedName name="_______PJ50" localSheetId="5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>#REF!</definedName>
    <definedName name="______PJ50" localSheetId="2">#REF!</definedName>
    <definedName name="______PJ50" localSheetId="3">#REF!</definedName>
    <definedName name="______PJ50" localSheetId="4">#REF!</definedName>
    <definedName name="______PJ50" localSheetId="5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 localSheetId="4">[9]!_xlbgnm.ane7</definedName>
    <definedName name="_____ane7" localSheetId="5">[9]!_xlbgnm.ane7</definedName>
    <definedName name="_____ane7" localSheetId="1">[9]!_xlbgnm.ane7</definedName>
    <definedName name="_____ane7">[9]!_xlbgnm.ane7</definedName>
    <definedName name="_____ane8" localSheetId="3">[9]!_xlbgnm.ane8</definedName>
    <definedName name="_____ane8" localSheetId="4">[9]!_xlbgnm.ane8</definedName>
    <definedName name="_____ane8" localSheetId="5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 localSheetId="4">[13]!_xlbgnm.ane7</definedName>
    <definedName name="____ane7" localSheetId="5">[13]!_xlbgnm.ane7</definedName>
    <definedName name="____ane7" localSheetId="1">[13]!_xlbgnm.ane7</definedName>
    <definedName name="____ane7">[13]!_xlbgnm.ane7</definedName>
    <definedName name="____ane8" localSheetId="3">[13]!_xlbgnm.ane8</definedName>
    <definedName name="____ane8" localSheetId="4">[13]!_xlbgnm.ane8</definedName>
    <definedName name="____ane8" localSheetId="5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 localSheetId="3">#REF!</definedName>
    <definedName name="____MA2" localSheetId="4">#REF!</definedName>
    <definedName name="____MA2" localSheetId="5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>#REF!</definedName>
    <definedName name="____pj51" localSheetId="2">#REF!</definedName>
    <definedName name="____pj51" localSheetId="3">#REF!</definedName>
    <definedName name="____pj51" localSheetId="4">#REF!</definedName>
    <definedName name="____pj51" localSheetId="5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 localSheetId="4">[15]!_xlbgnm.ane7</definedName>
    <definedName name="___ane7" localSheetId="5">[15]!_xlbgnm.ane7</definedName>
    <definedName name="___ane7" localSheetId="1">[15]!_xlbgnm.ane7</definedName>
    <definedName name="___ane7">[15]!_xlbgnm.ane7</definedName>
    <definedName name="___ane8" localSheetId="3">[15]!_xlbgnm.ane8</definedName>
    <definedName name="___ane8" localSheetId="4">[15]!_xlbgnm.ane8</definedName>
    <definedName name="___ane8" localSheetId="5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 localSheetId="3">#REF!</definedName>
    <definedName name="___MA2" localSheetId="4">#REF!</definedName>
    <definedName name="___MA2" localSheetId="5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>#REF!</definedName>
    <definedName name="___pj51" localSheetId="2">#REF!</definedName>
    <definedName name="___pj51" localSheetId="3">#REF!</definedName>
    <definedName name="___pj51" localSheetId="4">#REF!</definedName>
    <definedName name="___pj51" localSheetId="5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 localSheetId="4">[13]!_xlbgnm.ane7</definedName>
    <definedName name="__ane7" localSheetId="5">[13]!_xlbgnm.ane7</definedName>
    <definedName name="__ane7" localSheetId="1">[13]!_xlbgnm.ane7</definedName>
    <definedName name="__ane7">[13]!_xlbgnm.ane7</definedName>
    <definedName name="__ane8" localSheetId="3">[13]!_xlbgnm.ane8</definedName>
    <definedName name="__ane8" localSheetId="4">[13]!_xlbgnm.ane8</definedName>
    <definedName name="__ane8" localSheetId="5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'AD-01'!ERR</definedName>
    <definedName name="__F" localSheetId="3">'AD-02'!ERR</definedName>
    <definedName name="__F" localSheetId="4">'AD-03'!ERR</definedName>
    <definedName name="__F" localSheetId="5">'AD-04'!ERR</definedName>
    <definedName name="__F">[0]!ERR</definedName>
    <definedName name="__FS01" localSheetId="2">'AD-01'!ERR</definedName>
    <definedName name="__FS01" localSheetId="3">'AD-02'!ERR</definedName>
    <definedName name="__FS01" localSheetId="4">'AD-03'!ERR</definedName>
    <definedName name="__FS01" localSheetId="5">'AD-04'!ERR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 localSheetId="3">#REF!</definedName>
    <definedName name="__MA2" localSheetId="4">#REF!</definedName>
    <definedName name="__MA2" localSheetId="5">#REF!</definedName>
    <definedName name="__MA2">#REF!</definedName>
    <definedName name="__mun2" localSheetId="2">[19]PESOS!#REF!</definedName>
    <definedName name="__mun2" localSheetId="3">[19]PESOS!#REF!</definedName>
    <definedName name="__mun2" localSheetId="4">[19]PESOS!#REF!</definedName>
    <definedName name="__mun2" localSheetId="5">[19]PESOS!#REF!</definedName>
    <definedName name="__mun2">[19]PESOS!#REF!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>#REF!</definedName>
    <definedName name="__num2" localSheetId="2">#REF!</definedName>
    <definedName name="__num2" localSheetId="3">#REF!</definedName>
    <definedName name="__num2" localSheetId="4">#REF!</definedName>
    <definedName name="__num2" localSheetId="5">#REF!</definedName>
    <definedName name="__num2">#REF!</definedName>
    <definedName name="__num3" localSheetId="2">#REF!</definedName>
    <definedName name="__num3" localSheetId="3">#REF!</definedName>
    <definedName name="__num3" localSheetId="4">#REF!</definedName>
    <definedName name="__num3" localSheetId="5">#REF!</definedName>
    <definedName name="__num3">#REF!</definedName>
    <definedName name="__num4" localSheetId="2">#REF!</definedName>
    <definedName name="__num4" localSheetId="3">#REF!</definedName>
    <definedName name="__num4" localSheetId="4">#REF!</definedName>
    <definedName name="__num4" localSheetId="5">#REF!</definedName>
    <definedName name="__num4">#REF!</definedName>
    <definedName name="__num5" localSheetId="2">#REF!</definedName>
    <definedName name="__num5" localSheetId="3">#REF!</definedName>
    <definedName name="__num5" localSheetId="4">#REF!</definedName>
    <definedName name="__num5" localSheetId="5">#REF!</definedName>
    <definedName name="__num5">#REF!</definedName>
    <definedName name="__num6" localSheetId="2">#REF!</definedName>
    <definedName name="__num6" localSheetId="3">#REF!</definedName>
    <definedName name="__num6" localSheetId="4">#REF!</definedName>
    <definedName name="__num6" localSheetId="5">#REF!</definedName>
    <definedName name="__num6">#REF!</definedName>
    <definedName name="__num7" localSheetId="2">#REF!</definedName>
    <definedName name="__num7" localSheetId="3">#REF!</definedName>
    <definedName name="__num7" localSheetId="4">#REF!</definedName>
    <definedName name="__num7" localSheetId="5">#REF!</definedName>
    <definedName name="__num7">#REF!</definedName>
    <definedName name="__num8" localSheetId="2">#REF!</definedName>
    <definedName name="__num8" localSheetId="3">#REF!</definedName>
    <definedName name="__num8" localSheetId="4">#REF!</definedName>
    <definedName name="__num8" localSheetId="5">#REF!</definedName>
    <definedName name="__num8">#REF!</definedName>
    <definedName name="__num9" localSheetId="2">#REF!</definedName>
    <definedName name="__num9" localSheetId="3">#REF!</definedName>
    <definedName name="__num9" localSheetId="4">#REF!</definedName>
    <definedName name="__num9" localSheetId="5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>#REF!</definedName>
    <definedName name="__pj51" localSheetId="2">#REF!</definedName>
    <definedName name="__pj51" localSheetId="3">#REF!</definedName>
    <definedName name="__pj51" localSheetId="4">#REF!</definedName>
    <definedName name="__pj51" localSheetId="5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 localSheetId="3">#REF!</definedName>
    <definedName name="__ref4" localSheetId="4">#REF!</definedName>
    <definedName name="__ref4" localSheetId="5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3">[13]!_xlbgnm.ane7</definedName>
    <definedName name="_ane7" localSheetId="4">[13]!_xlbgnm.ane7</definedName>
    <definedName name="_ane7" localSheetId="5">[13]!_xlbgnm.ane7</definedName>
    <definedName name="_ane7" localSheetId="1">[13]!_xlbgnm.ane7</definedName>
    <definedName name="_ane7">[13]!_xlbgnm.ane7</definedName>
    <definedName name="_ane8" localSheetId="3">[13]!_xlbgnm.ane8</definedName>
    <definedName name="_ane8" localSheetId="4">[13]!_xlbgnm.ane8</definedName>
    <definedName name="_ane8" localSheetId="5">[13]!_xlbgnm.ane8</definedName>
    <definedName name="_ane8" localSheetId="1">[13]!_xlbgnm.ane8</definedName>
    <definedName name="_ane8">[13]!_xlbgnm.ane8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>#REF!</definedName>
    <definedName name="_APU465" localSheetId="3">[21]!absc</definedName>
    <definedName name="_APU465" localSheetId="4">[21]!absc</definedName>
    <definedName name="_APU465" localSheetId="5">[21]!absc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>#REF!</definedName>
    <definedName name="_EST10" localSheetId="2">#REF!</definedName>
    <definedName name="_EST10" localSheetId="3">#REF!</definedName>
    <definedName name="_EST10" localSheetId="4">#REF!</definedName>
    <definedName name="_EST10" localSheetId="5">#REF!</definedName>
    <definedName name="_EST10">#REF!</definedName>
    <definedName name="_EST11" localSheetId="2">#REF!</definedName>
    <definedName name="_EST11" localSheetId="3">#REF!</definedName>
    <definedName name="_EST11" localSheetId="4">#REF!</definedName>
    <definedName name="_EST11" localSheetId="5">#REF!</definedName>
    <definedName name="_EST11">#REF!</definedName>
    <definedName name="_EST12" localSheetId="2">#REF!</definedName>
    <definedName name="_EST12" localSheetId="3">#REF!</definedName>
    <definedName name="_EST12" localSheetId="4">#REF!</definedName>
    <definedName name="_EST12" localSheetId="5">#REF!</definedName>
    <definedName name="_EST12">#REF!</definedName>
    <definedName name="_EST13" localSheetId="2">#REF!</definedName>
    <definedName name="_EST13" localSheetId="3">#REF!</definedName>
    <definedName name="_EST13" localSheetId="4">#REF!</definedName>
    <definedName name="_EST13" localSheetId="5">#REF!</definedName>
    <definedName name="_EST13">#REF!</definedName>
    <definedName name="_EST14" localSheetId="2">#REF!</definedName>
    <definedName name="_EST14" localSheetId="3">#REF!</definedName>
    <definedName name="_EST14" localSheetId="4">#REF!</definedName>
    <definedName name="_EST14" localSheetId="5">#REF!</definedName>
    <definedName name="_EST14">#REF!</definedName>
    <definedName name="_EST15" localSheetId="2">#REF!</definedName>
    <definedName name="_EST15" localSheetId="3">#REF!</definedName>
    <definedName name="_EST15" localSheetId="4">#REF!</definedName>
    <definedName name="_EST15" localSheetId="5">#REF!</definedName>
    <definedName name="_EST15">#REF!</definedName>
    <definedName name="_EST16" localSheetId="2">#REF!</definedName>
    <definedName name="_EST16" localSheetId="3">#REF!</definedName>
    <definedName name="_EST16" localSheetId="4">#REF!</definedName>
    <definedName name="_EST16" localSheetId="5">#REF!</definedName>
    <definedName name="_EST16">#REF!</definedName>
    <definedName name="_EST17" localSheetId="2">#REF!</definedName>
    <definedName name="_EST17" localSheetId="3">#REF!</definedName>
    <definedName name="_EST17" localSheetId="4">#REF!</definedName>
    <definedName name="_EST17" localSheetId="5">#REF!</definedName>
    <definedName name="_EST17">#REF!</definedName>
    <definedName name="_EST18" localSheetId="2">#REF!</definedName>
    <definedName name="_EST18" localSheetId="3">#REF!</definedName>
    <definedName name="_EST18" localSheetId="4">#REF!</definedName>
    <definedName name="_EST18" localSheetId="5">#REF!</definedName>
    <definedName name="_EST18">#REF!</definedName>
    <definedName name="_EST19" localSheetId="2">#REF!</definedName>
    <definedName name="_EST19" localSheetId="3">#REF!</definedName>
    <definedName name="_EST19" localSheetId="4">#REF!</definedName>
    <definedName name="_EST19" localSheetId="5">#REF!</definedName>
    <definedName name="_EST19">#REF!</definedName>
    <definedName name="_EST2" localSheetId="2">#REF!</definedName>
    <definedName name="_EST2" localSheetId="3">#REF!</definedName>
    <definedName name="_EST2" localSheetId="4">#REF!</definedName>
    <definedName name="_EST2" localSheetId="5">#REF!</definedName>
    <definedName name="_EST2">#REF!</definedName>
    <definedName name="_EST3" localSheetId="2">#REF!</definedName>
    <definedName name="_EST3" localSheetId="3">#REF!</definedName>
    <definedName name="_EST3" localSheetId="4">#REF!</definedName>
    <definedName name="_EST3" localSheetId="5">#REF!</definedName>
    <definedName name="_EST3">#REF!</definedName>
    <definedName name="_EST4" localSheetId="2">#REF!</definedName>
    <definedName name="_EST4" localSheetId="3">#REF!</definedName>
    <definedName name="_EST4" localSheetId="4">#REF!</definedName>
    <definedName name="_EST4" localSheetId="5">#REF!</definedName>
    <definedName name="_EST4">#REF!</definedName>
    <definedName name="_EST5" localSheetId="2">#REF!</definedName>
    <definedName name="_EST5" localSheetId="3">#REF!</definedName>
    <definedName name="_EST5" localSheetId="4">#REF!</definedName>
    <definedName name="_EST5" localSheetId="5">#REF!</definedName>
    <definedName name="_EST5">#REF!</definedName>
    <definedName name="_EST6" localSheetId="2">#REF!</definedName>
    <definedName name="_EST6" localSheetId="3">#REF!</definedName>
    <definedName name="_EST6" localSheetId="4">#REF!</definedName>
    <definedName name="_EST6" localSheetId="5">#REF!</definedName>
    <definedName name="_EST6">#REF!</definedName>
    <definedName name="_EST7" localSheetId="2">#REF!</definedName>
    <definedName name="_EST7" localSheetId="3">#REF!</definedName>
    <definedName name="_EST7" localSheetId="4">#REF!</definedName>
    <definedName name="_EST7" localSheetId="5">#REF!</definedName>
    <definedName name="_EST7">#REF!</definedName>
    <definedName name="_EST8" localSheetId="2">#REF!</definedName>
    <definedName name="_EST8" localSheetId="3">#REF!</definedName>
    <definedName name="_EST8" localSheetId="4">#REF!</definedName>
    <definedName name="_EST8" localSheetId="5">#REF!</definedName>
    <definedName name="_EST8">#REF!</definedName>
    <definedName name="_EST9" localSheetId="2">#REF!</definedName>
    <definedName name="_EST9" localSheetId="3">#REF!</definedName>
    <definedName name="_EST9" localSheetId="4">#REF!</definedName>
    <definedName name="_EST9" localSheetId="5">#REF!</definedName>
    <definedName name="_EST9">#REF!</definedName>
    <definedName name="_EXC1" localSheetId="2">#REF!</definedName>
    <definedName name="_EXC1" localSheetId="3">#REF!</definedName>
    <definedName name="_EXC1" localSheetId="4">#REF!</definedName>
    <definedName name="_EXC1" localSheetId="5">#REF!</definedName>
    <definedName name="_EXC1">#REF!</definedName>
    <definedName name="_EXC10" localSheetId="2">#REF!</definedName>
    <definedName name="_EXC10" localSheetId="3">#REF!</definedName>
    <definedName name="_EXC10" localSheetId="4">#REF!</definedName>
    <definedName name="_EXC10" localSheetId="5">#REF!</definedName>
    <definedName name="_EXC10">#REF!</definedName>
    <definedName name="_EXC11" localSheetId="2">#REF!</definedName>
    <definedName name="_EXC11" localSheetId="3">#REF!</definedName>
    <definedName name="_EXC11" localSheetId="4">#REF!</definedName>
    <definedName name="_EXC11" localSheetId="5">#REF!</definedName>
    <definedName name="_EXC11">#REF!</definedName>
    <definedName name="_EXC12" localSheetId="2">#REF!</definedName>
    <definedName name="_EXC12" localSheetId="3">#REF!</definedName>
    <definedName name="_EXC12" localSheetId="4">#REF!</definedName>
    <definedName name="_EXC12" localSheetId="5">#REF!</definedName>
    <definedName name="_EXC12">#REF!</definedName>
    <definedName name="_EXC2" localSheetId="2">#REF!</definedName>
    <definedName name="_EXC2" localSheetId="3">#REF!</definedName>
    <definedName name="_EXC2" localSheetId="4">#REF!</definedName>
    <definedName name="_EXC2" localSheetId="5">#REF!</definedName>
    <definedName name="_EXC2">#REF!</definedName>
    <definedName name="_EXC3" localSheetId="2">#REF!</definedName>
    <definedName name="_EXC3" localSheetId="3">#REF!</definedName>
    <definedName name="_EXC3" localSheetId="4">#REF!</definedName>
    <definedName name="_EXC3" localSheetId="5">#REF!</definedName>
    <definedName name="_EXC3">#REF!</definedName>
    <definedName name="_EXC4" localSheetId="2">#REF!</definedName>
    <definedName name="_EXC4" localSheetId="3">#REF!</definedName>
    <definedName name="_EXC4" localSheetId="4">#REF!</definedName>
    <definedName name="_EXC4" localSheetId="5">#REF!</definedName>
    <definedName name="_EXC4">#REF!</definedName>
    <definedName name="_EXC5" localSheetId="2">#REF!</definedName>
    <definedName name="_EXC5" localSheetId="3">#REF!</definedName>
    <definedName name="_EXC5" localSheetId="4">#REF!</definedName>
    <definedName name="_EXC5" localSheetId="5">#REF!</definedName>
    <definedName name="_EXC5">#REF!</definedName>
    <definedName name="_EXC6" localSheetId="2">#REF!</definedName>
    <definedName name="_EXC6" localSheetId="3">#REF!</definedName>
    <definedName name="_EXC6" localSheetId="4">#REF!</definedName>
    <definedName name="_EXC6" localSheetId="5">#REF!</definedName>
    <definedName name="_EXC6">#REF!</definedName>
    <definedName name="_EXC7" localSheetId="2">#REF!</definedName>
    <definedName name="_EXC7" localSheetId="3">#REF!</definedName>
    <definedName name="_EXC7" localSheetId="4">#REF!</definedName>
    <definedName name="_EXC7" localSheetId="5">#REF!</definedName>
    <definedName name="_EXC7">#REF!</definedName>
    <definedName name="_EXC8" localSheetId="2">#REF!</definedName>
    <definedName name="_EXC8" localSheetId="3">#REF!</definedName>
    <definedName name="_EXC8" localSheetId="4">#REF!</definedName>
    <definedName name="_EXC8" localSheetId="5">#REF!</definedName>
    <definedName name="_EXC8">#REF!</definedName>
    <definedName name="_EXC9" localSheetId="2">#REF!</definedName>
    <definedName name="_EXC9" localSheetId="3">#REF!</definedName>
    <definedName name="_EXC9" localSheetId="4">#REF!</definedName>
    <definedName name="_EXC9" localSheetId="5">#REF!</definedName>
    <definedName name="_EXC9">#REF!</definedName>
    <definedName name="_F" localSheetId="2">'AD-01'!ERR</definedName>
    <definedName name="_F" localSheetId="3">'AD-02'!ERR</definedName>
    <definedName name="_F" localSheetId="4">'AD-03'!ERR</definedName>
    <definedName name="_F" localSheetId="5">'AD-04'!ERR</definedName>
    <definedName name="_F">[0]!ERR</definedName>
    <definedName name="_F10">#REF!</definedName>
    <definedName name="_FC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'PRESUPUESTO OFICIAL (Entidad)'!$I$11:$I$21</definedName>
    <definedName name="_xlnm._FilterDatabase" localSheetId="1" hidden="1">'PROPUESTA ECONOMICA(Proponente)'!$I$11:$I$40</definedName>
    <definedName name="_FS01" localSheetId="2">'AD-01'!ERR</definedName>
    <definedName name="_FS01" localSheetId="3">'AD-02'!ERR</definedName>
    <definedName name="_FS01" localSheetId="4">'AD-03'!ERR</definedName>
    <definedName name="_FS01" localSheetId="5">'AD-04'!ERR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3">'AD-02'!#REF!</definedName>
    <definedName name="_GoBack" localSheetId="4">'AD-03'!#REF!</definedName>
    <definedName name="_GoBack" localSheetId="5">'AD-04'!#REF!</definedName>
    <definedName name="_GoBack">'AD-01'!#REF!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 localSheetId="3">#REF!</definedName>
    <definedName name="_IPC2002" localSheetId="4">#REF!</definedName>
    <definedName name="_IPC2002" localSheetId="5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>#REF!</definedName>
    <definedName name="_MAT1">#REF!</definedName>
    <definedName name="_MOD1">#REF!</definedName>
    <definedName name="_mun2" localSheetId="2">[19]PESOS!#REF!</definedName>
    <definedName name="_mun2" localSheetId="3">[19]PESOS!#REF!</definedName>
    <definedName name="_mun2" localSheetId="4">[19]PESOS!#REF!</definedName>
    <definedName name="_mun2" localSheetId="5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>#REF!</definedName>
    <definedName name="_num3" localSheetId="2">#REF!</definedName>
    <definedName name="_num3" localSheetId="3">#REF!</definedName>
    <definedName name="_num3" localSheetId="4">#REF!</definedName>
    <definedName name="_num3" localSheetId="5">#REF!</definedName>
    <definedName name="_num3">#REF!</definedName>
    <definedName name="_num4" localSheetId="2">#REF!</definedName>
    <definedName name="_num4" localSheetId="3">#REF!</definedName>
    <definedName name="_num4" localSheetId="4">#REF!</definedName>
    <definedName name="_num4" localSheetId="5">#REF!</definedName>
    <definedName name="_num4">#REF!</definedName>
    <definedName name="_num5" localSheetId="2">#REF!</definedName>
    <definedName name="_num5" localSheetId="3">#REF!</definedName>
    <definedName name="_num5" localSheetId="4">#REF!</definedName>
    <definedName name="_num5" localSheetId="5">#REF!</definedName>
    <definedName name="_num5">#REF!</definedName>
    <definedName name="_num6" localSheetId="2">#REF!</definedName>
    <definedName name="_num6" localSheetId="3">#REF!</definedName>
    <definedName name="_num6" localSheetId="4">#REF!</definedName>
    <definedName name="_num6" localSheetId="5">#REF!</definedName>
    <definedName name="_num6">#REF!</definedName>
    <definedName name="_num7" localSheetId="2">#REF!</definedName>
    <definedName name="_num7" localSheetId="3">#REF!</definedName>
    <definedName name="_num7" localSheetId="4">#REF!</definedName>
    <definedName name="_num7" localSheetId="5">#REF!</definedName>
    <definedName name="_num7">#REF!</definedName>
    <definedName name="_num8" localSheetId="2">#REF!</definedName>
    <definedName name="_num8" localSheetId="3">#REF!</definedName>
    <definedName name="_num8" localSheetId="4">#REF!</definedName>
    <definedName name="_num8" localSheetId="5">#REF!</definedName>
    <definedName name="_num8">#REF!</definedName>
    <definedName name="_num9" localSheetId="2">#REF!</definedName>
    <definedName name="_num9" localSheetId="3">#REF!</definedName>
    <definedName name="_num9" localSheetId="4">#REF!</definedName>
    <definedName name="_num9" localSheetId="5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>#REF!</definedName>
    <definedName name="_pj51" localSheetId="2">#REF!</definedName>
    <definedName name="_pj51" localSheetId="3">#REF!</definedName>
    <definedName name="_pj51" localSheetId="4">#REF!</definedName>
    <definedName name="_pj51" localSheetId="5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 localSheetId="3">#REF!</definedName>
    <definedName name="_PRE1" localSheetId="4">#REF!</definedName>
    <definedName name="_PRE1" localSheetId="5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hidden="1">#REF!</definedName>
    <definedName name="_srn001" localSheetId="2">#REF!</definedName>
    <definedName name="_srn001" localSheetId="3">#REF!</definedName>
    <definedName name="_srn001" localSheetId="4">#REF!</definedName>
    <definedName name="_srn001" localSheetId="5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 localSheetId="3">'[23]DUB-823'!#REF!</definedName>
    <definedName name="a" localSheetId="4">'[23]DUB-823'!#REF!</definedName>
    <definedName name="a" localSheetId="5">'[23]DUB-823'!#REF!</definedName>
    <definedName name="a">'[23]DUB-823'!#REF!</definedName>
    <definedName name="A_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'AD-01'!ERR</definedName>
    <definedName name="aa" localSheetId="3">'AD-02'!ERR</definedName>
    <definedName name="aa" localSheetId="4">'AD-03'!ERR</definedName>
    <definedName name="aa" localSheetId="5">'AD-04'!ERR</definedName>
    <definedName name="aa">[0]!ERR</definedName>
    <definedName name="AAA" localSheetId="2">'AD-01'!ERR</definedName>
    <definedName name="AAA" localSheetId="3">'AD-02'!ERR</definedName>
    <definedName name="AAA" localSheetId="4">'AD-03'!ERR</definedName>
    <definedName name="AAA" localSheetId="5">'AD-04'!ERR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 localSheetId="3">#REF!</definedName>
    <definedName name="abc" localSheetId="4">#REF!</definedName>
    <definedName name="abc" localSheetId="5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3">[26]!absc</definedName>
    <definedName name="absc1" localSheetId="4">[26]!absc</definedName>
    <definedName name="absc1" localSheetId="5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3">[26]!absc</definedName>
    <definedName name="adoc1" localSheetId="4">[26]!absc</definedName>
    <definedName name="adoc1" localSheetId="5">[26]!absc</definedName>
    <definedName name="adoc1" localSheetId="1">[26]!absc</definedName>
    <definedName name="adoc1">[26]!absc</definedName>
    <definedName name="ADOC125" localSheetId="3">[29]!absc</definedName>
    <definedName name="ADOC125" localSheetId="4">[29]!absc</definedName>
    <definedName name="ADOC125" localSheetId="5">[29]!absc</definedName>
    <definedName name="ADOC125" localSheetId="1">[29]!absc</definedName>
    <definedName name="ADOC125">[29]!absc</definedName>
    <definedName name="adoq" localSheetId="3">[30]!absc</definedName>
    <definedName name="adoq" localSheetId="4">[30]!absc</definedName>
    <definedName name="adoq" localSheetId="5">[30]!absc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 localSheetId="3">#REF!</definedName>
    <definedName name="AjustDelAIU" localSheetId="4">#REF!</definedName>
    <definedName name="AjustDelAIU" localSheetId="5">#REF!</definedName>
    <definedName name="AjustDelAIU">#REF!</definedName>
    <definedName name="alam">#REF!</definedName>
    <definedName name="alc" localSheetId="3">[31]!absc</definedName>
    <definedName name="alc" localSheetId="4">[31]!absc</definedName>
    <definedName name="alc" localSheetId="5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 localSheetId="3">'[33]MC SF GAVIONES'!#REF!</definedName>
    <definedName name="ANCLAJE" localSheetId="4">'[33]MC SF GAVIONES'!#REF!</definedName>
    <definedName name="ANCLAJE" localSheetId="5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3">[38]!absc</definedName>
    <definedName name="APU" localSheetId="4">[38]!absc</definedName>
    <definedName name="APU" localSheetId="5">[38]!absc</definedName>
    <definedName name="APU" localSheetId="1">[38]!absc</definedName>
    <definedName name="APU">[38]!absc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>#REF!</definedName>
    <definedName name="APU221.1" localSheetId="2">#REF!</definedName>
    <definedName name="APU221.1" localSheetId="3">#REF!</definedName>
    <definedName name="APU221.1" localSheetId="4">#REF!</definedName>
    <definedName name="APU221.1" localSheetId="5">#REF!</definedName>
    <definedName name="APU221.1">#REF!</definedName>
    <definedName name="APU221.2" localSheetId="2">#REF!</definedName>
    <definedName name="APU221.2" localSheetId="3">#REF!</definedName>
    <definedName name="APU221.2" localSheetId="4">#REF!</definedName>
    <definedName name="APU221.2" localSheetId="5">#REF!</definedName>
    <definedName name="APU221.2">#REF!</definedName>
    <definedName name="aq" localSheetId="2">'AD-01'!ERR</definedName>
    <definedName name="aq" localSheetId="3">'AD-02'!ERR</definedName>
    <definedName name="aq" localSheetId="4">'AD-03'!ERR</definedName>
    <definedName name="aq" localSheetId="5">'AD-04'!ERR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'AD-01'!$A$1:$Q$80</definedName>
    <definedName name="_xlnm.Print_Area" localSheetId="3">'AD-02'!$A$1:$Q$80</definedName>
    <definedName name="_xlnm.Print_Area" localSheetId="4">'AD-03'!$A$1:$Q$80</definedName>
    <definedName name="_xlnm.Print_Area" localSheetId="5">'AD-04'!$A$1:$Q$80</definedName>
    <definedName name="_xlnm.Print_Area" localSheetId="0">'PRESUPUESTO OFICIAL (Entidad)'!$B$1:$L$32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'AD-01'!ERR</definedName>
    <definedName name="armuve" localSheetId="3">'AD-02'!ERR</definedName>
    <definedName name="armuve" localSheetId="4">'AD-03'!ERR</definedName>
    <definedName name="armuve" localSheetId="5">'AD-04'!ERR</definedName>
    <definedName name="armuve">[0]!ERR</definedName>
    <definedName name="ARP">#REF!</definedName>
    <definedName name="ARS">#REF!</definedName>
    <definedName name="as" localSheetId="2">'AD-01'!ERR</definedName>
    <definedName name="as" localSheetId="3">'AD-02'!ERR</definedName>
    <definedName name="as" localSheetId="4">'AD-03'!ERR</definedName>
    <definedName name="as" localSheetId="5">'AD-04'!ERR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'AD-01'!ERR</definedName>
    <definedName name="ASDFGHJKLÑ" localSheetId="3">'AD-02'!ERR</definedName>
    <definedName name="ASDFGHJKLÑ" localSheetId="4">'AD-03'!ERR</definedName>
    <definedName name="ASDFGHJKLÑ" localSheetId="5">'AD-04'!ERR</definedName>
    <definedName name="ASDFGHJKLÑ">[0]!ERR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 localSheetId="1">MODULO10.auto_abrir</definedName>
    <definedName name="_xlnm.Auto_Open">MODULO10.auto_abrir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>#REF!</definedName>
    <definedName name="auto123" localSheetId="2">#REF!</definedName>
    <definedName name="auto123" localSheetId="3">#REF!</definedName>
    <definedName name="auto123" localSheetId="4">#REF!</definedName>
    <definedName name="auto123" localSheetId="5">#REF!</definedName>
    <definedName name="auto123">#REF!</definedName>
    <definedName name="auto2" localSheetId="2">#REF!</definedName>
    <definedName name="auto2" localSheetId="3">#REF!</definedName>
    <definedName name="auto2" localSheetId="4">#REF!</definedName>
    <definedName name="auto2" localSheetId="5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'AD-01'!ERR</definedName>
    <definedName name="BB" localSheetId="3">'AD-02'!ERR</definedName>
    <definedName name="BB" localSheetId="4">'AD-03'!ERR</definedName>
    <definedName name="BB" localSheetId="5">'AD-04'!ERR</definedName>
    <definedName name="BB">[0]!ERR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 localSheetId="3">#REF!</definedName>
    <definedName name="bn" localSheetId="4">#REF!</definedName>
    <definedName name="bn" localSheetId="5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 localSheetId="3">#REF!</definedName>
    <definedName name="CANT" localSheetId="4">#REF!</definedName>
    <definedName name="CANT" localSheetId="5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 localSheetId="3">#REF!</definedName>
    <definedName name="cap" localSheetId="4">#REF!</definedName>
    <definedName name="cap" localSheetId="5">#REF!</definedName>
    <definedName name="CAP">#REF!</definedName>
    <definedName name="CAPAC._HSE">#REF!</definedName>
    <definedName name="CARGA">#REF!</definedName>
    <definedName name="CARGOS">#REF!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 localSheetId="3">'[51]A. P. U.'!#REF!</definedName>
    <definedName name="CCCCCC" localSheetId="4">'[51]A. P. U.'!#REF!</definedName>
    <definedName name="CCCCCC" localSheetId="5">'[51]A. P. U.'!#REF!</definedName>
    <definedName name="CCCCCC">'[51]A. P. U.'!#REF!</definedName>
    <definedName name="CCT">#REF!</definedName>
    <definedName name="ccto210" localSheetId="2">#REF!</definedName>
    <definedName name="ccto210" localSheetId="3">#REF!</definedName>
    <definedName name="ccto210" localSheetId="4">#REF!</definedName>
    <definedName name="ccto210" localSheetId="5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 localSheetId="3">[53]Insum!$A$3:$H$63</definedName>
    <definedName name="CEMENTO" localSheetId="4">[53]Insum!$A$3:$H$63</definedName>
    <definedName name="CEMENTO" localSheetId="5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'AD-01'!ERR</definedName>
    <definedName name="COPIA" localSheetId="3">'AD-02'!ERR</definedName>
    <definedName name="COPIA" localSheetId="4">'AD-03'!ERR</definedName>
    <definedName name="COPIA" localSheetId="5">'AD-04'!ERR</definedName>
    <definedName name="COPIA">[0]!ERR</definedName>
    <definedName name="COPIA1">#REF!</definedName>
    <definedName name="COPIA2">#REF!</definedName>
    <definedName name="copiao4" localSheetId="2">'AD-01'!ERR</definedName>
    <definedName name="copiao4" localSheetId="3">'AD-02'!ERR</definedName>
    <definedName name="copiao4" localSheetId="4">'AD-03'!ERR</definedName>
    <definedName name="copiao4" localSheetId="5">'AD-04'!ERR</definedName>
    <definedName name="copiao4">[0]!ERR</definedName>
    <definedName name="corri" localSheetId="2">'AD-01'!ERR</definedName>
    <definedName name="corri" localSheetId="3">'AD-02'!ERR</definedName>
    <definedName name="corri" localSheetId="4">'AD-03'!ERR</definedName>
    <definedName name="corri" localSheetId="5">'AD-04'!ERR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 localSheetId="3">#REF!</definedName>
    <definedName name="CTA" localSheetId="4">#REF!</definedName>
    <definedName name="CTA" localSheetId="5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'AD-01'!ERR</definedName>
    <definedName name="CUAL" localSheetId="3">'AD-02'!ERR</definedName>
    <definedName name="CUAL" localSheetId="4">'AD-03'!ERR</definedName>
    <definedName name="CUAL" localSheetId="5">'AD-04'!ERR</definedName>
    <definedName name="CUAL">[0]!ERR</definedName>
    <definedName name="CUBS" localSheetId="2">#REF!</definedName>
    <definedName name="CUBS" localSheetId="3">#REF!</definedName>
    <definedName name="CUBS" localSheetId="4">#REF!</definedName>
    <definedName name="CUBS" localSheetId="5">#REF!</definedName>
    <definedName name="CUBS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[50]!Customize</definedName>
    <definedName name="Customize" localSheetId="4">[50]!Customize</definedName>
    <definedName name="Customize" localSheetId="5">[50]!Customize</definedName>
    <definedName name="Customize" localSheetId="1">[50]!Customize</definedName>
    <definedName name="Customize">[50]!Customize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 localSheetId="3">'[23]GPI 526'!#REF!</definedName>
    <definedName name="dario" localSheetId="4">'[23]GPI 526'!#REF!</definedName>
    <definedName name="dario" localSheetId="5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>#REF!</definedName>
    <definedName name="dc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 localSheetId="3">#REF!</definedName>
    <definedName name="DEX" localSheetId="4">#REF!</definedName>
    <definedName name="DEX" localSheetId="5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'AD-01'!ERR</definedName>
    <definedName name="EE" localSheetId="3">'AD-02'!ERR</definedName>
    <definedName name="EE" localSheetId="4">'AD-03'!ERR</definedName>
    <definedName name="EE" localSheetId="5">'AD-04'!ERR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 localSheetId="3">#REF!</definedName>
    <definedName name="emanto" localSheetId="4">#REF!</definedName>
    <definedName name="emanto" localSheetId="5">#REF!</definedName>
    <definedName name="emanto">#REF!</definedName>
    <definedName name="eme" localSheetId="2">'AD-01'!ERR</definedName>
    <definedName name="eme" localSheetId="3">'AD-02'!ERR</definedName>
    <definedName name="eme" localSheetId="4">'AD-03'!ERR</definedName>
    <definedName name="eme" localSheetId="5">'AD-04'!ERR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 localSheetId="3">#REF!</definedName>
    <definedName name="ENTRADASP" localSheetId="4">#REF!</definedName>
    <definedName name="ENTRADASP" localSheetId="5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 localSheetId="3">'[70]TABLA EQUIPOS'!$A$3:$D$70</definedName>
    <definedName name="EQUIPOS" localSheetId="4">'[70]TABLA EQUIPOS'!$A$3:$D$70</definedName>
    <definedName name="EQUIPOS" localSheetId="5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'AD-01'!ERR</definedName>
    <definedName name="ES" localSheetId="3">'AD-02'!ERR</definedName>
    <definedName name="ES" localSheetId="4">'AD-03'!ERR</definedName>
    <definedName name="ES" localSheetId="5">'AD-04'!ERR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>#REF!</definedName>
    <definedName name="Especificación" localSheetId="2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 localSheetId="3">#REF!</definedName>
    <definedName name="EXC" localSheetId="4">#REF!</definedName>
    <definedName name="EXC" localSheetId="5">#REF!</definedName>
    <definedName name="EXC">#REF!</definedName>
    <definedName name="EXCAV_1">#REF!</definedName>
    <definedName name="EXCAV_2">#REF!</definedName>
    <definedName name="exCEL" localSheetId="2">#REF!</definedName>
    <definedName name="exCEL" localSheetId="3">#REF!</definedName>
    <definedName name="exCEL" localSheetId="4">#REF!</definedName>
    <definedName name="exCEL" localSheetId="5">#REF!</definedName>
    <definedName name="exCEL">#REF!</definedName>
    <definedName name="Excel_BuiltIn_Print_Area_3" localSheetId="2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>#REF!</definedName>
    <definedName name="Excel_BuiltIn_Print_Area_3_X" localSheetId="2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>#REF!</definedName>
    <definedName name="Excel_BuiltIn_Print_Titles_10" localSheetId="2">[23]SKJ452!#REF!</definedName>
    <definedName name="Excel_BuiltIn_Print_Titles_10" localSheetId="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>[23]SKJ452!#REF!</definedName>
    <definedName name="Excel_BuiltIn_Print_Titles_11" localSheetId="2">[23]ITA878!#REF!</definedName>
    <definedName name="Excel_BuiltIn_Print_Titles_11" localSheetId="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>[23]ITA878!#REF!</definedName>
    <definedName name="Excel_BuiltIn_Print_Titles_12" localSheetId="2">'[23]AEA-944'!#REF!</definedName>
    <definedName name="Excel_BuiltIn_Print_Titles_12" localSheetId="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 localSheetId="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 localSheetId="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>'[23]GPI 526'!#REF!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>#REF!</definedName>
    <definedName name="Excel_BuiltIn_Print_Titles_18" localSheetId="2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>#REF!</definedName>
    <definedName name="Excel_BuiltIn_Print_Titles_19" localSheetId="2">[23]XXJ617!#REF!</definedName>
    <definedName name="Excel_BuiltIn_Print_Titles_19" localSheetId="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>[23]XXJ617!#REF!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>#REF!</definedName>
    <definedName name="Excel_BuiltIn_Print_Titles_21" localSheetId="2">[23]SNG_855!#REF!</definedName>
    <definedName name="Excel_BuiltIn_Print_Titles_21" localSheetId="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>[23]SNG_855!#REF!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>#REF!</definedName>
    <definedName name="Excel_BuiltIn_Print_Titles_5" localSheetId="2">'[23]VEA 374'!#REF!</definedName>
    <definedName name="Excel_BuiltIn_Print_Titles_5" localSheetId="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 localSheetId="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>'[23]VEA 374'!#REF!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>#REF!</definedName>
    <definedName name="Excel_BuiltIn_Print_Titles_7" localSheetId="2">[23]HFB024!#REF!</definedName>
    <definedName name="Excel_BuiltIn_Print_Titles_7" localSheetId="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>[23]HFB024!#REF!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>#REF!</definedName>
    <definedName name="Excel_BuiltIn_Print_Titles_9" localSheetId="2">[23]PAJ825!#REF!</definedName>
    <definedName name="Excel_BuiltIn_Print_Titles_9" localSheetId="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3">[50]!FareWellStmnt</definedName>
    <definedName name="FareWellStmnt" localSheetId="4">[50]!FareWellStmnt</definedName>
    <definedName name="FareWellStmnt" localSheetId="5">[50]!FareWellStmnt</definedName>
    <definedName name="FareWellStmnt" localSheetId="1">[50]!FareWellStmnt</definedName>
    <definedName name="FareWellStmnt">[50]!FareWellStmnt</definedName>
    <definedName name="FaseProyecto">#REF!</definedName>
    <definedName name="FD" localSheetId="2">'AD-01'!ERR</definedName>
    <definedName name="FD" localSheetId="3">'AD-02'!ERR</definedName>
    <definedName name="FD" localSheetId="4">'AD-03'!ERR</definedName>
    <definedName name="FD" localSheetId="5">'AD-04'!ERR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 localSheetId="3">'[37]Res-Accide-10'!#REF!</definedName>
    <definedName name="fer" localSheetId="4">'[37]Res-Accide-10'!#REF!</definedName>
    <definedName name="fer" localSheetId="5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'AD-01'!ERR</definedName>
    <definedName name="ff" localSheetId="3">'AD-02'!ERR</definedName>
    <definedName name="ff" localSheetId="4">'AD-03'!ERR</definedName>
    <definedName name="ff" localSheetId="5">'AD-04'!ERR</definedName>
    <definedName name="ff">[0]!ERR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'AD-01'!ERR</definedName>
    <definedName name="fg" localSheetId="3">'AD-02'!ERR</definedName>
    <definedName name="fg" localSheetId="4">'AD-03'!ERR</definedName>
    <definedName name="fg" localSheetId="5">'AD-04'!ERR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'AD-01'!ERR</definedName>
    <definedName name="FINANCIACION" localSheetId="3">'AD-02'!ERR</definedName>
    <definedName name="FINANCIACION" localSheetId="4">'AD-03'!ERR</definedName>
    <definedName name="FINANCIACION" localSheetId="5">'AD-04'!ERR</definedName>
    <definedName name="FINANCIACION">[0]!ERR</definedName>
    <definedName name="FinePrint" localSheetId="3">[50]!FinePrint</definedName>
    <definedName name="FinePrint" localSheetId="4">[50]!FinePrint</definedName>
    <definedName name="FinePrint" localSheetId="5">[50]!FinePrint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'AD-01'!ERR</definedName>
    <definedName name="fu" localSheetId="3">'AD-02'!ERR</definedName>
    <definedName name="fu" localSheetId="4">'AD-03'!ERR</definedName>
    <definedName name="fu" localSheetId="5">'AD-04'!ERR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 localSheetId="3">#REF!</definedName>
    <definedName name="GAJ" localSheetId="4">#REF!</definedName>
    <definedName name="GAJ" localSheetId="5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'AD-01'!ERR</definedName>
    <definedName name="GGG" localSheetId="3">'AD-02'!ERR</definedName>
    <definedName name="GGG" localSheetId="4">'AD-03'!ERR</definedName>
    <definedName name="GGG" localSheetId="5">'AD-04'!ERR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>#REF!</definedName>
    <definedName name="GRUPO2" localSheetId="2">#REF!</definedName>
    <definedName name="GRUPO2" localSheetId="3">#REF!</definedName>
    <definedName name="GRUPO2" localSheetId="4">#REF!</definedName>
    <definedName name="GRUPO2" localSheetId="5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'AD-01'!ERR</definedName>
    <definedName name="hh" localSheetId="3">'AD-02'!ERR</definedName>
    <definedName name="hh" localSheetId="4">'AD-03'!ERR</definedName>
    <definedName name="hh" localSheetId="5">'AD-04'!ERR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'AD-01'!ERR</definedName>
    <definedName name="HK" localSheetId="3">'AD-02'!ERR</definedName>
    <definedName name="HK" localSheetId="4">'AD-03'!ERR</definedName>
    <definedName name="HK" localSheetId="5">'AD-04'!ERR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'AD-01'!ERR</definedName>
    <definedName name="ID" localSheetId="3">'AD-02'!ERR</definedName>
    <definedName name="ID" localSheetId="4">'AD-03'!ERR</definedName>
    <definedName name="ID" localSheetId="5">'AD-04'!ERR</definedName>
    <definedName name="ID">[0]!ERR</definedName>
    <definedName name="IF" localSheetId="2">'[51]A. P. U.'!#REF!</definedName>
    <definedName name="IF" localSheetId="3">'[51]A. P. U.'!#REF!</definedName>
    <definedName name="IF" localSheetId="4">'[51]A. P. U.'!#REF!</definedName>
    <definedName name="IF" localSheetId="5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 localSheetId="3">#REF!</definedName>
    <definedName name="INDICE" localSheetId="4">#REF!</definedName>
    <definedName name="INDICE" localSheetId="5">#REF!</definedName>
    <definedName name="INDICE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 localSheetId="3">[82]Insumos!#REF!</definedName>
    <definedName name="Insumos_auxiliares" localSheetId="4">[82]Insumos!#REF!</definedName>
    <definedName name="Insumos_auxiliares" localSheetId="5">[82]Insumos!#REF!</definedName>
    <definedName name="Insumos_auxiliares">[82]Insumos!#REF!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3">[50]!INV_Payments</definedName>
    <definedName name="INV_Payments" localSheetId="4">[50]!INV_Payments</definedName>
    <definedName name="INV_Payments" localSheetId="5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'AD-01'!ERR</definedName>
    <definedName name="IOUHH" localSheetId="3">'AD-02'!ERR</definedName>
    <definedName name="IOUHH" localSheetId="4">'AD-03'!ERR</definedName>
    <definedName name="IOUHH" localSheetId="5">'AD-04'!ERR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>#REF!</definedName>
    <definedName name="ITEM15" localSheetId="2">#REF!</definedName>
    <definedName name="ITEM15" localSheetId="3">#REF!</definedName>
    <definedName name="ITEM15" localSheetId="4">#REF!</definedName>
    <definedName name="ITEM15" localSheetId="5">#REF!</definedName>
    <definedName name="ITEM15">#REF!</definedName>
    <definedName name="ITEM2" localSheetId="2">#REF!</definedName>
    <definedName name="ITEM2" localSheetId="3">#REF!</definedName>
    <definedName name="ITEM2" localSheetId="4">#REF!</definedName>
    <definedName name="ITEM2" localSheetId="5">#REF!</definedName>
    <definedName name="ITEM2">#REF!</definedName>
    <definedName name="item210.3" localSheetId="2">#REF!</definedName>
    <definedName name="item210.3" localSheetId="3">#REF!</definedName>
    <definedName name="item210.3" localSheetId="4">#REF!</definedName>
    <definedName name="item210.3" localSheetId="5">#REF!</definedName>
    <definedName name="item210.3">#REF!</definedName>
    <definedName name="item230.1" localSheetId="2">#REF!</definedName>
    <definedName name="item230.1" localSheetId="3">#REF!</definedName>
    <definedName name="item230.1" localSheetId="4">#REF!</definedName>
    <definedName name="item230.1" localSheetId="5">#REF!</definedName>
    <definedName name="item230.1">#REF!</definedName>
    <definedName name="ITEM3" localSheetId="2">#REF!</definedName>
    <definedName name="ITEM3" localSheetId="3">#REF!</definedName>
    <definedName name="ITEM3" localSheetId="4">#REF!</definedName>
    <definedName name="ITEM3" localSheetId="5">#REF!</definedName>
    <definedName name="ITEM3">#REF!</definedName>
    <definedName name="item310" localSheetId="2">#REF!</definedName>
    <definedName name="item310" localSheetId="3">#REF!</definedName>
    <definedName name="item310" localSheetId="4">#REF!</definedName>
    <definedName name="item310" localSheetId="5">#REF!</definedName>
    <definedName name="item310">#REF!</definedName>
    <definedName name="item320.2" localSheetId="2">#REF!</definedName>
    <definedName name="item320.2" localSheetId="3">#REF!</definedName>
    <definedName name="item320.2" localSheetId="4">#REF!</definedName>
    <definedName name="item320.2" localSheetId="5">#REF!</definedName>
    <definedName name="item320.2">#REF!</definedName>
    <definedName name="item330.1" localSheetId="2">#REF!</definedName>
    <definedName name="item330.1" localSheetId="3">#REF!</definedName>
    <definedName name="item330.1" localSheetId="4">#REF!</definedName>
    <definedName name="item330.1" localSheetId="5">#REF!</definedName>
    <definedName name="item330.1">#REF!</definedName>
    <definedName name="item420" localSheetId="2">#REF!</definedName>
    <definedName name="item420" localSheetId="3">#REF!</definedName>
    <definedName name="item420" localSheetId="4">#REF!</definedName>
    <definedName name="item420" localSheetId="5">#REF!</definedName>
    <definedName name="item420">#REF!</definedName>
    <definedName name="item450.2P" localSheetId="2">#REF!</definedName>
    <definedName name="item450.2P" localSheetId="3">#REF!</definedName>
    <definedName name="item450.2P" localSheetId="4">#REF!</definedName>
    <definedName name="item450.2P" localSheetId="5">#REF!</definedName>
    <definedName name="item450.2P">#REF!</definedName>
    <definedName name="item600.1" localSheetId="2">#REF!</definedName>
    <definedName name="item600.1" localSheetId="3">#REF!</definedName>
    <definedName name="item600.1" localSheetId="4">#REF!</definedName>
    <definedName name="item600.1" localSheetId="5">#REF!</definedName>
    <definedName name="item600.1">#REF!</definedName>
    <definedName name="item610.1" localSheetId="2">#REF!</definedName>
    <definedName name="item610.1" localSheetId="3">#REF!</definedName>
    <definedName name="item610.1" localSheetId="4">#REF!</definedName>
    <definedName name="item610.1" localSheetId="5">#REF!</definedName>
    <definedName name="item610.1">#REF!</definedName>
    <definedName name="item610.2" localSheetId="2">#REF!</definedName>
    <definedName name="item610.2" localSheetId="3">#REF!</definedName>
    <definedName name="item610.2" localSheetId="4">#REF!</definedName>
    <definedName name="item610.2" localSheetId="5">#REF!</definedName>
    <definedName name="item610.2">#REF!</definedName>
    <definedName name="item630.4" localSheetId="2">#REF!</definedName>
    <definedName name="item630.4" localSheetId="3">#REF!</definedName>
    <definedName name="item630.4" localSheetId="4">#REF!</definedName>
    <definedName name="item630.4" localSheetId="5">#REF!</definedName>
    <definedName name="item630.4">#REF!</definedName>
    <definedName name="item630.6" localSheetId="2">#REF!</definedName>
    <definedName name="item630.6" localSheetId="3">#REF!</definedName>
    <definedName name="item630.6" localSheetId="4">#REF!</definedName>
    <definedName name="item630.6" localSheetId="5">#REF!</definedName>
    <definedName name="item630.6">#REF!</definedName>
    <definedName name="item630.7" localSheetId="2">#REF!</definedName>
    <definedName name="item630.7" localSheetId="3">#REF!</definedName>
    <definedName name="item630.7" localSheetId="4">#REF!</definedName>
    <definedName name="item630.7" localSheetId="5">#REF!</definedName>
    <definedName name="item630.7">#REF!</definedName>
    <definedName name="item640.3" localSheetId="2">#REF!</definedName>
    <definedName name="item640.3" localSheetId="3">#REF!</definedName>
    <definedName name="item640.3" localSheetId="4">#REF!</definedName>
    <definedName name="item640.3" localSheetId="5">#REF!</definedName>
    <definedName name="item640.3">#REF!</definedName>
    <definedName name="item661" localSheetId="2">#REF!</definedName>
    <definedName name="item661" localSheetId="3">#REF!</definedName>
    <definedName name="item661" localSheetId="4">#REF!</definedName>
    <definedName name="item661" localSheetId="5">#REF!</definedName>
    <definedName name="item661">#REF!</definedName>
    <definedName name="item671" localSheetId="2">#REF!</definedName>
    <definedName name="item671" localSheetId="3">#REF!</definedName>
    <definedName name="item671" localSheetId="4">#REF!</definedName>
    <definedName name="item671" localSheetId="5">#REF!</definedName>
    <definedName name="item671">#REF!</definedName>
    <definedName name="item673.1" localSheetId="2">#REF!</definedName>
    <definedName name="item673.1" localSheetId="3">#REF!</definedName>
    <definedName name="item673.1" localSheetId="4">#REF!</definedName>
    <definedName name="item673.1" localSheetId="5">#REF!</definedName>
    <definedName name="item673.1">#REF!</definedName>
    <definedName name="item673.3" localSheetId="2">#REF!</definedName>
    <definedName name="item673.3" localSheetId="3">#REF!</definedName>
    <definedName name="item673.3" localSheetId="4">#REF!</definedName>
    <definedName name="item673.3" localSheetId="5">#REF!</definedName>
    <definedName name="item673.3">#REF!</definedName>
    <definedName name="item681" localSheetId="2">#REF!</definedName>
    <definedName name="item681" localSheetId="3">#REF!</definedName>
    <definedName name="item681" localSheetId="4">#REF!</definedName>
    <definedName name="item681" localSheetId="5">#REF!</definedName>
    <definedName name="item681">#REF!</definedName>
    <definedName name="item700.1" localSheetId="2">#REF!</definedName>
    <definedName name="item700.1" localSheetId="3">#REF!</definedName>
    <definedName name="item700.1" localSheetId="4">#REF!</definedName>
    <definedName name="item700.1" localSheetId="5">#REF!</definedName>
    <definedName name="item700.1">#REF!</definedName>
    <definedName name="item710.1" localSheetId="2">#REF!</definedName>
    <definedName name="item710.1" localSheetId="3">#REF!</definedName>
    <definedName name="item710.1" localSheetId="4">#REF!</definedName>
    <definedName name="item710.1" localSheetId="5">#REF!</definedName>
    <definedName name="item710.1">#REF!</definedName>
    <definedName name="item710.2" localSheetId="2">#REF!</definedName>
    <definedName name="item710.2" localSheetId="3">#REF!</definedName>
    <definedName name="item710.2" localSheetId="4">#REF!</definedName>
    <definedName name="item710.2" localSheetId="5">#REF!</definedName>
    <definedName name="item710.2">#REF!</definedName>
    <definedName name="item730.1" localSheetId="2">#REF!</definedName>
    <definedName name="item730.1" localSheetId="3">#REF!</definedName>
    <definedName name="item730.1" localSheetId="4">#REF!</definedName>
    <definedName name="item730.1" localSheetId="5">#REF!</definedName>
    <definedName name="item730.1">#REF!</definedName>
    <definedName name="item730.2" localSheetId="2">#REF!</definedName>
    <definedName name="item730.2" localSheetId="3">#REF!</definedName>
    <definedName name="item730.2" localSheetId="4">#REF!</definedName>
    <definedName name="item730.2" localSheetId="5">#REF!</definedName>
    <definedName name="item730.2">#REF!</definedName>
    <definedName name="item730.2.4" localSheetId="2">#REF!</definedName>
    <definedName name="item730.2.4" localSheetId="3">#REF!</definedName>
    <definedName name="item730.2.4" localSheetId="4">#REF!</definedName>
    <definedName name="item730.2.4" localSheetId="5">#REF!</definedName>
    <definedName name="item730.2.4">#REF!</definedName>
    <definedName name="item900.2" localSheetId="2">#REF!</definedName>
    <definedName name="item900.2" localSheetId="3">#REF!</definedName>
    <definedName name="item900.2" localSheetId="4">#REF!</definedName>
    <definedName name="item900.2" localSheetId="5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'AD-01'!ERR</definedName>
    <definedName name="jj" localSheetId="3">'AD-02'!ERR</definedName>
    <definedName name="jj" localSheetId="4">'AD-03'!ERR</definedName>
    <definedName name="jj" localSheetId="5">'AD-04'!ERR</definedName>
    <definedName name="jj">[0]!ERR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>#REF!</definedName>
    <definedName name="JOHNNY" localSheetId="2">'AD-01'!ERR</definedName>
    <definedName name="JOHNNY" localSheetId="3">'AD-02'!ERR</definedName>
    <definedName name="JOHNNY" localSheetId="4">'AD-03'!ERR</definedName>
    <definedName name="JOHNNY" localSheetId="5">'AD-04'!ERR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>#REF!</definedName>
    <definedName name="K11ALO" localSheetId="2">#REF!</definedName>
    <definedName name="K11ALO" localSheetId="3">#REF!</definedName>
    <definedName name="K11ALO" localSheetId="4">#REF!</definedName>
    <definedName name="K11ALO" localSheetId="5">#REF!</definedName>
    <definedName name="K11ALO">#REF!</definedName>
    <definedName name="K1F1" localSheetId="2">#REF!</definedName>
    <definedName name="K1F1" localSheetId="3">#REF!</definedName>
    <definedName name="K1F1" localSheetId="4">#REF!</definedName>
    <definedName name="K1F1" localSheetId="5">#REF!</definedName>
    <definedName name="K1F1">#REF!</definedName>
    <definedName name="K1F2" localSheetId="2">#REF!</definedName>
    <definedName name="K1F2" localSheetId="3">#REF!</definedName>
    <definedName name="K1F2" localSheetId="4">#REF!</definedName>
    <definedName name="K1F2" localSheetId="5">#REF!</definedName>
    <definedName name="K1F2">#REF!</definedName>
    <definedName name="K2F1" localSheetId="2">#REF!</definedName>
    <definedName name="K2F1" localSheetId="3">#REF!</definedName>
    <definedName name="K2F1" localSheetId="4">#REF!</definedName>
    <definedName name="K2F1" localSheetId="5">#REF!</definedName>
    <definedName name="K2F1">#REF!</definedName>
    <definedName name="K2F2" localSheetId="2">#REF!</definedName>
    <definedName name="K2F2" localSheetId="3">#REF!</definedName>
    <definedName name="K2F2" localSheetId="4">#REF!</definedName>
    <definedName name="K2F2" localSheetId="5">#REF!</definedName>
    <definedName name="K2F2">#REF!</definedName>
    <definedName name="K3F1" localSheetId="2">#REF!</definedName>
    <definedName name="K3F1" localSheetId="3">#REF!</definedName>
    <definedName name="K3F1" localSheetId="4">#REF!</definedName>
    <definedName name="K3F1" localSheetId="5">#REF!</definedName>
    <definedName name="K3F1">#REF!</definedName>
    <definedName name="K3F2" localSheetId="2">#REF!</definedName>
    <definedName name="K3F2" localSheetId="3">#REF!</definedName>
    <definedName name="K3F2" localSheetId="4">#REF!</definedName>
    <definedName name="K3F2" localSheetId="5">#REF!</definedName>
    <definedName name="K3F2">#REF!</definedName>
    <definedName name="K4F1" localSheetId="2">#REF!</definedName>
    <definedName name="K4F1" localSheetId="3">#REF!</definedName>
    <definedName name="K4F1" localSheetId="4">#REF!</definedName>
    <definedName name="K4F1" localSheetId="5">#REF!</definedName>
    <definedName name="K4F1">#REF!</definedName>
    <definedName name="K4F2" localSheetId="2">#REF!</definedName>
    <definedName name="K4F2" localSheetId="3">#REF!</definedName>
    <definedName name="K4F2" localSheetId="4">#REF!</definedName>
    <definedName name="K4F2" localSheetId="5">#REF!</definedName>
    <definedName name="K4F2">#REF!</definedName>
    <definedName name="K5F1" localSheetId="2">#REF!</definedName>
    <definedName name="K5F1" localSheetId="3">#REF!</definedName>
    <definedName name="K5F1" localSheetId="4">#REF!</definedName>
    <definedName name="K5F1" localSheetId="5">#REF!</definedName>
    <definedName name="K5F1">#REF!</definedName>
    <definedName name="K5F2" localSheetId="2">#REF!</definedName>
    <definedName name="K5F2" localSheetId="3">#REF!</definedName>
    <definedName name="K5F2" localSheetId="4">#REF!</definedName>
    <definedName name="K5F2" localSheetId="5">#REF!</definedName>
    <definedName name="K5F2">#REF!</definedName>
    <definedName name="K6F1" localSheetId="2">#REF!</definedName>
    <definedName name="K6F1" localSheetId="3">#REF!</definedName>
    <definedName name="K6F1" localSheetId="4">#REF!</definedName>
    <definedName name="K6F1" localSheetId="5">#REF!</definedName>
    <definedName name="K6F1">#REF!</definedName>
    <definedName name="K6F2" localSheetId="2">#REF!</definedName>
    <definedName name="K6F2" localSheetId="3">#REF!</definedName>
    <definedName name="K6F2" localSheetId="4">#REF!</definedName>
    <definedName name="K6F2" localSheetId="5">#REF!</definedName>
    <definedName name="K6F2">#REF!</definedName>
    <definedName name="K7F1" localSheetId="2">#REF!</definedName>
    <definedName name="K7F1" localSheetId="3">#REF!</definedName>
    <definedName name="K7F1" localSheetId="4">#REF!</definedName>
    <definedName name="K7F1" localSheetId="5">#REF!</definedName>
    <definedName name="K7F1">#REF!</definedName>
    <definedName name="K7F2" localSheetId="2">#REF!</definedName>
    <definedName name="K7F2" localSheetId="3">#REF!</definedName>
    <definedName name="K7F2" localSheetId="4">#REF!</definedName>
    <definedName name="K7F2" localSheetId="5">#REF!</definedName>
    <definedName name="K7F2">#REF!</definedName>
    <definedName name="K8ALO" localSheetId="2">#REF!</definedName>
    <definedName name="K8ALO" localSheetId="3">#REF!</definedName>
    <definedName name="K8ALO" localSheetId="4">#REF!</definedName>
    <definedName name="K8ALO" localSheetId="5">#REF!</definedName>
    <definedName name="K8ALO">#REF!</definedName>
    <definedName name="K8F1" localSheetId="2">#REF!</definedName>
    <definedName name="K8F1" localSheetId="3">#REF!</definedName>
    <definedName name="K8F1" localSheetId="4">#REF!</definedName>
    <definedName name="K8F1" localSheetId="5">#REF!</definedName>
    <definedName name="K8F1">#REF!</definedName>
    <definedName name="K8F2" localSheetId="2">#REF!</definedName>
    <definedName name="K8F2" localSheetId="3">#REF!</definedName>
    <definedName name="K8F2" localSheetId="4">#REF!</definedName>
    <definedName name="K8F2" localSheetId="5">#REF!</definedName>
    <definedName name="K8F2">#REF!</definedName>
    <definedName name="K9ALO" localSheetId="2">#REF!</definedName>
    <definedName name="K9ALO" localSheetId="3">#REF!</definedName>
    <definedName name="K9ALO" localSheetId="4">#REF!</definedName>
    <definedName name="K9ALO" localSheetId="5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'AD-01'!ERR</definedName>
    <definedName name="kl" localSheetId="3">'AD-02'!ERR</definedName>
    <definedName name="kl" localSheetId="4">'AD-03'!ERR</definedName>
    <definedName name="kl" localSheetId="5">'AD-04'!ERR</definedName>
    <definedName name="kl">[0]!ERR</definedName>
    <definedName name="klklk" localSheetId="2">#REF!</definedName>
    <definedName name="klklk" localSheetId="3">#REF!</definedName>
    <definedName name="klklk" localSheetId="4">#REF!</definedName>
    <definedName name="klklk" localSheetId="5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>#REF!</definedName>
    <definedName name="LINEA" localSheetId="2">[85]CONT_ADI!#REF!</definedName>
    <definedName name="LINEA" localSheetId="3">[85]CONT_ADI!#REF!</definedName>
    <definedName name="LINEA" localSheetId="4">[85]CONT_ADI!#REF!</definedName>
    <definedName name="LINEA" localSheetId="5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3">[26]!absc</definedName>
    <definedName name="LOCA" localSheetId="4">[26]!absc</definedName>
    <definedName name="LOCA" localSheetId="5">[26]!absc</definedName>
    <definedName name="LOCA" localSheetId="1">[26]!absc</definedName>
    <definedName name="LOCA">[26]!absc</definedName>
    <definedName name="LOCA1" localSheetId="3">[38]!absc</definedName>
    <definedName name="LOCA1" localSheetId="4">[38]!absc</definedName>
    <definedName name="LOCA1" localSheetId="5">[38]!absc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>#REF!</definedName>
    <definedName name="LOGO" localSheetId="2">'AD-01'!ERR</definedName>
    <definedName name="LOGO" localSheetId="3">'AD-02'!ERR</definedName>
    <definedName name="LOGO" localSheetId="4">'AD-03'!ERR</definedName>
    <definedName name="LOGO" localSheetId="5">'AD-04'!ERR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 localSheetId="3">'[37]Res-Accide-10'!#REF!</definedName>
    <definedName name="lun" localSheetId="4">'[37]Res-Accide-10'!#REF!</definedName>
    <definedName name="lun" localSheetId="5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 localSheetId="3">'[37]Res-Accide-10'!#REF!</definedName>
    <definedName name="MA" localSheetId="4">'[37]Res-Accide-10'!#REF!</definedName>
    <definedName name="MA" localSheetId="5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 localSheetId="3">[53]Insum!$A$68:$H$98</definedName>
    <definedName name="MAQUINAR" localSheetId="4">[53]Insum!$A$68:$H$98</definedName>
    <definedName name="MAQUINAR" localSheetId="5">[53]Insum!$A$68:$H$98</definedName>
    <definedName name="MAQUINAR">[54]Insum!$A$68:$H$98</definedName>
    <definedName name="mar" localSheetId="2">'[37]Res-Accide-10'!#REF!</definedName>
    <definedName name="mar" localSheetId="3">'[37]Res-Accide-10'!#REF!</definedName>
    <definedName name="mar" localSheetId="4">'[37]Res-Accide-10'!#REF!</definedName>
    <definedName name="mar" localSheetId="5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3">[9]!Módulo3.anexo1</definedName>
    <definedName name="Módulo3.anexo1" localSheetId="4">[9]!Módulo3.anexo1</definedName>
    <definedName name="Módulo3.anexo1" localSheetId="5">[9]!Módulo3.anexo1</definedName>
    <definedName name="Módulo3.anexo1" localSheetId="1">[9]!Módulo3.anexo1</definedName>
    <definedName name="Módulo3.anexo1">[9]!Módulo3.anexo1</definedName>
    <definedName name="Módulo3.anexo10" localSheetId="3">[9]!Módulo3.anexo10</definedName>
    <definedName name="Módulo3.anexo10" localSheetId="4">[9]!Módulo3.anexo10</definedName>
    <definedName name="Módulo3.anexo10" localSheetId="5">[9]!Módulo3.anexo10</definedName>
    <definedName name="Módulo3.anexo10" localSheetId="1">[9]!Módulo3.anexo10</definedName>
    <definedName name="Módulo3.anexo10">[9]!Módulo3.anexo10</definedName>
    <definedName name="Módulo3.anexo11" localSheetId="3">[9]!Módulo3.anexo11</definedName>
    <definedName name="Módulo3.anexo11" localSheetId="4">[9]!Módulo3.anexo11</definedName>
    <definedName name="Módulo3.anexo11" localSheetId="5">[9]!Módulo3.anexo11</definedName>
    <definedName name="Módulo3.anexo11" localSheetId="1">[9]!Módulo3.anexo11</definedName>
    <definedName name="Módulo3.anexo11">[9]!Módulo3.anexo11</definedName>
    <definedName name="Módulo3.anexo12" localSheetId="3">[9]!Módulo3.anexo12</definedName>
    <definedName name="Módulo3.anexo12" localSheetId="4">[9]!Módulo3.anexo12</definedName>
    <definedName name="Módulo3.anexo12" localSheetId="5">[9]!Módulo3.anexo12</definedName>
    <definedName name="Módulo3.anexo12" localSheetId="1">[9]!Módulo3.anexo12</definedName>
    <definedName name="Módulo3.anexo12">[9]!Módulo3.anexo12</definedName>
    <definedName name="Módulo3.anexo3" localSheetId="3">[9]!Módulo3.anexo3</definedName>
    <definedName name="Módulo3.anexo3" localSheetId="4">[9]!Módulo3.anexo3</definedName>
    <definedName name="Módulo3.anexo3" localSheetId="5">[9]!Módulo3.anexo3</definedName>
    <definedName name="Módulo3.anexo3" localSheetId="1">[9]!Módulo3.anexo3</definedName>
    <definedName name="Módulo3.anexo3">[9]!Módulo3.anexo3</definedName>
    <definedName name="Módulo3.anexo4" localSheetId="3">[9]!Módulo3.anexo4</definedName>
    <definedName name="Módulo3.anexo4" localSheetId="4">[9]!Módulo3.anexo4</definedName>
    <definedName name="Módulo3.anexo4" localSheetId="5">[9]!Módulo3.anexo4</definedName>
    <definedName name="Módulo3.anexo4" localSheetId="1">[9]!Módulo3.anexo4</definedName>
    <definedName name="Módulo3.anexo4">[9]!Módulo3.anexo4</definedName>
    <definedName name="Módulo3.anexo5" localSheetId="3">[9]!Módulo3.anexo5</definedName>
    <definedName name="Módulo3.anexo5" localSheetId="4">[9]!Módulo3.anexo5</definedName>
    <definedName name="Módulo3.anexo5" localSheetId="5">[9]!Módulo3.anexo5</definedName>
    <definedName name="Módulo3.anexo5" localSheetId="1">[9]!Módulo3.anexo5</definedName>
    <definedName name="Módulo3.anexo5">[9]!Módulo3.anexo5</definedName>
    <definedName name="Módulo3.anexo6" localSheetId="3">[9]!Módulo3.anexo6</definedName>
    <definedName name="Módulo3.anexo6" localSheetId="4">[9]!Módulo3.anexo6</definedName>
    <definedName name="Módulo3.anexo6" localSheetId="5">[9]!Módulo3.anexo6</definedName>
    <definedName name="Módulo3.anexo6" localSheetId="1">[9]!Módulo3.anexo6</definedName>
    <definedName name="Módulo3.anexo6">[9]!Módulo3.anexo6</definedName>
    <definedName name="Módulo8.anexo16" localSheetId="3">[9]!Módulo8.anexo16</definedName>
    <definedName name="Módulo8.anexo16" localSheetId="4">[9]!Módulo8.anexo16</definedName>
    <definedName name="Módulo8.anexo16" localSheetId="5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[50]!Nada</definedName>
    <definedName name="Nada" localSheetId="4">[50]!Nada</definedName>
    <definedName name="Nada" localSheetId="5">[50]!Nada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'AD-01'!ERR</definedName>
    <definedName name="NO" localSheetId="3">'AD-02'!ERR</definedName>
    <definedName name="NO" localSheetId="4">'AD-03'!ERR</definedName>
    <definedName name="NO" localSheetId="5">'AD-04'!ERR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 localSheetId="3">#REF!</definedName>
    <definedName name="NUEVO" localSheetId="4">#REF!</definedName>
    <definedName name="NUEVO" localSheetId="5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 localSheetId="3">#REF!</definedName>
    <definedName name="Obra" localSheetId="4">#REF!</definedName>
    <definedName name="Obra" localSheetId="5">#REF!</definedName>
    <definedName name="Obra">#REF!</definedName>
    <definedName name="obras" hidden="1">#REF!</definedName>
    <definedName name="obras1" localSheetId="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3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'AD-01'!ERR</definedName>
    <definedName name="PEPE" localSheetId="3">'AD-02'!ERR</definedName>
    <definedName name="PEPE" localSheetId="4">'AD-03'!ERR</definedName>
    <definedName name="PEPE" localSheetId="5">'AD-04'!ERR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 localSheetId="3">#REF!</definedName>
    <definedName name="PREST" localSheetId="4">#REF!</definedName>
    <definedName name="PREST" localSheetId="5">#REF!</definedName>
    <definedName name="PREST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'AD-01'!ERR</definedName>
    <definedName name="programainv" localSheetId="3">'AD-02'!ERR</definedName>
    <definedName name="programainv" localSheetId="4">'AD-03'!ERR</definedName>
    <definedName name="programainv" localSheetId="5">'AD-04'!ERR</definedName>
    <definedName name="programainv">[0]!ERR</definedName>
    <definedName name="Proponente" localSheetId="2">#REF!</definedName>
    <definedName name="Proponente" localSheetId="3">#REF!</definedName>
    <definedName name="Proponente" localSheetId="4">#REF!</definedName>
    <definedName name="Proponente" localSheetId="5">#REF!</definedName>
    <definedName name="Proponente">#REF!</definedName>
    <definedName name="PRUEBA" localSheetId="3">[96]!absc</definedName>
    <definedName name="PRUEBA" localSheetId="4">[96]!absc</definedName>
    <definedName name="PRUEBA" localSheetId="5">[96]!absc</definedName>
    <definedName name="PRUEBA" localSheetId="1">[96]!absc</definedName>
    <definedName name="PRUEBA">[96]!absc</definedName>
    <definedName name="prueba1" localSheetId="3">[96]!absc</definedName>
    <definedName name="prueba1" localSheetId="4">[96]!absc</definedName>
    <definedName name="prueba1" localSheetId="5">[96]!absc</definedName>
    <definedName name="prueba1" localSheetId="1">[96]!absc</definedName>
    <definedName name="prueba1">[96]!absc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>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'AD-01'!ERR</definedName>
    <definedName name="QWERTY" localSheetId="3">'AD-02'!ERR</definedName>
    <definedName name="QWERTY" localSheetId="4">'AD-03'!ERR</definedName>
    <definedName name="QWERTY" localSheetId="5">'AD-04'!ERR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'AD-01'!ERR</definedName>
    <definedName name="REICIO" localSheetId="3">'AD-02'!ERR</definedName>
    <definedName name="REICIO" localSheetId="4">'AD-03'!ERR</definedName>
    <definedName name="REICIO" localSheetId="5">'AD-04'!ERR</definedName>
    <definedName name="REICIO">[0]!ERR</definedName>
    <definedName name="Reimbursement">"Reembolso"</definedName>
    <definedName name="reinicio" localSheetId="2">'AD-01'!ERR</definedName>
    <definedName name="reinicio" localSheetId="3">'AD-02'!ERR</definedName>
    <definedName name="reinicio" localSheetId="4">'AD-03'!ERR</definedName>
    <definedName name="reinicio" localSheetId="5">'AD-04'!ERR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 localSheetId="3">[99]original_sist!$B$1:$L$167</definedName>
    <definedName name="resu" localSheetId="4">[99]original_sist!$B$1:$L$167</definedName>
    <definedName name="resu" localSheetId="5">[99]original_sist!$B$1:$L$167</definedName>
    <definedName name="RESU">#REF!</definedName>
    <definedName name="resu8" localSheetId="3">[9]!resu8</definedName>
    <definedName name="resu8" localSheetId="4">[9]!resu8</definedName>
    <definedName name="resu8" localSheetId="5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'AD-01'!ERR</definedName>
    <definedName name="rr" localSheetId="3">'AD-02'!ERR</definedName>
    <definedName name="rr" localSheetId="4">'AD-03'!ERR</definedName>
    <definedName name="rr" localSheetId="5">'AD-04'!ERR</definedName>
    <definedName name="rr">[0]!ERR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'AD-01'!ERR</definedName>
    <definedName name="s" localSheetId="3">'AD-02'!ERR</definedName>
    <definedName name="s" localSheetId="4">'AD-03'!ERR</definedName>
    <definedName name="s" localSheetId="5">'AD-04'!ERR</definedName>
    <definedName name="s">[0]!ERR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'AD-01'!ERR</definedName>
    <definedName name="salarios" localSheetId="3">'AD-02'!ERR</definedName>
    <definedName name="salarios" localSheetId="4">'AD-03'!ERR</definedName>
    <definedName name="salarios" localSheetId="5">'AD-04'!ERR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>#REF!</definedName>
    <definedName name="SEMANA_C3">#REF!</definedName>
    <definedName name="sena">[55]Hoja1!$C$14</definedName>
    <definedName name="SERO" localSheetId="2">'AD-01'!ERR</definedName>
    <definedName name="SERO" localSheetId="3">'AD-02'!ERR</definedName>
    <definedName name="SERO" localSheetId="4">'AD-03'!ERR</definedName>
    <definedName name="SERO" localSheetId="5">'AD-04'!ERR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'AD-01'!ERR</definedName>
    <definedName name="SI" localSheetId="3">'AD-02'!ERR</definedName>
    <definedName name="SI" localSheetId="4">'AD-03'!ERR</definedName>
    <definedName name="SI" localSheetId="5">'AD-04'!ERR</definedName>
    <definedName name="SI">[0]!ERR</definedName>
    <definedName name="SINGOLO">'[3]7422CW00'!#REF!</definedName>
    <definedName name="SISISIS" localSheetId="2">'AD-01'!ERR</definedName>
    <definedName name="SISISIS" localSheetId="3">'AD-02'!ERR</definedName>
    <definedName name="SISISIS" localSheetId="4">'AD-03'!ERR</definedName>
    <definedName name="SISISIS" localSheetId="5">'AD-04'!ERR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'AD-01'!#REF!</definedName>
    <definedName name="solver_adj" localSheetId="3" hidden="1">'AD-02'!#REF!</definedName>
    <definedName name="solver_adj" localSheetId="4" hidden="1">'AD-03'!#REF!</definedName>
    <definedName name="solver_adj" localSheetId="5" hidden="1">'AD-04'!#REF!</definedName>
    <definedName name="solver_adj" localSheetId="0" hidden="1">'PRESUPUESTO OFICIAL (Entidad)'!#REF!</definedName>
    <definedName name="solver_adj" localSheetId="1" hidden="1">'PROPUESTA ECONOMICA(Proponente)'!$K$42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0" hidden="1">100</definedName>
    <definedName name="solver_itr" localSheetId="1" hidden="1">100</definedName>
    <definedName name="solver_lhs1" localSheetId="2" hidden="1">'AD-01'!#REF!</definedName>
    <definedName name="solver_lhs1" localSheetId="3" hidden="1">'AD-02'!#REF!</definedName>
    <definedName name="solver_lhs1" localSheetId="4" hidden="1">'AD-03'!#REF!</definedName>
    <definedName name="solver_lhs1" localSheetId="5" hidden="1">'AD-04'!#REF!</definedName>
    <definedName name="solver_lhs1" localSheetId="0" hidden="1">'PRESUPUESTO OFICIAL (Entidad)'!$K$28</definedName>
    <definedName name="solver_lhs1" localSheetId="1" hidden="1">'PROPUESTA ECONOMICA(Proponente)'!$K$54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0" hidden="1">1</definedName>
    <definedName name="solver_nwt" localSheetId="1" hidden="1">1</definedName>
    <definedName name="solver_opt" localSheetId="2" hidden="1">'AD-01'!#REF!</definedName>
    <definedName name="solver_opt" localSheetId="3" hidden="1">'AD-02'!#REF!</definedName>
    <definedName name="solver_opt" localSheetId="4" hidden="1">'AD-03'!#REF!</definedName>
    <definedName name="solver_opt" localSheetId="5" hidden="1">'AD-04'!#REF!</definedName>
    <definedName name="solver_opt" localSheetId="0" hidden="1">'PRESUPUESTO OFICIAL (Entidad)'!$K$28</definedName>
    <definedName name="solver_opt" localSheetId="1" hidden="1">'PROPUESTA ECONOMICA(Proponente)'!$K$54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0" hidden="1">2</definedName>
    <definedName name="solver_rel1" localSheetId="1" hidden="1">2</definedName>
    <definedName name="solver_rhs1" localSheetId="2" hidden="1">'AD-01'!#REF!</definedName>
    <definedName name="solver_rhs1" localSheetId="3" hidden="1">'AD-02'!#REF!</definedName>
    <definedName name="solver_rhs1" localSheetId="4" hidden="1">'AD-03'!#REF!</definedName>
    <definedName name="solver_rhs1" localSheetId="5" hidden="1">'AD-04'!#REF!</definedName>
    <definedName name="solver_rhs1" localSheetId="0" hidden="1">'PRESUPUESTO OFICIAL (Entidad)'!$K$29</definedName>
    <definedName name="solver_rhs1" localSheetId="1" hidden="1">'PROPUESTA ECONOMICA(Proponente)'!$K$55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1">MODULO10.auto_abrir</definedName>
    <definedName name="sss">MODULO10.auto_abrir</definedName>
    <definedName name="SSSS" localSheetId="2">'AD-01'!ERR</definedName>
    <definedName name="SSSS" localSheetId="3">'AD-02'!ERR</definedName>
    <definedName name="SSSS" localSheetId="4">'AD-03'!ERR</definedName>
    <definedName name="SSSS" localSheetId="5">'AD-04'!ERR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'AD-01'!ERR</definedName>
    <definedName name="sw" localSheetId="3">'AD-02'!ERR</definedName>
    <definedName name="sw" localSheetId="4">'AD-03'!ERR</definedName>
    <definedName name="sw" localSheetId="5">'AD-04'!ERR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[21]!absc</definedName>
    <definedName name="t" localSheetId="4">[21]!absc</definedName>
    <definedName name="t" localSheetId="5">[21]!absc</definedName>
    <definedName name="t" localSheetId="1">[21]!absc</definedName>
    <definedName name="t">[21]!absc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'AD-01'!ERR</definedName>
    <definedName name="TER" localSheetId="3">'AD-02'!ERR</definedName>
    <definedName name="TER" localSheetId="4">'AD-03'!ERR</definedName>
    <definedName name="TER" localSheetId="5">'AD-04'!ERR</definedName>
    <definedName name="TER">[0]!ERR</definedName>
    <definedName name="TERM" localSheetId="2">'AD-01'!ERR</definedName>
    <definedName name="TERM" localSheetId="3">'AD-02'!ERR</definedName>
    <definedName name="TERM" localSheetId="4">'AD-03'!ERR</definedName>
    <definedName name="TERM" localSheetId="5">'AD-04'!ERR</definedName>
    <definedName name="TERM">[0]!ERR</definedName>
    <definedName name="TÉRMINOS" localSheetId="2">'AD-01'!ERR</definedName>
    <definedName name="TÉRMINOS" localSheetId="3">'AD-02'!ERR</definedName>
    <definedName name="TÉRMINOS" localSheetId="4">'AD-03'!ERR</definedName>
    <definedName name="TÉRMINOS" localSheetId="5">'AD-04'!ERR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 localSheetId="3">#REF!</definedName>
    <definedName name="TITULO" localSheetId="4">#REF!</definedName>
    <definedName name="TITULO" localSheetId="5">#REF!</definedName>
    <definedName name="TITULO">#REF!</definedName>
    <definedName name="_xlnm.Print_Titles">#N/A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>#REF!</definedName>
    <definedName name="Total_Interest">#REF!</definedName>
    <definedName name="Total_Pay">#REF!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 localSheetId="3">[106]desmonte!$E$48</definedName>
    <definedName name="TRAT" localSheetId="4">[106]desmonte!$E$48</definedName>
    <definedName name="TRAT" localSheetId="5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>#REF!</definedName>
    <definedName name="unj" hidden="1">[18]INST!#REF!</definedName>
    <definedName name="uno" localSheetId="2">'AD-01'!ERR</definedName>
    <definedName name="uno" localSheetId="3">'AD-02'!ERR</definedName>
    <definedName name="uno" localSheetId="4">'AD-03'!ERR</definedName>
    <definedName name="uno" localSheetId="5">'AD-04'!ERR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'AD-01'!ERR</definedName>
    <definedName name="uriel" localSheetId="3">'AD-02'!ERR</definedName>
    <definedName name="uriel" localSheetId="4">'AD-03'!ERR</definedName>
    <definedName name="uriel" localSheetId="5">'AD-04'!ERR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 localSheetId="3">'[37]Res-Accide-10'!#REF!</definedName>
    <definedName name="WDFSDF" localSheetId="4">'[37]Res-Accide-10'!#REF!</definedName>
    <definedName name="WDFSDF" localSheetId="5">'[37]Res-Accide-10'!#REF!</definedName>
    <definedName name="WDFSDF">'[37]Res-Accide-10'!#REF!</definedName>
    <definedName name="wedw">#REF!</definedName>
    <definedName name="WEFWE" localSheetId="2">'[37]Res-Accide-10'!#REF!</definedName>
    <definedName name="WEFWE" localSheetId="3">'[37]Res-Accide-10'!#REF!</definedName>
    <definedName name="WEFWE" localSheetId="4">'[37]Res-Accide-10'!#REF!</definedName>
    <definedName name="WEFWE" localSheetId="5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 localSheetId="3">'[37]Res-Accide-10'!#REF!</definedName>
    <definedName name="WILSON" localSheetId="4">'[37]Res-Accide-10'!#REF!</definedName>
    <definedName name="WILSON" localSheetId="5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3">[113]!absc</definedName>
    <definedName name="xxxxx" localSheetId="4">[113]!absc</definedName>
    <definedName name="xxxxx" localSheetId="5">[113]!absc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[26]!absc</definedName>
    <definedName name="Y" localSheetId="4">[26]!absc</definedName>
    <definedName name="Y" localSheetId="5">[26]!absc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>#REF!</definedName>
    <definedName name="ZONA1">#REF!</definedName>
    <definedName name="ZONA3">#REF!</definedName>
    <definedName name="ZONA4">#REF!</definedName>
    <definedName name="zx" localSheetId="2">'AD-01'!ERR</definedName>
    <definedName name="zx" localSheetId="3">'AD-02'!ERR</definedName>
    <definedName name="zx" localSheetId="4">'AD-03'!ERR</definedName>
    <definedName name="zx" localSheetId="5">'AD-04'!ERR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 localSheetId="3">'[51]A. P. U.'!#REF!</definedName>
    <definedName name="ZZZZZZZZZZZ" localSheetId="4">'[51]A. P. U.'!#REF!</definedName>
    <definedName name="ZZZZZZZZZZZ" localSheetId="5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6" i="265" l="1"/>
  <c r="G29" i="278"/>
  <c r="G4" i="278"/>
  <c r="G5" i="278"/>
  <c r="G6" i="278"/>
  <c r="G7" i="278"/>
  <c r="G8" i="278"/>
  <c r="G9" i="278"/>
  <c r="G10" i="278"/>
  <c r="G11" i="278"/>
  <c r="G12" i="278"/>
  <c r="G13" i="278"/>
  <c r="G14" i="278"/>
  <c r="G15" i="278"/>
  <c r="G16" i="278"/>
  <c r="G17" i="278"/>
  <c r="G18" i="278"/>
  <c r="G19" i="278"/>
  <c r="G20" i="278"/>
  <c r="G21" i="278"/>
  <c r="G22" i="278"/>
  <c r="G23" i="278"/>
  <c r="G24" i="278"/>
  <c r="G25" i="278"/>
  <c r="G26" i="278"/>
  <c r="G27" i="278"/>
  <c r="G3" i="278"/>
  <c r="O50" i="275"/>
  <c r="O54" i="275" s="1"/>
  <c r="J14" i="265"/>
  <c r="J15" i="265"/>
  <c r="A26" i="277"/>
  <c r="J19" i="265"/>
  <c r="O22" i="276"/>
  <c r="M22" i="276"/>
  <c r="D22" i="276"/>
  <c r="C22" i="276"/>
  <c r="O22" i="275"/>
  <c r="M22" i="275"/>
  <c r="D22" i="275"/>
  <c r="C22" i="275"/>
  <c r="O50" i="276"/>
  <c r="O54" i="276" s="1"/>
  <c r="O36" i="276"/>
  <c r="O38" i="276" s="1"/>
  <c r="O30" i="276"/>
  <c r="O29" i="276"/>
  <c r="O28" i="276"/>
  <c r="O27" i="276"/>
  <c r="O36" i="275"/>
  <c r="O38" i="275" s="1"/>
  <c r="O30" i="275"/>
  <c r="O29" i="275"/>
  <c r="O28" i="275"/>
  <c r="O27" i="275"/>
  <c r="O22" i="274"/>
  <c r="M22" i="274"/>
  <c r="D22" i="274"/>
  <c r="C22" i="274"/>
  <c r="O50" i="274"/>
  <c r="O54" i="274" s="1"/>
  <c r="O38" i="274"/>
  <c r="O36" i="274"/>
  <c r="O30" i="274"/>
  <c r="O29" i="274"/>
  <c r="O28" i="274"/>
  <c r="O27" i="274"/>
  <c r="O61" i="268"/>
  <c r="O50" i="268"/>
  <c r="O54" i="268" s="1"/>
  <c r="O28" i="268"/>
  <c r="O29" i="268"/>
  <c r="O30" i="268"/>
  <c r="O27" i="268"/>
  <c r="O36" i="268"/>
  <c r="O38" i="268" s="1"/>
  <c r="O22" i="268"/>
  <c r="M22" i="268"/>
  <c r="D22" i="268"/>
  <c r="C22" i="268"/>
  <c r="K30" i="265"/>
  <c r="O31" i="276" l="1"/>
  <c r="O56" i="276" s="1"/>
  <c r="O63" i="276" s="1"/>
  <c r="O61" i="276"/>
  <c r="O31" i="275"/>
  <c r="O56" i="275" s="1"/>
  <c r="O63" i="275" s="1"/>
  <c r="O31" i="274"/>
  <c r="O56" i="274" s="1"/>
  <c r="O62" i="274" s="1"/>
  <c r="O31" i="268"/>
  <c r="O56" i="268" s="1"/>
  <c r="O62" i="276" l="1"/>
  <c r="O64" i="276"/>
  <c r="O66" i="276" s="1"/>
  <c r="O61" i="275"/>
  <c r="O62" i="275"/>
  <c r="O63" i="274"/>
  <c r="O61" i="274"/>
  <c r="O64" i="274"/>
  <c r="O66" i="274" s="1"/>
  <c r="O63" i="268"/>
  <c r="O62" i="268"/>
  <c r="O64" i="275" l="1"/>
  <c r="O66" i="275" s="1"/>
  <c r="K19" i="265"/>
  <c r="O64" i="268"/>
  <c r="T66" i="275" l="1"/>
  <c r="J18" i="265"/>
  <c r="K18" i="265" s="1"/>
  <c r="K15" i="265"/>
  <c r="O66" i="268"/>
  <c r="K14" i="265" s="1"/>
  <c r="K16" i="265" l="1"/>
  <c r="K20" i="265" l="1"/>
  <c r="K21" i="265" s="1"/>
  <c r="K23" i="265" s="1"/>
  <c r="P23" i="265" s="1"/>
</calcChain>
</file>

<file path=xl/sharedStrings.xml><?xml version="1.0" encoding="utf-8"?>
<sst xmlns="http://schemas.openxmlformats.org/spreadsheetml/2006/main" count="436" uniqueCount="152">
  <si>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</si>
  <si>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</si>
  <si>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</si>
  <si>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</si>
  <si>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</si>
  <si>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</si>
  <si>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</si>
  <si>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</si>
  <si>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</si>
  <si>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</si>
  <si>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</si>
  <si>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</si>
  <si>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</si>
  <si>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</si>
  <si>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</si>
  <si>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</si>
  <si>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</si>
  <si>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</si>
  <si>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</si>
  <si>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</si>
  <si>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</si>
  <si>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</si>
  <si>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</si>
  <si>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</si>
  <si>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</si>
  <si>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</si>
  <si>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</si>
  <si>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</si>
  <si>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</si>
  <si>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</si>
  <si>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</si>
  <si>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</si>
  <si>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</si>
  <si>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</si>
  <si>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</si>
  <si>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</si>
  <si>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FECHA</t>
  </si>
  <si>
    <t>DD</t>
  </si>
  <si>
    <t>MM</t>
  </si>
  <si>
    <t>AA</t>
  </si>
  <si>
    <t>DATOS ESPECÍFICOS</t>
  </si>
  <si>
    <t>ÍTEM</t>
  </si>
  <si>
    <t>UNIDAD</t>
  </si>
  <si>
    <t>I. EQUIPO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</si>
  <si>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</si>
  <si>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</si>
  <si>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</si>
  <si>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</si>
  <si>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</si>
  <si>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</si>
  <si>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</si>
  <si>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</si>
  <si>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</si>
  <si>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</si>
  <si>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</si>
  <si>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</si>
  <si>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</si>
  <si>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</si>
  <si>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</si>
  <si>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</si>
  <si>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</si>
  <si>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</si>
  <si>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</si>
  <si>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</si>
  <si>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</si>
  <si>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</si>
  <si>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</si>
  <si>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AD-01</t>
  </si>
  <si>
    <t>UND</t>
  </si>
  <si>
    <t>AD-03</t>
  </si>
  <si>
    <t>AD-04</t>
  </si>
  <si>
    <t>MUNICIPIO DE BUGALAGRANDE</t>
  </si>
  <si>
    <t>HC</t>
  </si>
  <si>
    <t>HERRAMIENTA MENOR</t>
  </si>
  <si>
    <t>GLB</t>
  </si>
  <si>
    <t>HRS</t>
  </si>
  <si>
    <t>KG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</si>
  <si>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</si>
  <si>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</si>
  <si>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Formulario 1 - Propuesta económica  - Documento tipo de selección abreviada de menor cuantía - versión 1</t>
  </si>
  <si>
    <t>Versión: 1 del 21 de agosto de 2025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</si>
  <si>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</si>
  <si>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</si>
  <si>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>ANALISIS DE PRECIOS UNITARIOS - APUS</t>
  </si>
  <si>
    <t>ÍTEMS DEL PRESUPUESTO OFICIAL</t>
  </si>
  <si>
    <t>SECRETARIA DE INFRAESTRUCTURA</t>
  </si>
  <si>
    <t>ARQ. SUSANA ANDREA MILLAN AGUIRRE</t>
  </si>
  <si>
    <t>Erradicación de árboles de envergadura estándar (H ≤ 10 m), incluye personal certificado en alturas, señalización, manejo de residuos y trámites de cierre de vía.</t>
  </si>
  <si>
    <t>1.</t>
  </si>
  <si>
    <t>ERRADICACION DE ARBOLES</t>
  </si>
  <si>
    <t>2.</t>
  </si>
  <si>
    <t>Erradicación de árboles de gran envergadura (H &gt; 10 m o copas expandidas / Samán, Ceiba, Ficus, Chiminango), incluye personal certificado en alturas, señalización, manejo de residuos y trámites de cierre de vía.</t>
  </si>
  <si>
    <t>1.1</t>
  </si>
  <si>
    <t>1.2</t>
  </si>
  <si>
    <t>2.1</t>
  </si>
  <si>
    <t>2.2</t>
  </si>
  <si>
    <t>Poda de árboles de envergadura estándar (H ≤ 10 m), incluye personal certificado en alturas, herramientas manuales, cicatrizante vegetal, señalización y manejo de residuos.</t>
  </si>
  <si>
    <t>PODA DE ARBOLES</t>
  </si>
  <si>
    <t>Poda de árboles de gran envergadura (H &gt; 10 m o copas expandidas / Samán, Ceiba, Ficus, Chiminango), incluye personal certificado en alturas, herramientas manuales, cicatrizante vegetal, señalización y manejo de residuos.</t>
  </si>
  <si>
    <t>AD-02</t>
  </si>
  <si>
    <t>AD</t>
  </si>
  <si>
    <t>SIERRA DE PODA O MOTOSIERRA</t>
  </si>
  <si>
    <t xml:space="preserve">EQUIPO DE PROTECCION INDIVIDUAL PARA TRABAJO EN ALTURAS  QUE CUMPLA CON LA NORMATIVIDAD TÉCNICA Y ACTUAL </t>
  </si>
  <si>
    <t>EQUIPO PARA ERRADICIACION EN ALTURA, ALCANCE DE 900 CM</t>
  </si>
  <si>
    <t>M.O ERRADICADOR 2 AYUDANTE+1OF</t>
  </si>
  <si>
    <t>CICATRIZANTE VEGETAL</t>
  </si>
  <si>
    <t>M.O PODADOR 2 AYUDANTE+1OF</t>
  </si>
  <si>
    <t>ITEM</t>
  </si>
  <si>
    <t>ESPECIE</t>
  </si>
  <si>
    <t>ACCION SUGERIDA</t>
  </si>
  <si>
    <t>UBICACION</t>
  </si>
  <si>
    <t>BARRIO/CORREGIMIENTO</t>
  </si>
  <si>
    <t>COSTO X UNIDAD</t>
  </si>
  <si>
    <t>COSTO INTERVENCION</t>
  </si>
  <si>
    <t>Acacia</t>
  </si>
  <si>
    <t>Erradicación</t>
  </si>
  <si>
    <t>Centro Vida – Corregimiento de Overo</t>
  </si>
  <si>
    <t>Chiminangos</t>
  </si>
  <si>
    <t>Poda</t>
  </si>
  <si>
    <t>Calle 10 entre carrera 6 y 7 – Frente a la tapia del Colegio Antonio Nariño.</t>
  </si>
  <si>
    <t>Guácimo</t>
  </si>
  <si>
    <t>Calle 1 Sur entre carrera 2 sur y Carrera 10sur – Barrio José Antonio Galán</t>
  </si>
  <si>
    <t>Chambimbe</t>
  </si>
  <si>
    <t>Nogal</t>
  </si>
  <si>
    <t>Chiminango</t>
  </si>
  <si>
    <t>poda</t>
  </si>
  <si>
    <t>Matarratón</t>
  </si>
  <si>
    <t>Erradicar</t>
  </si>
  <si>
    <t>Guanábano</t>
  </si>
  <si>
    <t>Sin identificar</t>
  </si>
  <si>
    <t>Vía interna que del Corregimiento de Mestizal Conduce al Corregimiento de Guayabo – Cerca de la PTAR</t>
  </si>
  <si>
    <t>Guayacán</t>
  </si>
  <si>
    <t>Carrera 5 (Esquina de la vuelta de la virgen – Barrio La María)</t>
  </si>
  <si>
    <t>Palma</t>
  </si>
  <si>
    <t>Carrera 3 a – Via Principal del Barrio Cañaveral.</t>
  </si>
  <si>
    <t>Saman</t>
  </si>
  <si>
    <t>calle 5 # 11-97 (arriba de cusumbo) – Barrio La Planta</t>
  </si>
  <si>
    <t>Erradicar (Muerto en pie)</t>
  </si>
  <si>
    <t>calle 5 con carrera 11 (arriba de cusumbo) – Barrio La Planta</t>
  </si>
  <si>
    <t>Carrera 2 con calle 5 – Frente al Parque del Cusumbo - Barrio La planta</t>
  </si>
  <si>
    <t>Carrera 1 # 2-43 – Barrio La Planta</t>
  </si>
  <si>
    <t>Ficus</t>
  </si>
  <si>
    <t>Calle 6 # 0-03 – Barrio Minobras</t>
  </si>
  <si>
    <t>Acacias</t>
  </si>
  <si>
    <t>carrera 2 desde la Calle 5 hasta calle 9 – Barrio Centro y Barrio Obrero.</t>
  </si>
  <si>
    <t>Calle 10 entre carrera 1ª y 2 – Escuela de los Mármoles – Barrio Los Marmoles</t>
  </si>
  <si>
    <t>Guayacan</t>
  </si>
  <si>
    <t>Ceiba</t>
  </si>
  <si>
    <t>Calle 10 entre carrera 1ª y 2 –</t>
  </si>
  <si>
    <t>Centro de Integracion Ciudadana – Barrio Los Marmoles</t>
  </si>
  <si>
    <t>Calle 8 Sur – Parque de los Diablos Rojos – Barriol La Maria II Etapa</t>
  </si>
  <si>
    <t>COSTO TOTAL DE LAS INTERVENCIONES (AIU INCLUIDO):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</si>
</sst>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0.00000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  <family val="2"/>
    </font>
    <font>
      <b/>
      <sz val="11"/>
      <color rgb="FF595959"/>
      <name val="Verdana"/>
      <family val="2"/>
    </font>
    <font>
      <b/>
      <sz val="14"/>
      <name val="Verdana"/>
      <family val="2"/>
    </font>
    <font>
      <b/>
      <sz val="12"/>
      <color rgb="FFFF0000"/>
      <name val="Verdana"/>
      <family val="2"/>
    </font>
    <font>
      <sz val="11"/>
      <color rgb="FFFF0000"/>
      <name val="Verdana"/>
      <family val="2"/>
    </font>
    <font>
      <sz val="12"/>
      <name val="Arial"/>
      <family val="2"/>
    </font>
    <font>
      <sz val="12"/>
      <name val="Times New Roman"/>
      <family val="1"/>
    </font>
    <font>
      <sz val="8"/>
      <color rgb="FF000000"/>
      <name val="Arial Narrow"/>
      <family val="2"/>
    </font>
    <font>
      <b/>
      <sz val="8"/>
      <color rgb="FFFFFFFF"/>
      <name val="Arial Narrow"/>
      <family val="2"/>
    </font>
    <font>
      <b/>
      <sz val="9"/>
      <color rgb="FF000000"/>
      <name val="Arial Narrow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1A3322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44" fontId="50" fillId="0" borderId="0" applyFont="0" applyFill="0" applyBorder="0" applyAlignment="0" applyProtection="0"/>
  </cellStyleXfs>
  <cellXfs count="439">
    <xf numFmtId="0" fontId="0" fillId="0" borderId="0" xfId="0"/>
    <xf numFmtId="0" fontId="38" fillId="0" borderId="0" xfId="0" applyFont="1"/>
    <xf numFmtId="0" fontId="39" fillId="0" borderId="59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38" fillId="0" borderId="63" xfId="0" applyFont="1" applyBorder="1" applyAlignment="1">
      <alignment horizontal="center"/>
    </xf>
    <xf numFmtId="0" fontId="39" fillId="0" borderId="55" xfId="0" applyFont="1" applyBorder="1" applyAlignment="1">
      <alignment horizontal="center"/>
    </xf>
    <xf numFmtId="0" fontId="38" fillId="0" borderId="55" xfId="0" applyFont="1" applyBorder="1" applyAlignment="1">
      <alignment vertical="center"/>
    </xf>
    <xf numFmtId="0" fontId="38" fillId="0" borderId="73" xfId="0" applyFont="1" applyBorder="1" applyAlignment="1">
      <alignment vertical="center"/>
    </xf>
    <xf numFmtId="0" fontId="38" fillId="0" borderId="60" xfId="0" applyFont="1" applyBorder="1" applyAlignment="1">
      <alignment horizontal="center"/>
    </xf>
    <xf numFmtId="0" fontId="38" fillId="0" borderId="59" xfId="0" applyFont="1" applyBorder="1" applyAlignment="1">
      <alignment horizontal="right" vertical="center"/>
    </xf>
    <xf numFmtId="0" fontId="38" fillId="0" borderId="29" xfId="0" applyFont="1" applyBorder="1" applyAlignment="1">
      <alignment horizontal="center" vertical="center"/>
    </xf>
    <xf numFmtId="0" fontId="38" fillId="0" borderId="35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/>
    </xf>
    <xf numFmtId="0" fontId="38" fillId="0" borderId="0" xfId="0" applyFont="1" applyAlignment="1">
      <alignment horizontal="right" vertical="center"/>
    </xf>
    <xf numFmtId="1" fontId="38" fillId="0" borderId="18" xfId="0" applyNumberFormat="1" applyFont="1" applyBorder="1" applyAlignment="1">
      <alignment horizontal="center" vertical="center"/>
    </xf>
    <xf numFmtId="1" fontId="38" fillId="0" borderId="30" xfId="0" applyNumberFormat="1" applyFont="1" applyBorder="1" applyAlignment="1">
      <alignment horizontal="center" vertical="center"/>
    </xf>
    <xf numFmtId="0" fontId="38" fillId="0" borderId="72" xfId="0" applyFont="1" applyBorder="1" applyAlignment="1">
      <alignment horizontal="left"/>
    </xf>
    <xf numFmtId="0" fontId="38" fillId="0" borderId="56" xfId="0" applyFont="1" applyBorder="1" applyAlignment="1">
      <alignment horizontal="center"/>
    </xf>
    <xf numFmtId="0" fontId="38" fillId="0" borderId="71" xfId="0" applyFont="1" applyBorder="1" applyAlignment="1">
      <alignment horizontal="center"/>
    </xf>
    <xf numFmtId="0" fontId="38" fillId="0" borderId="27" xfId="0" applyFont="1" applyBorder="1"/>
    <xf numFmtId="0" fontId="38" fillId="0" borderId="31" xfId="0" applyFont="1" applyBorder="1"/>
    <xf numFmtId="0" fontId="38" fillId="0" borderId="69" xfId="0" applyFont="1" applyBorder="1"/>
    <xf numFmtId="0" fontId="38" fillId="0" borderId="60" xfId="0" applyFont="1" applyBorder="1"/>
    <xf numFmtId="0" fontId="38" fillId="0" borderId="59" xfId="0" applyFont="1" applyBorder="1"/>
    <xf numFmtId="0" fontId="38" fillId="0" borderId="58" xfId="0" applyFont="1" applyBorder="1"/>
    <xf numFmtId="0" fontId="38" fillId="0" borderId="11" xfId="0" applyFont="1" applyBorder="1"/>
    <xf numFmtId="0" fontId="38" fillId="0" borderId="12" xfId="0" applyFont="1" applyBorder="1"/>
    <xf numFmtId="0" fontId="40" fillId="24" borderId="70" xfId="0" applyFont="1" applyFill="1" applyBorder="1" applyAlignment="1">
      <alignment horizontal="center" vertical="center"/>
    </xf>
    <xf numFmtId="0" fontId="38" fillId="24" borderId="68" xfId="0" applyFont="1" applyFill="1" applyBorder="1" applyAlignment="1">
      <alignment horizontal="center" vertical="center"/>
    </xf>
    <xf numFmtId="4" fontId="38" fillId="24" borderId="68" xfId="0" applyNumberFormat="1" applyFont="1" applyFill="1" applyBorder="1" applyAlignment="1">
      <alignment horizontal="center" vertical="center"/>
    </xf>
    <xf numFmtId="0" fontId="40" fillId="24" borderId="46" xfId="0" applyFont="1" applyFill="1" applyBorder="1" applyAlignment="1">
      <alignment horizontal="center"/>
    </xf>
    <xf numFmtId="0" fontId="40" fillId="24" borderId="29" xfId="0" applyFont="1" applyFill="1" applyBorder="1" applyAlignment="1">
      <alignment horizontal="center"/>
    </xf>
    <xf numFmtId="0" fontId="40" fillId="24" borderId="35" xfId="0" applyFont="1" applyFill="1" applyBorder="1" applyAlignment="1">
      <alignment horizontal="center"/>
    </xf>
    <xf numFmtId="173" fontId="38" fillId="0" borderId="30" xfId="34" applyFont="1" applyBorder="1"/>
    <xf numFmtId="0" fontId="38" fillId="0" borderId="63" xfId="0" applyFont="1" applyBorder="1"/>
    <xf numFmtId="0" fontId="38" fillId="0" borderId="55" xfId="0" applyFont="1" applyBorder="1"/>
    <xf numFmtId="0" fontId="38" fillId="0" borderId="65" xfId="0" applyFont="1" applyBorder="1"/>
    <xf numFmtId="0" fontId="40" fillId="24" borderId="16" xfId="0" applyFont="1" applyFill="1" applyBorder="1" applyAlignment="1">
      <alignment horizontal="center"/>
    </xf>
    <xf numFmtId="2" fontId="38" fillId="0" borderId="18" xfId="0" applyNumberFormat="1" applyFont="1" applyBorder="1"/>
    <xf numFmtId="0" fontId="38" fillId="0" borderId="20" xfId="0" applyFont="1" applyBorder="1"/>
    <xf numFmtId="173" fontId="38" fillId="0" borderId="42" xfId="34" applyFont="1" applyBorder="1"/>
    <xf numFmtId="0" fontId="40" fillId="24" borderId="29" xfId="0" applyFont="1" applyFill="1" applyBorder="1" applyAlignment="1">
      <alignment horizontal="center" wrapText="1"/>
    </xf>
    <xf numFmtId="2" fontId="38" fillId="0" borderId="18" xfId="0" applyNumberFormat="1" applyFont="1" applyBorder="1" applyAlignment="1">
      <alignment horizontal="center"/>
    </xf>
    <xf numFmtId="2" fontId="38" fillId="0" borderId="22" xfId="0" applyNumberFormat="1" applyFont="1" applyBorder="1" applyAlignment="1">
      <alignment horizontal="center"/>
    </xf>
    <xf numFmtId="0" fontId="38" fillId="0" borderId="64" xfId="0" applyFont="1" applyBorder="1"/>
    <xf numFmtId="0" fontId="38" fillId="0" borderId="14" xfId="0" applyFont="1" applyBorder="1"/>
    <xf numFmtId="173" fontId="38" fillId="0" borderId="40" xfId="34" applyFont="1" applyBorder="1"/>
    <xf numFmtId="0" fontId="40" fillId="24" borderId="17" xfId="0" applyFont="1" applyFill="1" applyBorder="1" applyAlignment="1">
      <alignment horizontal="center" wrapText="1"/>
    </xf>
    <xf numFmtId="0" fontId="38" fillId="0" borderId="21" xfId="0" applyFont="1" applyBorder="1" applyAlignment="1">
      <alignment horizontal="left"/>
    </xf>
    <xf numFmtId="0" fontId="38" fillId="0" borderId="22" xfId="0" applyFont="1" applyBorder="1" applyAlignment="1">
      <alignment horizontal="left"/>
    </xf>
    <xf numFmtId="173" fontId="38" fillId="0" borderId="18" xfId="34" applyFont="1" applyBorder="1" applyAlignment="1">
      <alignment horizontal="center"/>
    </xf>
    <xf numFmtId="0" fontId="38" fillId="0" borderId="22" xfId="95" applyNumberFormat="1" applyFont="1" applyBorder="1" applyAlignment="1">
      <alignment horizontal="center"/>
    </xf>
    <xf numFmtId="165" fontId="38" fillId="0" borderId="25" xfId="0" applyNumberFormat="1" applyFont="1" applyBorder="1" applyAlignment="1">
      <alignment horizontal="center" wrapText="1"/>
    </xf>
    <xf numFmtId="173" fontId="38" fillId="0" borderId="47" xfId="34" applyFont="1" applyBorder="1" applyAlignment="1">
      <alignment horizontal="center" wrapText="1"/>
    </xf>
    <xf numFmtId="0" fontId="39" fillId="24" borderId="35" xfId="0" applyFont="1" applyFill="1" applyBorder="1" applyAlignment="1">
      <alignment horizontal="center" wrapText="1"/>
    </xf>
    <xf numFmtId="43" fontId="38" fillId="0" borderId="22" xfId="34" applyNumberFormat="1" applyFont="1" applyBorder="1"/>
    <xf numFmtId="9" fontId="38" fillId="0" borderId="23" xfId="95" applyFont="1" applyBorder="1"/>
    <xf numFmtId="43" fontId="38" fillId="0" borderId="30" xfId="34" applyNumberFormat="1" applyFont="1" applyBorder="1"/>
    <xf numFmtId="43" fontId="38" fillId="0" borderId="31" xfId="34" applyNumberFormat="1" applyFont="1" applyBorder="1"/>
    <xf numFmtId="9" fontId="38" fillId="0" borderId="28" xfId="95" applyFont="1" applyBorder="1"/>
    <xf numFmtId="0" fontId="38" fillId="0" borderId="38" xfId="0" applyFont="1" applyBorder="1"/>
    <xf numFmtId="0" fontId="38" fillId="0" borderId="76" xfId="0" applyFont="1" applyBorder="1"/>
    <xf numFmtId="0" fontId="38" fillId="0" borderId="39" xfId="0" applyFont="1" applyBorder="1"/>
    <xf numFmtId="0" fontId="38" fillId="0" borderId="36" xfId="0" applyFont="1" applyBorder="1"/>
    <xf numFmtId="0" fontId="38" fillId="0" borderId="37" xfId="0" applyFont="1" applyBorder="1"/>
    <xf numFmtId="0" fontId="38" fillId="0" borderId="37" xfId="255" applyFont="1" applyBorder="1" applyAlignment="1">
      <alignment horizontal="center" vertical="center"/>
    </xf>
    <xf numFmtId="0" fontId="38" fillId="0" borderId="37" xfId="0" applyFont="1" applyBorder="1" applyAlignment="1">
      <alignment horizontal="center" vertical="center"/>
    </xf>
    <xf numFmtId="0" fontId="38" fillId="0" borderId="37" xfId="0" applyFont="1" applyBorder="1" applyAlignment="1">
      <alignment vertical="center"/>
    </xf>
    <xf numFmtId="1" fontId="38" fillId="0" borderId="37" xfId="0" applyNumberFormat="1" applyFont="1" applyBorder="1" applyAlignment="1">
      <alignment horizontal="center" vertical="center"/>
    </xf>
    <xf numFmtId="0" fontId="38" fillId="0" borderId="37" xfId="0" applyFont="1" applyBorder="1" applyAlignment="1">
      <alignment horizontal="center"/>
    </xf>
    <xf numFmtId="0" fontId="39" fillId="0" borderId="37" xfId="0" applyFont="1" applyBorder="1" applyAlignment="1" applyProtection="1">
      <alignment horizontal="center"/>
      <protection locked="0"/>
    </xf>
    <xf numFmtId="0" fontId="39" fillId="0" borderId="37" xfId="0" applyFont="1" applyBorder="1" applyAlignment="1">
      <alignment horizontal="center" vertical="center"/>
    </xf>
    <xf numFmtId="4" fontId="38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left" vertical="center"/>
    </xf>
    <xf numFmtId="0" fontId="39" fillId="0" borderId="37" xfId="0" applyFont="1" applyBorder="1" applyAlignment="1">
      <alignment horizontal="center"/>
    </xf>
    <xf numFmtId="173" fontId="38" fillId="0" borderId="37" xfId="34" applyFont="1" applyFill="1" applyBorder="1"/>
    <xf numFmtId="173" fontId="38" fillId="0" borderId="37" xfId="0" applyNumberFormat="1" applyFont="1" applyBorder="1"/>
    <xf numFmtId="0" fontId="39" fillId="0" borderId="37" xfId="0" applyFont="1" applyBorder="1" applyAlignment="1">
      <alignment horizontal="center" wrapText="1"/>
    </xf>
    <xf numFmtId="173" fontId="38" fillId="0" borderId="37" xfId="34" applyFont="1" applyFill="1" applyBorder="1" applyAlignment="1">
      <alignment horizontal="center" wrapText="1"/>
    </xf>
    <xf numFmtId="165" fontId="38" fillId="0" borderId="37" xfId="0" applyNumberFormat="1" applyFont="1" applyBorder="1"/>
    <xf numFmtId="43" fontId="38" fillId="0" borderId="37" xfId="34" applyNumberFormat="1" applyFont="1" applyFill="1" applyBorder="1"/>
    <xf numFmtId="43" fontId="38" fillId="0" borderId="37" xfId="0" applyNumberFormat="1" applyFont="1" applyBorder="1"/>
    <xf numFmtId="0" fontId="38" fillId="0" borderId="77" xfId="0" applyFont="1" applyBorder="1"/>
    <xf numFmtId="0" fontId="38" fillId="0" borderId="78" xfId="0" applyFont="1" applyBorder="1"/>
    <xf numFmtId="0" fontId="38" fillId="0" borderId="79" xfId="0" applyFont="1" applyBorder="1"/>
    <xf numFmtId="0" fontId="43" fillId="0" borderId="0" xfId="89" applyFont="1"/>
    <xf numFmtId="0" fontId="43" fillId="0" borderId="0" xfId="89" applyFont="1" applyAlignment="1">
      <alignment horizontal="center"/>
    </xf>
    <xf numFmtId="0" fontId="44" fillId="0" borderId="0" xfId="89" applyFont="1"/>
    <xf numFmtId="0" fontId="44" fillId="0" borderId="0" xfId="89" applyFont="1" applyAlignment="1">
      <alignment horizontal="center"/>
    </xf>
    <xf numFmtId="0" fontId="44" fillId="0" borderId="38" xfId="89" applyFont="1" applyBorder="1"/>
    <xf numFmtId="0" fontId="44" fillId="0" borderId="76" xfId="89" applyFont="1" applyBorder="1"/>
    <xf numFmtId="0" fontId="44" fillId="0" borderId="76" xfId="89" applyFont="1" applyBorder="1" applyAlignment="1">
      <alignment horizontal="center"/>
    </xf>
    <xf numFmtId="0" fontId="44" fillId="0" borderId="39" xfId="89" applyFont="1" applyBorder="1"/>
    <xf numFmtId="0" fontId="44" fillId="0" borderId="36" xfId="89" applyFont="1" applyBorder="1"/>
    <xf numFmtId="0" fontId="44" fillId="0" borderId="37" xfId="89" applyFont="1" applyBorder="1"/>
    <xf numFmtId="0" fontId="44" fillId="25" borderId="0" xfId="89" applyFont="1" applyFill="1"/>
    <xf numFmtId="0" fontId="44" fillId="25" borderId="81" xfId="89" applyFont="1" applyFill="1" applyBorder="1"/>
    <xf numFmtId="0" fontId="44" fillId="25" borderId="37" xfId="89" applyFont="1" applyFill="1" applyBorder="1"/>
    <xf numFmtId="0" fontId="43" fillId="25" borderId="0" xfId="89" applyFont="1" applyFill="1"/>
    <xf numFmtId="0" fontId="44" fillId="0" borderId="81" xfId="89" applyFont="1" applyBorder="1"/>
    <xf numFmtId="0" fontId="45" fillId="0" borderId="20" xfId="126" applyFont="1" applyBorder="1" applyAlignment="1">
      <alignment horizontal="center" vertical="center" wrapText="1"/>
    </xf>
    <xf numFmtId="0" fontId="45" fillId="0" borderId="62" xfId="126" applyFont="1" applyBorder="1" applyAlignment="1">
      <alignment horizontal="center" vertical="center" wrapText="1"/>
    </xf>
    <xf numFmtId="0" fontId="45" fillId="24" borderId="41" xfId="73" applyFont="1" applyFill="1" applyBorder="1" applyAlignment="1">
      <alignment vertical="center"/>
    </xf>
    <xf numFmtId="0" fontId="45" fillId="24" borderId="43" xfId="73" applyFont="1" applyFill="1" applyBorder="1" applyAlignment="1">
      <alignment vertical="center"/>
    </xf>
    <xf numFmtId="0" fontId="45" fillId="24" borderId="44" xfId="73" applyFont="1" applyFill="1" applyBorder="1" applyAlignment="1">
      <alignment vertical="center"/>
    </xf>
    <xf numFmtId="0" fontId="43" fillId="0" borderId="52" xfId="73" applyFont="1" applyBorder="1" applyAlignment="1">
      <alignment horizontal="center" vertical="center"/>
    </xf>
    <xf numFmtId="0" fontId="43" fillId="0" borderId="18" xfId="74" applyFont="1" applyBorder="1" applyAlignment="1">
      <alignment horizontal="center" vertical="center"/>
    </xf>
    <xf numFmtId="0" fontId="43" fillId="0" borderId="18" xfId="74" applyFont="1" applyBorder="1" applyAlignment="1">
      <alignment horizontal="left" vertical="center" wrapText="1"/>
    </xf>
    <xf numFmtId="4" fontId="43" fillId="0" borderId="18" xfId="39" applyNumberFormat="1" applyFont="1" applyBorder="1" applyAlignment="1">
      <alignment vertical="center" wrapText="1"/>
    </xf>
    <xf numFmtId="167" fontId="43" fillId="0" borderId="18" xfId="62" applyNumberFormat="1" applyFont="1" applyBorder="1" applyAlignment="1">
      <alignment horizontal="right" vertical="center" wrapText="1"/>
    </xf>
    <xf numFmtId="167" fontId="43" fillId="0" borderId="47" xfId="62" applyNumberFormat="1" applyFont="1" applyBorder="1" applyAlignment="1">
      <alignment horizontal="right" vertical="center" wrapText="1"/>
    </xf>
    <xf numFmtId="0" fontId="43" fillId="0" borderId="13" xfId="73" applyFont="1" applyBorder="1" applyAlignment="1">
      <alignment horizontal="left" vertical="center"/>
    </xf>
    <xf numFmtId="0" fontId="43" fillId="0" borderId="14" xfId="74" applyFont="1" applyBorder="1" applyAlignment="1">
      <alignment horizontal="center" vertical="center"/>
    </xf>
    <xf numFmtId="0" fontId="43" fillId="0" borderId="14" xfId="74" applyFont="1" applyBorder="1" applyAlignment="1">
      <alignment horizontal="left" vertical="center" wrapText="1"/>
    </xf>
    <xf numFmtId="167" fontId="43" fillId="0" borderId="24" xfId="62" applyNumberFormat="1" applyFont="1" applyBorder="1" applyAlignment="1">
      <alignment horizontal="right" vertical="center" wrapText="1"/>
    </xf>
    <xf numFmtId="176" fontId="45" fillId="0" borderId="40" xfId="39" applyNumberFormat="1" applyFont="1" applyBorder="1" applyAlignment="1">
      <alignment horizontal="right" vertical="center"/>
    </xf>
    <xf numFmtId="0" fontId="43" fillId="0" borderId="18" xfId="74" applyFont="1" applyBorder="1" applyAlignment="1">
      <alignment horizontal="left" vertical="center"/>
    </xf>
    <xf numFmtId="167" fontId="43" fillId="0" borderId="30" xfId="62" applyNumberFormat="1" applyFont="1" applyBorder="1" applyAlignment="1">
      <alignment horizontal="right" vertical="center" wrapText="1"/>
    </xf>
    <xf numFmtId="0" fontId="43" fillId="0" borderId="18" xfId="135" applyFont="1" applyBorder="1" applyAlignment="1">
      <alignment horizontal="center" vertical="center"/>
    </xf>
    <xf numFmtId="0" fontId="43" fillId="0" borderId="18" xfId="135" applyFont="1" applyBorder="1" applyAlignment="1">
      <alignment horizontal="left" vertical="center"/>
    </xf>
    <xf numFmtId="0" fontId="43" fillId="0" borderId="36" xfId="89" applyFont="1" applyBorder="1"/>
    <xf numFmtId="0" fontId="43" fillId="0" borderId="37" xfId="89" applyFont="1" applyBorder="1"/>
    <xf numFmtId="0" fontId="43" fillId="0" borderId="14" xfId="89" applyFont="1" applyBorder="1"/>
    <xf numFmtId="0" fontId="43" fillId="0" borderId="14" xfId="89" applyFont="1" applyBorder="1" applyAlignment="1">
      <alignment horizontal="center"/>
    </xf>
    <xf numFmtId="0" fontId="43" fillId="0" borderId="18" xfId="73" applyFont="1" applyBorder="1" applyAlignment="1">
      <alignment horizontal="center" vertical="center"/>
    </xf>
    <xf numFmtId="0" fontId="43" fillId="0" borderId="18" xfId="73" applyFont="1" applyBorder="1" applyAlignment="1">
      <alignment horizontal="left" vertical="center" wrapText="1"/>
    </xf>
    <xf numFmtId="0" fontId="43" fillId="0" borderId="18" xfId="126" applyFont="1" applyBorder="1" applyAlignment="1">
      <alignment horizontal="center" vertical="center"/>
    </xf>
    <xf numFmtId="0" fontId="43" fillId="0" borderId="18" xfId="135" applyFont="1" applyBorder="1" applyAlignment="1">
      <alignment horizontal="left" vertical="center" wrapText="1"/>
    </xf>
    <xf numFmtId="167" fontId="43" fillId="0" borderId="18" xfId="62" quotePrefix="1" applyNumberFormat="1" applyFont="1" applyBorder="1" applyAlignment="1">
      <alignment horizontal="right" vertical="center" wrapText="1"/>
    </xf>
    <xf numFmtId="0" fontId="43" fillId="0" borderId="52" xfId="135" applyFont="1" applyBorder="1" applyAlignment="1">
      <alignment horizontal="center" vertical="center"/>
    </xf>
    <xf numFmtId="0" fontId="43" fillId="0" borderId="18" xfId="73" applyFont="1" applyBorder="1" applyAlignment="1">
      <alignment horizontal="center" vertical="center" wrapText="1"/>
    </xf>
    <xf numFmtId="0" fontId="43" fillId="0" borderId="51" xfId="73" applyFont="1" applyBorder="1" applyAlignment="1">
      <alignment horizontal="left" vertical="center"/>
    </xf>
    <xf numFmtId="0" fontId="43" fillId="0" borderId="0" xfId="73" applyFont="1" applyAlignment="1">
      <alignment horizontal="center" vertical="center"/>
    </xf>
    <xf numFmtId="0" fontId="43" fillId="0" borderId="0" xfId="73" applyFont="1" applyAlignment="1">
      <alignment horizontal="left" vertical="center" wrapText="1"/>
    </xf>
    <xf numFmtId="167" fontId="43" fillId="0" borderId="45" xfId="62" applyNumberFormat="1" applyFont="1" applyBorder="1" applyAlignment="1">
      <alignment horizontal="right" vertical="center" wrapText="1"/>
    </xf>
    <xf numFmtId="176" fontId="45" fillId="0" borderId="50" xfId="39" applyNumberFormat="1" applyFont="1" applyBorder="1" applyAlignment="1">
      <alignment horizontal="right" vertical="center"/>
    </xf>
    <xf numFmtId="0" fontId="43" fillId="0" borderId="33" xfId="73" applyFont="1" applyBorder="1" applyAlignment="1">
      <alignment horizontal="center" vertical="center"/>
    </xf>
    <xf numFmtId="2" fontId="43" fillId="0" borderId="14" xfId="73" applyNumberFormat="1" applyFont="1" applyBorder="1" applyAlignment="1">
      <alignment horizontal="center" vertical="center"/>
    </xf>
    <xf numFmtId="0" fontId="43" fillId="0" borderId="14" xfId="73" applyFont="1" applyBorder="1" applyAlignment="1">
      <alignment horizontal="left" vertical="center"/>
    </xf>
    <xf numFmtId="0" fontId="43" fillId="0" borderId="14" xfId="73" applyFont="1" applyBorder="1" applyAlignment="1">
      <alignment horizontal="center" vertical="center"/>
    </xf>
    <xf numFmtId="0" fontId="43" fillId="0" borderId="14" xfId="73" applyFont="1" applyBorder="1" applyAlignment="1">
      <alignment horizontal="left" vertical="center" wrapText="1"/>
    </xf>
    <xf numFmtId="0" fontId="44" fillId="0" borderId="0" xfId="90" applyFont="1"/>
    <xf numFmtId="0" fontId="44" fillId="0" borderId="36" xfId="90" applyFont="1" applyBorder="1"/>
    <xf numFmtId="187" fontId="45" fillId="24" borderId="44" xfId="73" applyNumberFormat="1" applyFont="1" applyFill="1" applyBorder="1" applyAlignment="1">
      <alignment vertical="center"/>
    </xf>
    <xf numFmtId="0" fontId="44" fillId="0" borderId="37" xfId="90" applyFont="1" applyBorder="1"/>
    <xf numFmtId="0" fontId="48" fillId="0" borderId="0" xfId="90" applyFont="1"/>
    <xf numFmtId="49" fontId="45" fillId="0" borderId="0" xfId="131" applyNumberFormat="1" applyFont="1" applyAlignment="1">
      <alignment horizontal="right" vertical="center"/>
    </xf>
    <xf numFmtId="186" fontId="45" fillId="0" borderId="0" xfId="131" applyNumberFormat="1" applyFont="1" applyAlignment="1">
      <alignment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181" fontId="43" fillId="0" borderId="35" xfId="129" applyNumberFormat="1" applyFont="1" applyBorder="1" applyAlignment="1">
      <alignment vertical="center"/>
    </xf>
    <xf numFmtId="0" fontId="43" fillId="0" borderId="21" xfId="128" applyFont="1" applyBorder="1" applyAlignment="1">
      <alignment horizontal="left" vertical="center"/>
    </xf>
    <xf numFmtId="180" fontId="43" fillId="0" borderId="22" xfId="129" applyNumberFormat="1" applyFont="1" applyBorder="1" applyAlignment="1">
      <alignment horizontal="center" vertical="center"/>
    </xf>
    <xf numFmtId="0" fontId="45" fillId="0" borderId="22" xfId="128" applyFont="1" applyBorder="1" applyAlignment="1">
      <alignment vertical="center"/>
    </xf>
    <xf numFmtId="0" fontId="45" fillId="0" borderId="23" xfId="128" applyFont="1" applyBorder="1" applyAlignment="1">
      <alignment horizontal="right" vertical="center"/>
    </xf>
    <xf numFmtId="181" fontId="43" fillId="0" borderId="30" xfId="129" applyNumberFormat="1" applyFont="1" applyBorder="1" applyAlignment="1">
      <alignment vertical="center"/>
    </xf>
    <xf numFmtId="0" fontId="43" fillId="0" borderId="0" xfId="126" applyFont="1" applyAlignment="1">
      <alignment horizontal="center" vertical="center"/>
    </xf>
    <xf numFmtId="9" fontId="43" fillId="0" borderId="22" xfId="129" applyNumberFormat="1" applyFont="1" applyBorder="1" applyAlignment="1">
      <alignment horizontal="center" vertical="center"/>
    </xf>
    <xf numFmtId="181" fontId="43" fillId="0" borderId="22" xfId="129" applyNumberFormat="1" applyFont="1" applyBorder="1" applyAlignment="1">
      <alignment vertical="center"/>
    </xf>
    <xf numFmtId="0" fontId="43" fillId="0" borderId="23" xfId="128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1" fontId="45" fillId="0" borderId="30" xfId="129" applyNumberFormat="1" applyFont="1" applyBorder="1" applyAlignment="1">
      <alignment vertical="center"/>
    </xf>
    <xf numFmtId="0" fontId="43" fillId="0" borderId="21" xfId="128" applyFont="1" applyBorder="1" applyAlignment="1">
      <alignment horizontal="left" vertical="center" wrapText="1"/>
    </xf>
    <xf numFmtId="0" fontId="43" fillId="0" borderId="23" xfId="128" applyFont="1" applyBorder="1" applyAlignment="1">
      <alignment horizontal="right" vertical="center"/>
    </xf>
    <xf numFmtId="0" fontId="45" fillId="0" borderId="27" xfId="128" applyFont="1" applyBorder="1" applyAlignment="1">
      <alignment horizontal="left" vertical="center"/>
    </xf>
    <xf numFmtId="9" fontId="43" fillId="0" borderId="31" xfId="129" applyNumberFormat="1" applyFont="1" applyBorder="1" applyAlignment="1">
      <alignment horizontal="center" vertical="center"/>
    </xf>
    <xf numFmtId="181" fontId="45" fillId="0" borderId="31" xfId="129" applyNumberFormat="1" applyFont="1" applyBorder="1" applyAlignment="1">
      <alignment vertical="center"/>
    </xf>
    <xf numFmtId="0" fontId="43" fillId="0" borderId="28" xfId="128" applyFont="1" applyBorder="1" applyAlignment="1">
      <alignment vertical="center"/>
    </xf>
    <xf numFmtId="2" fontId="43" fillId="0" borderId="0" xfId="128" applyNumberFormat="1" applyFont="1"/>
    <xf numFmtId="181" fontId="43" fillId="0" borderId="0" xfId="129" applyNumberFormat="1" applyFont="1"/>
    <xf numFmtId="39" fontId="45" fillId="0" borderId="0" xfId="129" applyNumberFormat="1" applyFont="1" applyAlignment="1">
      <alignment vertical="center"/>
    </xf>
    <xf numFmtId="0" fontId="45" fillId="0" borderId="34" xfId="79" applyFont="1" applyBorder="1" applyAlignment="1">
      <alignment vertical="center"/>
    </xf>
    <xf numFmtId="182" fontId="44" fillId="0" borderId="37" xfId="90" applyNumberFormat="1" applyFont="1" applyBorder="1"/>
    <xf numFmtId="186" fontId="45" fillId="26" borderId="47" xfId="60" applyNumberFormat="1" applyFont="1" applyFill="1" applyBorder="1" applyAlignment="1">
      <alignment horizontal="center" vertical="center"/>
    </xf>
    <xf numFmtId="184" fontId="44" fillId="0" borderId="37" xfId="90" applyNumberFormat="1" applyFont="1" applyBorder="1"/>
    <xf numFmtId="186" fontId="45" fillId="26" borderId="18" xfId="60" applyNumberFormat="1" applyFont="1" applyFill="1" applyBorder="1" applyAlignment="1">
      <alignment horizontal="center" vertical="center"/>
    </xf>
    <xf numFmtId="9" fontId="43" fillId="27" borderId="30" xfId="95" applyFont="1" applyFill="1" applyBorder="1" applyAlignment="1">
      <alignment horizontal="center" vertical="center"/>
    </xf>
    <xf numFmtId="0" fontId="43" fillId="0" borderId="63" xfId="0" applyFont="1" applyBorder="1" applyAlignment="1">
      <alignment vertical="center" wrapText="1"/>
    </xf>
    <xf numFmtId="0" fontId="49" fillId="0" borderId="0" xfId="90" applyFont="1"/>
    <xf numFmtId="0" fontId="43" fillId="0" borderId="55" xfId="0" applyFont="1" applyBorder="1" applyAlignment="1">
      <alignment vertical="center" wrapText="1"/>
    </xf>
    <xf numFmtId="0" fontId="43" fillId="0" borderId="65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45" xfId="0" applyFont="1" applyBorder="1" applyAlignment="1">
      <alignment vertical="center" wrapText="1"/>
    </xf>
    <xf numFmtId="0" fontId="43" fillId="0" borderId="13" xfId="0" applyFont="1" applyBorder="1" applyAlignment="1">
      <alignment vertical="center" wrapText="1"/>
    </xf>
    <xf numFmtId="0" fontId="43" fillId="0" borderId="14" xfId="0" applyFont="1" applyBorder="1" applyAlignment="1">
      <alignment vertical="center" wrapText="1"/>
    </xf>
    <xf numFmtId="0" fontId="43" fillId="0" borderId="24" xfId="0" applyFont="1" applyBorder="1" applyAlignment="1">
      <alignment vertical="center" wrapText="1"/>
    </xf>
    <xf numFmtId="0" fontId="44" fillId="0" borderId="77" xfId="90" applyFont="1" applyBorder="1"/>
    <xf numFmtId="0" fontId="44" fillId="0" borderId="78" xfId="89" applyFont="1" applyBorder="1"/>
    <xf numFmtId="0" fontId="44" fillId="0" borderId="78" xfId="89" applyFont="1" applyBorder="1" applyAlignment="1">
      <alignment horizontal="center"/>
    </xf>
    <xf numFmtId="185" fontId="44" fillId="0" borderId="78" xfId="34" applyNumberFormat="1" applyFont="1" applyBorder="1"/>
    <xf numFmtId="0" fontId="44" fillId="0" borderId="79" xfId="89" applyFont="1" applyBorder="1"/>
    <xf numFmtId="0" fontId="45" fillId="0" borderId="21" xfId="128" applyFont="1" applyBorder="1" applyAlignment="1">
      <alignment horizontal="left" vertical="center" wrapText="1"/>
    </xf>
    <xf numFmtId="184" fontId="44" fillId="0" borderId="80" xfId="90" applyNumberFormat="1" applyFont="1" applyBorder="1"/>
    <xf numFmtId="0" fontId="43" fillId="25" borderId="59" xfId="130" applyFont="1" applyFill="1" applyBorder="1" applyAlignment="1">
      <alignment horizontal="center" vertical="center" wrapText="1"/>
    </xf>
    <xf numFmtId="0" fontId="43" fillId="25" borderId="0" xfId="130" applyFont="1" applyFill="1" applyAlignment="1">
      <alignment horizontal="center" vertical="center" wrapText="1"/>
    </xf>
    <xf numFmtId="0" fontId="45" fillId="25" borderId="55" xfId="130" applyFont="1" applyFill="1" applyBorder="1" applyAlignment="1">
      <alignment horizontal="center" vertical="center" wrapText="1"/>
    </xf>
    <xf numFmtId="0" fontId="45" fillId="0" borderId="0" xfId="89" applyFont="1"/>
    <xf numFmtId="0" fontId="39" fillId="0" borderId="0" xfId="0" applyFont="1" applyAlignment="1">
      <alignment horizontal="center"/>
    </xf>
    <xf numFmtId="0" fontId="39" fillId="0" borderId="59" xfId="0" applyFont="1" applyBorder="1" applyAlignment="1">
      <alignment horizontal="center"/>
    </xf>
    <xf numFmtId="0" fontId="40" fillId="24" borderId="16" xfId="0" applyFont="1" applyFill="1" applyBorder="1" applyAlignment="1">
      <alignment horizontal="center" vertical="center" wrapText="1"/>
    </xf>
    <xf numFmtId="0" fontId="38" fillId="0" borderId="27" xfId="0" applyFont="1" applyBorder="1" applyAlignment="1"/>
    <xf numFmtId="0" fontId="38" fillId="0" borderId="31" xfId="0" applyFont="1" applyBorder="1" applyAlignment="1"/>
    <xf numFmtId="0" fontId="38" fillId="0" borderId="28" xfId="0" applyFont="1" applyBorder="1" applyAlignment="1"/>
    <xf numFmtId="176" fontId="43" fillId="0" borderId="0" xfId="89" applyNumberFormat="1" applyFont="1" applyAlignment="1">
      <alignment vertical="center"/>
    </xf>
    <xf numFmtId="10" fontId="43" fillId="27" borderId="30" xfId="95" applyNumberFormat="1" applyFont="1" applyFill="1" applyBorder="1" applyAlignment="1">
      <alignment horizontal="center" vertical="center"/>
    </xf>
    <xf numFmtId="0" fontId="43" fillId="0" borderId="22" xfId="0" applyFont="1" applyBorder="1" applyAlignment="1">
      <alignment horizontal="center"/>
    </xf>
    <xf numFmtId="0" fontId="40" fillId="24" borderId="29" xfId="0" applyFont="1" applyFill="1" applyBorder="1" applyAlignment="1">
      <alignment horizontal="center" vertical="center" wrapText="1"/>
    </xf>
    <xf numFmtId="0" fontId="40" fillId="24" borderId="35" xfId="0" applyFont="1" applyFill="1" applyBorder="1" applyAlignment="1">
      <alignment horizontal="center" vertical="center" wrapText="1"/>
    </xf>
    <xf numFmtId="0" fontId="47" fillId="24" borderId="29" xfId="0" applyFont="1" applyFill="1" applyBorder="1" applyAlignment="1">
      <alignment horizontal="center" vertical="center"/>
    </xf>
    <xf numFmtId="0" fontId="47" fillId="24" borderId="29" xfId="0" applyFont="1" applyFill="1" applyBorder="1" applyAlignment="1">
      <alignment horizontal="center" vertical="center" wrapText="1"/>
    </xf>
    <xf numFmtId="0" fontId="40" fillId="24" borderId="29" xfId="0" applyFont="1" applyFill="1" applyBorder="1" applyAlignment="1">
      <alignment vertical="center"/>
    </xf>
    <xf numFmtId="0" fontId="40" fillId="24" borderId="35" xfId="0" applyFont="1" applyFill="1" applyBorder="1" applyAlignment="1">
      <alignment horizontal="center" vertical="center"/>
    </xf>
    <xf numFmtId="173" fontId="45" fillId="0" borderId="61" xfId="0" applyNumberFormat="1" applyFont="1" applyBorder="1"/>
    <xf numFmtId="173" fontId="45" fillId="0" borderId="61" xfId="34" applyFont="1" applyBorder="1"/>
    <xf numFmtId="165" fontId="45" fillId="24" borderId="61" xfId="0" applyNumberFormat="1" applyFont="1" applyFill="1" applyBorder="1"/>
    <xf numFmtId="10" fontId="38" fillId="0" borderId="18" xfId="95" applyNumberFormat="1" applyFont="1" applyBorder="1" applyAlignment="1">
      <alignment horizontal="center"/>
    </xf>
    <xf numFmtId="43" fontId="45" fillId="0" borderId="61" xfId="0" applyNumberFormat="1" applyFont="1" applyBorder="1"/>
    <xf numFmtId="43" fontId="45" fillId="24" borderId="61" xfId="0" applyNumberFormat="1" applyFont="1" applyFill="1" applyBorder="1"/>
    <xf numFmtId="44" fontId="43" fillId="0" borderId="0" xfId="256" applyFont="1" applyAlignment="1">
      <alignment vertical="center"/>
    </xf>
    <xf numFmtId="0" fontId="43" fillId="0" borderId="0" xfId="0" applyFont="1"/>
    <xf numFmtId="44" fontId="49" fillId="0" borderId="0" xfId="256" applyFont="1" applyAlignment="1">
      <alignment vertical="center"/>
    </xf>
    <xf numFmtId="0" fontId="45" fillId="0" borderId="41" xfId="128" applyFont="1" applyBorder="1" applyAlignment="1">
      <alignment horizontal="left" vertical="center"/>
    </xf>
    <xf numFmtId="9" fontId="43" fillId="0" borderId="43" xfId="129" applyNumberFormat="1" applyFont="1" applyBorder="1" applyAlignment="1">
      <alignment horizontal="center" vertical="center"/>
    </xf>
    <xf numFmtId="181" fontId="45" fillId="0" borderId="43" xfId="129" applyNumberFormat="1" applyFont="1" applyBorder="1" applyAlignment="1">
      <alignment vertical="center"/>
    </xf>
    <xf numFmtId="0" fontId="43" fillId="0" borderId="53" xfId="128" applyFont="1" applyBorder="1" applyAlignment="1">
      <alignment vertical="center"/>
    </xf>
    <xf numFmtId="44" fontId="38" fillId="0" borderId="0" xfId="0" applyNumberFormat="1" applyFont="1"/>
    <xf numFmtId="0" fontId="40" fillId="25" borderId="0" xfId="0" applyFont="1" applyFill="1" applyBorder="1" applyAlignment="1">
      <alignment horizontal="right"/>
    </xf>
    <xf numFmtId="43" fontId="45" fillId="25" borderId="0" xfId="0" applyNumberFormat="1" applyFont="1" applyFill="1" applyBorder="1"/>
    <xf numFmtId="0" fontId="39" fillId="25" borderId="0" xfId="0" applyFont="1" applyFill="1" applyBorder="1" applyAlignment="1">
      <alignment horizontal="right"/>
    </xf>
    <xf numFmtId="43" fontId="39" fillId="25" borderId="0" xfId="0" applyNumberFormat="1" applyFont="1" applyFill="1" applyBorder="1"/>
    <xf numFmtId="0" fontId="40" fillId="24" borderId="16" xfId="0" applyFont="1" applyFill="1" applyBorder="1" applyAlignment="1">
      <alignment horizontal="center" vertical="center" wrapText="1"/>
    </xf>
    <xf numFmtId="0" fontId="40" fillId="24" borderId="46" xfId="0" applyFont="1" applyFill="1" applyBorder="1" applyAlignment="1">
      <alignment horizontal="center"/>
    </xf>
    <xf numFmtId="0" fontId="38" fillId="0" borderId="27" xfId="0" applyFont="1" applyBorder="1" applyAlignment="1"/>
    <xf numFmtId="0" fontId="38" fillId="0" borderId="31" xfId="0" applyFont="1" applyBorder="1" applyAlignment="1"/>
    <xf numFmtId="0" fontId="38" fillId="0" borderId="28" xfId="0" applyFont="1" applyBorder="1" applyAlignment="1"/>
    <xf numFmtId="0" fontId="40" fillId="24" borderId="16" xfId="0" applyFont="1" applyFill="1" applyBorder="1" applyAlignment="1">
      <alignment horizontal="center"/>
    </xf>
    <xf numFmtId="0" fontId="40" fillId="24" borderId="17" xfId="0" applyFont="1" applyFill="1" applyBorder="1" applyAlignment="1">
      <alignment horizontal="center" wrapText="1"/>
    </xf>
    <xf numFmtId="176" fontId="54" fillId="0" borderId="0" xfId="89" applyNumberFormat="1" applyFont="1" applyAlignment="1">
      <alignment vertical="center"/>
    </xf>
    <xf numFmtId="0" fontId="38" fillId="0" borderId="18" xfId="74" applyFont="1" applyBorder="1" applyAlignment="1">
      <alignment horizontal="justify" vertical="center" wrapText="1"/>
    </xf>
    <xf numFmtId="0" fontId="43" fillId="0" borderId="18" xfId="74" applyFont="1" applyBorder="1" applyAlignment="1">
      <alignment horizontal="justify" vertical="center" wrapText="1"/>
    </xf>
    <xf numFmtId="0" fontId="43" fillId="0" borderId="14" xfId="74" applyFont="1" applyBorder="1" applyAlignment="1">
      <alignment horizontal="justify" vertical="center" wrapText="1"/>
    </xf>
    <xf numFmtId="0" fontId="43" fillId="0" borderId="14" xfId="89" applyFont="1" applyBorder="1" applyAlignment="1">
      <alignment horizontal="justify" vertical="center" wrapText="1"/>
    </xf>
    <xf numFmtId="0" fontId="39" fillId="24" borderId="43" xfId="73" applyFont="1" applyFill="1" applyBorder="1" applyAlignment="1">
      <alignment vertical="center"/>
    </xf>
    <xf numFmtId="0" fontId="39" fillId="24" borderId="43" xfId="73" applyFont="1" applyFill="1" applyBorder="1" applyAlignment="1">
      <alignment horizontal="center" vertical="center"/>
    </xf>
    <xf numFmtId="0" fontId="38" fillId="0" borderId="18" xfId="74" applyFont="1" applyBorder="1" applyAlignment="1">
      <alignment horizontal="center" vertical="center"/>
    </xf>
    <xf numFmtId="0" fontId="39" fillId="24" borderId="43" xfId="73" applyFont="1" applyFill="1" applyBorder="1" applyAlignment="1">
      <alignment horizontal="justify" vertical="center" wrapText="1"/>
    </xf>
    <xf numFmtId="0" fontId="38" fillId="0" borderId="52" xfId="73" applyFont="1" applyBorder="1" applyAlignment="1">
      <alignment horizontal="center" vertical="center"/>
    </xf>
    <xf numFmtId="0" fontId="39" fillId="24" borderId="41" xfId="73" applyFont="1" applyFill="1" applyBorder="1" applyAlignment="1">
      <alignment horizontal="center" vertical="center"/>
    </xf>
    <xf numFmtId="173" fontId="38" fillId="0" borderId="18" xfId="34" applyFont="1" applyBorder="1" applyAlignment="1">
      <alignment vertical="center"/>
    </xf>
    <xf numFmtId="173" fontId="38" fillId="0" borderId="64" xfId="34" applyFont="1" applyBorder="1" applyAlignment="1">
      <alignment vertical="center"/>
    </xf>
    <xf numFmtId="173" fontId="38" fillId="0" borderId="30" xfId="34" applyFont="1" applyBorder="1" applyAlignment="1">
      <alignment horizontal="justify" vertical="center" wrapText="1"/>
    </xf>
    <xf numFmtId="2" fontId="38" fillId="0" borderId="22" xfId="95" applyNumberFormat="1" applyFont="1" applyBorder="1" applyAlignment="1">
      <alignment horizontal="center"/>
    </xf>
    <xf numFmtId="43" fontId="38" fillId="0" borderId="0" xfId="0" applyNumberFormat="1" applyFont="1"/>
    <xf numFmtId="0" fontId="38" fillId="0" borderId="22" xfId="0" applyFont="1" applyBorder="1" applyAlignment="1">
      <alignment horizontal="center"/>
    </xf>
    <xf numFmtId="204" fontId="38" fillId="0" borderId="18" xfId="0" applyNumberFormat="1" applyFont="1" applyBorder="1"/>
    <xf numFmtId="0" fontId="51" fillId="0" borderId="0" xfId="0" applyFont="1" applyAlignment="1">
      <alignment horizontal="left"/>
    </xf>
    <xf numFmtId="0" fontId="43" fillId="26" borderId="33" xfId="130" applyFont="1" applyFill="1" applyBorder="1" applyAlignment="1">
      <alignment vertical="center" wrapText="1"/>
    </xf>
    <xf numFmtId="0" fontId="43" fillId="26" borderId="18" xfId="130" applyFont="1" applyFill="1" applyBorder="1" applyAlignment="1">
      <alignment vertical="center" wrapText="1"/>
    </xf>
    <xf numFmtId="0" fontId="45" fillId="24" borderId="13" xfId="73" applyFont="1" applyFill="1" applyBorder="1" applyAlignment="1">
      <alignment horizontal="left" vertical="center"/>
    </xf>
    <xf numFmtId="0" fontId="45" fillId="24" borderId="14" xfId="73" applyFont="1" applyFill="1" applyBorder="1" applyAlignment="1">
      <alignment horizontal="left" vertical="center"/>
    </xf>
    <xf numFmtId="0" fontId="45" fillId="24" borderId="15" xfId="73" applyFont="1" applyFill="1" applyBorder="1" applyAlignment="1">
      <alignment horizontal="left" vertical="center"/>
    </xf>
    <xf numFmtId="0" fontId="47" fillId="24" borderId="41" xfId="73" applyFont="1" applyFill="1" applyBorder="1" applyAlignment="1">
      <alignment horizontal="right" vertical="center"/>
    </xf>
    <xf numFmtId="0" fontId="45" fillId="24" borderId="43" xfId="73" applyFont="1" applyFill="1" applyBorder="1" applyAlignment="1">
      <alignment horizontal="right" vertical="center"/>
    </xf>
    <xf numFmtId="0" fontId="45" fillId="24" borderId="53" xfId="73" applyFont="1" applyFill="1" applyBorder="1" applyAlignment="1">
      <alignment horizontal="right" vertical="center"/>
    </xf>
    <xf numFmtId="3" fontId="45" fillId="26" borderId="25" xfId="130" applyNumberFormat="1" applyFont="1" applyFill="1" applyBorder="1" applyAlignment="1">
      <alignment horizontal="center" vertical="center" wrapText="1"/>
    </xf>
    <xf numFmtId="3" fontId="45" fillId="26" borderId="18" xfId="130" applyNumberFormat="1" applyFont="1" applyFill="1" applyBorder="1" applyAlignment="1">
      <alignment horizontal="center" vertical="center"/>
    </xf>
    <xf numFmtId="0" fontId="43" fillId="0" borderId="16" xfId="79" applyFont="1" applyBorder="1" applyAlignment="1">
      <alignment horizontal="center" vertical="center"/>
    </xf>
    <xf numFmtId="0" fontId="43" fillId="0" borderId="26" xfId="79" applyFont="1" applyBorder="1" applyAlignment="1">
      <alignment horizontal="center" vertical="center"/>
    </xf>
    <xf numFmtId="0" fontId="45" fillId="0" borderId="14" xfId="130" applyFont="1" applyBorder="1" applyAlignment="1">
      <alignment horizontal="center"/>
    </xf>
    <xf numFmtId="0" fontId="45" fillId="25" borderId="29" xfId="73" applyFont="1" applyFill="1" applyBorder="1" applyAlignment="1">
      <alignment horizontal="center" vertical="center" wrapText="1"/>
    </xf>
    <xf numFmtId="0" fontId="45" fillId="25" borderId="20" xfId="73" applyFont="1" applyFill="1" applyBorder="1" applyAlignment="1">
      <alignment horizontal="center" vertical="center" wrapText="1"/>
    </xf>
    <xf numFmtId="0" fontId="45" fillId="0" borderId="0" xfId="130" applyFont="1" applyAlignment="1">
      <alignment horizontal="center" vertical="top"/>
    </xf>
    <xf numFmtId="4" fontId="45" fillId="25" borderId="29" xfId="73" applyNumberFormat="1" applyFont="1" applyFill="1" applyBorder="1" applyAlignment="1">
      <alignment horizontal="center" vertical="center" wrapText="1"/>
    </xf>
    <xf numFmtId="4" fontId="45" fillId="25" borderId="20" xfId="73" applyNumberFormat="1" applyFont="1" applyFill="1" applyBorder="1" applyAlignment="1">
      <alignment horizontal="center" vertical="center" wrapText="1"/>
    </xf>
    <xf numFmtId="4" fontId="45" fillId="25" borderId="35" xfId="73" applyNumberFormat="1" applyFont="1" applyFill="1" applyBorder="1" applyAlignment="1">
      <alignment horizontal="center" vertical="center" wrapText="1"/>
    </xf>
    <xf numFmtId="4" fontId="45" fillId="25" borderId="42" xfId="73" applyNumberFormat="1" applyFont="1" applyFill="1" applyBorder="1" applyAlignment="1">
      <alignment horizontal="center" vertical="center" wrapText="1"/>
    </xf>
    <xf numFmtId="0" fontId="45" fillId="25" borderId="32" xfId="73" applyFont="1" applyFill="1" applyBorder="1" applyAlignment="1">
      <alignment horizontal="center" vertical="center" wrapText="1"/>
    </xf>
    <xf numFmtId="0" fontId="45" fillId="25" borderId="48" xfId="73" applyFont="1" applyFill="1" applyBorder="1" applyAlignment="1">
      <alignment horizontal="center" vertical="center" wrapText="1"/>
    </xf>
    <xf numFmtId="0" fontId="43" fillId="27" borderId="33" xfId="89" applyFont="1" applyFill="1" applyBorder="1" applyAlignment="1">
      <alignment horizontal="left" vertical="center" wrapText="1"/>
    </xf>
    <xf numFmtId="0" fontId="43" fillId="27" borderId="18" xfId="89" applyFont="1" applyFill="1" applyBorder="1" applyAlignment="1">
      <alignment horizontal="left" vertical="center" wrapText="1"/>
    </xf>
    <xf numFmtId="0" fontId="43" fillId="27" borderId="30" xfId="89" applyFont="1" applyFill="1" applyBorder="1" applyAlignment="1">
      <alignment horizontal="left" vertical="center" wrapText="1"/>
    </xf>
    <xf numFmtId="0" fontId="43" fillId="26" borderId="21" xfId="89" applyFont="1" applyFill="1" applyBorder="1" applyAlignment="1">
      <alignment horizontal="center" vertical="center" wrapText="1"/>
    </xf>
    <xf numFmtId="0" fontId="43" fillId="26" borderId="22" xfId="89" applyFont="1" applyFill="1" applyBorder="1" applyAlignment="1">
      <alignment horizontal="center" vertical="center" wrapText="1"/>
    </xf>
    <xf numFmtId="0" fontId="43" fillId="26" borderId="57" xfId="89" applyFont="1" applyFill="1" applyBorder="1" applyAlignment="1">
      <alignment horizontal="center" vertical="center" wrapText="1"/>
    </xf>
    <xf numFmtId="0" fontId="43" fillId="25" borderId="20" xfId="130" applyFont="1" applyFill="1" applyBorder="1" applyAlignment="1">
      <alignment horizontal="center" vertical="center" wrapText="1"/>
    </xf>
    <xf numFmtId="0" fontId="43" fillId="25" borderId="42" xfId="130" applyFont="1" applyFill="1" applyBorder="1" applyAlignment="1">
      <alignment horizontal="center" vertical="center" wrapText="1"/>
    </xf>
    <xf numFmtId="0" fontId="45" fillId="26" borderId="18" xfId="130" applyFont="1" applyFill="1" applyBorder="1" applyAlignment="1">
      <alignment horizontal="center" vertical="center" wrapText="1"/>
    </xf>
    <xf numFmtId="0" fontId="45" fillId="26" borderId="18" xfId="130" applyFont="1" applyFill="1" applyBorder="1" applyAlignment="1">
      <alignment horizontal="center" vertical="center"/>
    </xf>
    <xf numFmtId="3" fontId="45" fillId="26" borderId="18" xfId="130" applyNumberFormat="1" applyFont="1" applyFill="1" applyBorder="1" applyAlignment="1">
      <alignment horizontal="center" vertical="center" wrapText="1"/>
    </xf>
    <xf numFmtId="0" fontId="45" fillId="0" borderId="29" xfId="126" applyFont="1" applyBorder="1" applyAlignment="1">
      <alignment horizontal="center" vertical="center" wrapText="1"/>
    </xf>
    <xf numFmtId="0" fontId="45" fillId="0" borderId="46" xfId="126" applyFont="1" applyBorder="1" applyAlignment="1">
      <alignment horizontal="center" vertical="center" wrapText="1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0" fontId="43" fillId="26" borderId="72" xfId="89" applyFont="1" applyFill="1" applyBorder="1" applyAlignment="1">
      <alignment horizontal="center" wrapText="1"/>
    </xf>
    <xf numFmtId="0" fontId="43" fillId="26" borderId="56" xfId="89" applyFont="1" applyFill="1" applyBorder="1" applyAlignment="1">
      <alignment horizontal="center" wrapText="1"/>
    </xf>
    <xf numFmtId="0" fontId="43" fillId="26" borderId="71" xfId="89" applyFont="1" applyFill="1" applyBorder="1" applyAlignment="1">
      <alignment horizontal="center" wrapText="1"/>
    </xf>
    <xf numFmtId="0" fontId="43" fillId="0" borderId="0" xfId="89" applyFont="1" applyAlignment="1">
      <alignment horizontal="left"/>
    </xf>
    <xf numFmtId="0" fontId="43" fillId="25" borderId="75" xfId="130" applyFont="1" applyFill="1" applyBorder="1" applyAlignment="1">
      <alignment horizontal="center" vertical="center" wrapText="1"/>
    </xf>
    <xf numFmtId="0" fontId="43" fillId="25" borderId="74" xfId="130" applyFont="1" applyFill="1" applyBorder="1" applyAlignment="1">
      <alignment horizontal="center" vertical="center" wrapText="1"/>
    </xf>
    <xf numFmtId="0" fontId="43" fillId="0" borderId="34" xfId="128" applyFont="1" applyBorder="1" applyAlignment="1">
      <alignment horizontal="center" vertical="center" wrapText="1"/>
    </xf>
    <xf numFmtId="0" fontId="43" fillId="0" borderId="16" xfId="128" applyFont="1" applyBorder="1" applyAlignment="1">
      <alignment horizontal="center" vertical="center" wrapText="1"/>
    </xf>
    <xf numFmtId="0" fontId="43" fillId="0" borderId="17" xfId="128" applyFont="1" applyBorder="1" applyAlignment="1">
      <alignment horizontal="center" vertical="center" wrapText="1"/>
    </xf>
    <xf numFmtId="0" fontId="45" fillId="0" borderId="0" xfId="130" applyFont="1" applyAlignment="1">
      <alignment horizontal="center" vertical="center"/>
    </xf>
    <xf numFmtId="0" fontId="43" fillId="27" borderId="32" xfId="89" applyFont="1" applyFill="1" applyBorder="1" applyAlignment="1">
      <alignment horizontal="left" wrapText="1"/>
    </xf>
    <xf numFmtId="0" fontId="43" fillId="27" borderId="29" xfId="89" applyFont="1" applyFill="1" applyBorder="1" applyAlignment="1">
      <alignment horizontal="left" wrapText="1"/>
    </xf>
    <xf numFmtId="0" fontId="43" fillId="27" borderId="35" xfId="89" applyFont="1" applyFill="1" applyBorder="1" applyAlignment="1">
      <alignment horizontal="left" wrapText="1"/>
    </xf>
    <xf numFmtId="0" fontId="43" fillId="27" borderId="48" xfId="89" applyFont="1" applyFill="1" applyBorder="1" applyAlignment="1">
      <alignment horizontal="left" wrapText="1"/>
    </xf>
    <xf numFmtId="0" fontId="43" fillId="27" borderId="20" xfId="89" applyFont="1" applyFill="1" applyBorder="1" applyAlignment="1">
      <alignment horizontal="left" wrapText="1"/>
    </xf>
    <xf numFmtId="0" fontId="43" fillId="27" borderId="42" xfId="89" applyFont="1" applyFill="1" applyBorder="1" applyAlignment="1">
      <alignment horizontal="left" wrapText="1"/>
    </xf>
    <xf numFmtId="204" fontId="38" fillId="0" borderId="19" xfId="0" applyNumberFormat="1" applyFont="1" applyBorder="1" applyAlignment="1">
      <alignment horizontal="center" vertical="center"/>
    </xf>
    <xf numFmtId="204" fontId="38" fillId="0" borderId="23" xfId="0" applyNumberFormat="1" applyFont="1" applyBorder="1" applyAlignment="1">
      <alignment horizontal="center" vertical="center"/>
    </xf>
    <xf numFmtId="0" fontId="38" fillId="0" borderId="21" xfId="0" applyFont="1" applyBorder="1" applyAlignment="1">
      <alignment horizontal="justify" vertical="justify" wrapText="1"/>
    </xf>
    <xf numFmtId="0" fontId="38" fillId="0" borderId="22" xfId="0" applyFont="1" applyBorder="1" applyAlignment="1">
      <alignment horizontal="justify" vertical="justify" wrapText="1"/>
    </xf>
    <xf numFmtId="0" fontId="38" fillId="0" borderId="23" xfId="0" applyFont="1" applyBorder="1" applyAlignment="1">
      <alignment horizontal="justify" vertical="justify" wrapText="1"/>
    </xf>
    <xf numFmtId="0" fontId="38" fillId="0" borderId="19" xfId="0" applyFont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2" fontId="38" fillId="0" borderId="19" xfId="0" applyNumberFormat="1" applyFont="1" applyBorder="1" applyAlignment="1">
      <alignment horizontal="center" vertical="center"/>
    </xf>
    <xf numFmtId="2" fontId="38" fillId="0" borderId="23" xfId="0" applyNumberFormat="1" applyFont="1" applyBorder="1" applyAlignment="1">
      <alignment horizontal="center" vertical="center"/>
    </xf>
    <xf numFmtId="0" fontId="39" fillId="25" borderId="0" xfId="0" applyFont="1" applyFill="1" applyBorder="1" applyAlignment="1">
      <alignment horizontal="center" vertical="center"/>
    </xf>
    <xf numFmtId="0" fontId="40" fillId="24" borderId="34" xfId="0" applyFont="1" applyFill="1" applyBorder="1" applyAlignment="1">
      <alignment horizontal="center" vertical="center" wrapText="1"/>
    </xf>
    <xf numFmtId="0" fontId="40" fillId="24" borderId="16" xfId="0" applyFont="1" applyFill="1" applyBorder="1" applyAlignment="1">
      <alignment horizontal="center" vertical="center" wrapText="1"/>
    </xf>
    <xf numFmtId="0" fontId="40" fillId="24" borderId="26" xfId="0" applyFont="1" applyFill="1" applyBorder="1" applyAlignment="1">
      <alignment horizontal="center" vertical="center" wrapText="1"/>
    </xf>
    <xf numFmtId="0" fontId="52" fillId="0" borderId="60" xfId="0" applyFont="1" applyBorder="1" applyAlignment="1">
      <alignment horizontal="center"/>
    </xf>
    <xf numFmtId="0" fontId="52" fillId="0" borderId="59" xfId="0" applyFont="1" applyBorder="1" applyAlignment="1">
      <alignment horizontal="center"/>
    </xf>
    <xf numFmtId="0" fontId="52" fillId="0" borderId="58" xfId="0" applyFont="1" applyBorder="1" applyAlignment="1">
      <alignment horizontal="center"/>
    </xf>
    <xf numFmtId="0" fontId="52" fillId="0" borderId="11" xfId="0" applyFont="1" applyBorder="1" applyAlignment="1">
      <alignment horizontal="center"/>
    </xf>
    <xf numFmtId="0" fontId="52" fillId="0" borderId="0" xfId="0" applyFont="1" applyBorder="1" applyAlignment="1">
      <alignment horizontal="center"/>
    </xf>
    <xf numFmtId="0" fontId="52" fillId="0" borderId="12" xfId="0" applyFont="1" applyBorder="1" applyAlignment="1">
      <alignment horizontal="center"/>
    </xf>
    <xf numFmtId="0" fontId="53" fillId="0" borderId="11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0" fontId="53" fillId="0" borderId="72" xfId="0" applyFont="1" applyBorder="1" applyAlignment="1">
      <alignment horizontal="center" vertical="center"/>
    </xf>
    <xf numFmtId="0" fontId="53" fillId="0" borderId="56" xfId="0" applyFont="1" applyBorder="1" applyAlignment="1">
      <alignment horizontal="center" vertical="center"/>
    </xf>
    <xf numFmtId="0" fontId="53" fillId="0" borderId="7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/>
    </xf>
    <xf numFmtId="0" fontId="40" fillId="24" borderId="34" xfId="0" applyFont="1" applyFill="1" applyBorder="1" applyAlignment="1">
      <alignment horizontal="center" vertical="center"/>
    </xf>
    <xf numFmtId="0" fontId="40" fillId="24" borderId="26" xfId="0" applyFont="1" applyFill="1" applyBorder="1" applyAlignment="1">
      <alignment horizontal="center" vertical="center"/>
    </xf>
    <xf numFmtId="0" fontId="39" fillId="0" borderId="60" xfId="0" applyFont="1" applyBorder="1" applyAlignment="1">
      <alignment horizontal="left" vertical="center"/>
    </xf>
    <xf numFmtId="0" fontId="39" fillId="0" borderId="59" xfId="0" applyFont="1" applyBorder="1" applyAlignment="1">
      <alignment horizontal="left" vertical="center"/>
    </xf>
    <xf numFmtId="0" fontId="39" fillId="0" borderId="58" xfId="0" applyFont="1" applyBorder="1" applyAlignment="1">
      <alignment horizontal="left" vertical="center"/>
    </xf>
    <xf numFmtId="0" fontId="39" fillId="0" borderId="11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39" fillId="0" borderId="12" xfId="0" applyFont="1" applyBorder="1" applyAlignment="1">
      <alignment horizontal="left" vertical="center"/>
    </xf>
    <xf numFmtId="0" fontId="39" fillId="0" borderId="13" xfId="0" applyFont="1" applyBorder="1" applyAlignment="1">
      <alignment horizontal="left" vertical="center"/>
    </xf>
    <xf numFmtId="0" fontId="39" fillId="0" borderId="14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/>
    </xf>
    <xf numFmtId="0" fontId="38" fillId="0" borderId="27" xfId="0" applyFont="1" applyBorder="1" applyAlignment="1"/>
    <xf numFmtId="0" fontId="38" fillId="0" borderId="31" xfId="0" applyFont="1" applyBorder="1" applyAlignment="1"/>
    <xf numFmtId="0" fontId="38" fillId="0" borderId="28" xfId="0" applyFont="1" applyBorder="1" applyAlignment="1"/>
    <xf numFmtId="0" fontId="38" fillId="0" borderId="62" xfId="0" applyFont="1" applyBorder="1" applyAlignment="1">
      <alignment horizontal="center"/>
    </xf>
    <xf numFmtId="0" fontId="38" fillId="0" borderId="28" xfId="0" applyFont="1" applyBorder="1" applyAlignment="1">
      <alignment horizontal="center"/>
    </xf>
    <xf numFmtId="0" fontId="43" fillId="0" borderId="21" xfId="0" applyFont="1" applyBorder="1" applyAlignment="1"/>
    <xf numFmtId="0" fontId="38" fillId="0" borderId="22" xfId="0" applyFont="1" applyBorder="1" applyAlignment="1"/>
    <xf numFmtId="0" fontId="38" fillId="0" borderId="23" xfId="0" applyFont="1" applyBorder="1" applyAlignment="1"/>
    <xf numFmtId="173" fontId="38" fillId="0" borderId="19" xfId="34" applyFont="1" applyBorder="1" applyAlignment="1">
      <alignment horizontal="center"/>
    </xf>
    <xf numFmtId="173" fontId="38" fillId="0" borderId="23" xfId="34" applyFont="1" applyBorder="1" applyAlignment="1">
      <alignment horizontal="center"/>
    </xf>
    <xf numFmtId="0" fontId="38" fillId="0" borderId="62" xfId="0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9" fillId="0" borderId="60" xfId="0" applyFont="1" applyBorder="1" applyAlignment="1" applyProtection="1">
      <alignment horizontal="center"/>
      <protection locked="0"/>
    </xf>
    <xf numFmtId="0" fontId="39" fillId="0" borderId="59" xfId="0" applyFont="1" applyBorder="1" applyAlignment="1" applyProtection="1">
      <alignment horizontal="center"/>
      <protection locked="0"/>
    </xf>
    <xf numFmtId="0" fontId="39" fillId="0" borderId="58" xfId="0" applyFont="1" applyBorder="1" applyAlignment="1" applyProtection="1">
      <alignment horizontal="center"/>
      <protection locked="0"/>
    </xf>
    <xf numFmtId="0" fontId="38" fillId="24" borderId="27" xfId="0" applyFont="1" applyFill="1" applyBorder="1" applyAlignment="1">
      <alignment horizontal="center" vertical="center"/>
    </xf>
    <xf numFmtId="0" fontId="38" fillId="24" borderId="69" xfId="0" applyFont="1" applyFill="1" applyBorder="1" applyAlignment="1">
      <alignment horizontal="center" vertical="center"/>
    </xf>
    <xf numFmtId="0" fontId="40" fillId="24" borderId="34" xfId="0" applyFont="1" applyFill="1" applyBorder="1" applyAlignment="1">
      <alignment horizontal="center"/>
    </xf>
    <xf numFmtId="0" fontId="41" fillId="24" borderId="16" xfId="0" applyFont="1" applyFill="1" applyBorder="1" applyAlignment="1">
      <alignment horizontal="center"/>
    </xf>
    <xf numFmtId="0" fontId="41" fillId="24" borderId="17" xfId="0" applyFont="1" applyFill="1" applyBorder="1" applyAlignment="1">
      <alignment horizontal="center"/>
    </xf>
    <xf numFmtId="0" fontId="47" fillId="24" borderId="46" xfId="0" applyFont="1" applyFill="1" applyBorder="1" applyAlignment="1">
      <alignment horizontal="center"/>
    </xf>
    <xf numFmtId="0" fontId="40" fillId="24" borderId="46" xfId="0" applyFont="1" applyFill="1" applyBorder="1" applyAlignment="1">
      <alignment horizontal="center"/>
    </xf>
    <xf numFmtId="0" fontId="40" fillId="24" borderId="17" xfId="0" applyFont="1" applyFill="1" applyBorder="1" applyAlignment="1">
      <alignment horizontal="center"/>
    </xf>
    <xf numFmtId="0" fontId="38" fillId="24" borderId="27" xfId="0" applyFont="1" applyFill="1" applyBorder="1" applyAlignment="1">
      <alignment horizontal="justify" vertical="center" wrapText="1"/>
    </xf>
    <xf numFmtId="0" fontId="38" fillId="24" borderId="31" xfId="0" applyFont="1" applyFill="1" applyBorder="1" applyAlignment="1">
      <alignment horizontal="justify" vertical="center" wrapText="1"/>
    </xf>
    <xf numFmtId="0" fontId="38" fillId="24" borderId="69" xfId="0" applyFont="1" applyFill="1" applyBorder="1" applyAlignment="1">
      <alignment horizontal="justify" vertical="center" wrapText="1"/>
    </xf>
    <xf numFmtId="0" fontId="40" fillId="24" borderId="67" xfId="0" applyFont="1" applyFill="1" applyBorder="1" applyAlignment="1">
      <alignment horizontal="center"/>
    </xf>
    <xf numFmtId="0" fontId="40" fillId="24" borderId="66" xfId="0" applyFont="1" applyFill="1" applyBorder="1" applyAlignment="1">
      <alignment horizontal="center"/>
    </xf>
    <xf numFmtId="204" fontId="38" fillId="0" borderId="62" xfId="0" applyNumberFormat="1" applyFont="1" applyBorder="1" applyAlignment="1">
      <alignment horizontal="center" vertical="center"/>
    </xf>
    <xf numFmtId="204" fontId="38" fillId="0" borderId="28" xfId="0" applyNumberFormat="1" applyFont="1" applyBorder="1" applyAlignment="1">
      <alignment horizontal="center" vertical="center"/>
    </xf>
    <xf numFmtId="0" fontId="39" fillId="0" borderId="41" xfId="0" applyFont="1" applyBorder="1" applyAlignment="1">
      <alignment horizontal="right"/>
    </xf>
    <xf numFmtId="0" fontId="39" fillId="0" borderId="43" xfId="0" applyFont="1" applyBorder="1" applyAlignment="1">
      <alignment horizontal="right"/>
    </xf>
    <xf numFmtId="0" fontId="39" fillId="0" borderId="44" xfId="0" applyFont="1" applyBorder="1" applyAlignment="1">
      <alignment horizontal="right"/>
    </xf>
    <xf numFmtId="0" fontId="40" fillId="24" borderId="16" xfId="0" applyFont="1" applyFill="1" applyBorder="1" applyAlignment="1">
      <alignment horizontal="center"/>
    </xf>
    <xf numFmtId="0" fontId="43" fillId="0" borderId="23" xfId="0" applyFont="1" applyBorder="1" applyAlignment="1">
      <alignment horizontal="center" vertical="center"/>
    </xf>
    <xf numFmtId="0" fontId="40" fillId="24" borderId="41" xfId="0" applyFont="1" applyFill="1" applyBorder="1" applyAlignment="1">
      <alignment horizontal="right"/>
    </xf>
    <xf numFmtId="0" fontId="40" fillId="24" borderId="43" xfId="0" applyFont="1" applyFill="1" applyBorder="1" applyAlignment="1">
      <alignment horizontal="right"/>
    </xf>
    <xf numFmtId="0" fontId="40" fillId="24" borderId="44" xfId="0" applyFont="1" applyFill="1" applyBorder="1" applyAlignment="1">
      <alignment horizontal="right"/>
    </xf>
    <xf numFmtId="0" fontId="40" fillId="24" borderId="46" xfId="0" applyFont="1" applyFill="1" applyBorder="1" applyAlignment="1">
      <alignment horizontal="center" wrapText="1"/>
    </xf>
    <xf numFmtId="0" fontId="40" fillId="24" borderId="17" xfId="0" applyFont="1" applyFill="1" applyBorder="1" applyAlignment="1">
      <alignment horizontal="center" wrapText="1"/>
    </xf>
    <xf numFmtId="2" fontId="38" fillId="0" borderId="19" xfId="0" applyNumberFormat="1" applyFont="1" applyBorder="1" applyAlignment="1">
      <alignment horizontal="center"/>
    </xf>
    <xf numFmtId="2" fontId="38" fillId="0" borderId="23" xfId="0" applyNumberFormat="1" applyFont="1" applyBorder="1" applyAlignment="1">
      <alignment horizontal="center"/>
    </xf>
    <xf numFmtId="0" fontId="40" fillId="24" borderId="16" xfId="0" applyFont="1" applyFill="1" applyBorder="1" applyAlignment="1">
      <alignment horizontal="center" vertical="center"/>
    </xf>
    <xf numFmtId="0" fontId="40" fillId="24" borderId="46" xfId="0" applyFont="1" applyFill="1" applyBorder="1" applyAlignment="1">
      <alignment horizontal="center" vertical="center"/>
    </xf>
    <xf numFmtId="0" fontId="40" fillId="24" borderId="17" xfId="0" applyFont="1" applyFill="1" applyBorder="1" applyAlignment="1">
      <alignment horizontal="center" vertical="center"/>
    </xf>
    <xf numFmtId="0" fontId="38" fillId="0" borderId="21" xfId="0" applyFont="1" applyBorder="1" applyAlignment="1"/>
    <xf numFmtId="0" fontId="40" fillId="24" borderId="46" xfId="0" applyFont="1" applyFill="1" applyBorder="1" applyAlignment="1">
      <alignment horizontal="center" vertical="center" wrapText="1"/>
    </xf>
    <xf numFmtId="0" fontId="40" fillId="24" borderId="17" xfId="0" applyFont="1" applyFill="1" applyBorder="1" applyAlignment="1">
      <alignment horizontal="center" vertical="center" wrapText="1"/>
    </xf>
    <xf numFmtId="204" fontId="38" fillId="0" borderId="19" xfId="0" applyNumberFormat="1" applyFont="1" applyBorder="1" applyAlignment="1">
      <alignment horizontal="center" wrapText="1"/>
    </xf>
    <xf numFmtId="204" fontId="38" fillId="0" borderId="23" xfId="0" applyNumberFormat="1" applyFont="1" applyBorder="1" applyAlignment="1">
      <alignment horizontal="center" wrapText="1"/>
    </xf>
    <xf numFmtId="2" fontId="38" fillId="0" borderId="19" xfId="0" applyNumberFormat="1" applyFont="1" applyBorder="1" applyAlignment="1">
      <alignment horizontal="center" wrapText="1"/>
    </xf>
    <xf numFmtId="2" fontId="38" fillId="0" borderId="23" xfId="0" applyNumberFormat="1" applyFont="1" applyBorder="1" applyAlignment="1">
      <alignment horizontal="center" wrapText="1"/>
    </xf>
    <xf numFmtId="43" fontId="38" fillId="0" borderId="19" xfId="34" applyNumberFormat="1" applyFont="1" applyBorder="1" applyAlignment="1">
      <alignment horizontal="center"/>
    </xf>
    <xf numFmtId="43" fontId="38" fillId="0" borderId="23" xfId="34" applyNumberFormat="1" applyFont="1" applyBorder="1" applyAlignment="1">
      <alignment horizontal="center"/>
    </xf>
    <xf numFmtId="43" fontId="38" fillId="0" borderId="62" xfId="34" applyNumberFormat="1" applyFont="1" applyBorder="1" applyAlignment="1">
      <alignment horizontal="center"/>
    </xf>
    <xf numFmtId="43" fontId="38" fillId="0" borderId="28" xfId="34" applyNumberFormat="1" applyFont="1" applyBorder="1" applyAlignment="1">
      <alignment horizontal="center"/>
    </xf>
    <xf numFmtId="0" fontId="57" fillId="28" borderId="15" xfId="0" applyFont="1" applyFill="1" applyBorder="1" applyAlignment="1">
      <alignment horizontal="center" vertical="center" wrapText="1"/>
    </xf>
    <xf numFmtId="0" fontId="57" fillId="0" borderId="15" xfId="0" applyFont="1" applyBorder="1" applyAlignment="1">
      <alignment horizontal="center" vertical="center" wrapText="1"/>
    </xf>
    <xf numFmtId="4" fontId="43" fillId="0" borderId="0" xfId="89" applyNumberFormat="1" applyFont="1"/>
    <xf numFmtId="44" fontId="38" fillId="0" borderId="0" xfId="256" applyFont="1"/>
    <xf numFmtId="204" fontId="38" fillId="0" borderId="22" xfId="95" applyNumberFormat="1" applyFont="1" applyBorder="1" applyAlignment="1">
      <alignment horizontal="center"/>
    </xf>
    <xf numFmtId="0" fontId="58" fillId="29" borderId="58" xfId="0" applyFont="1" applyFill="1" applyBorder="1" applyAlignment="1">
      <alignment horizontal="center" vertical="center" wrapText="1"/>
    </xf>
    <xf numFmtId="0" fontId="58" fillId="29" borderId="15" xfId="0" applyFont="1" applyFill="1" applyBorder="1" applyAlignment="1">
      <alignment horizontal="center" vertical="center" wrapText="1"/>
    </xf>
    <xf numFmtId="0" fontId="56" fillId="0" borderId="0" xfId="0" applyFont="1" applyAlignment="1">
      <alignment vertical="center" wrapText="1"/>
    </xf>
    <xf numFmtId="0" fontId="55" fillId="0" borderId="0" xfId="0" applyFont="1"/>
    <xf numFmtId="0" fontId="55" fillId="0" borderId="0" xfId="0" applyFont="1" applyAlignment="1">
      <alignment vertical="center" wrapText="1"/>
    </xf>
    <xf numFmtId="0" fontId="57" fillId="28" borderId="83" xfId="0" applyFont="1" applyFill="1" applyBorder="1" applyAlignment="1">
      <alignment horizontal="center" vertical="center" wrapText="1"/>
    </xf>
    <xf numFmtId="0" fontId="57" fillId="28" borderId="15" xfId="0" applyFont="1" applyFill="1" applyBorder="1" applyAlignment="1">
      <alignment horizontal="justify" vertical="center" wrapText="1"/>
    </xf>
    <xf numFmtId="8" fontId="57" fillId="28" borderId="15" xfId="0" applyNumberFormat="1" applyFont="1" applyFill="1" applyBorder="1" applyAlignment="1">
      <alignment horizontal="right" vertical="center" wrapText="1"/>
    </xf>
    <xf numFmtId="0" fontId="57" fillId="0" borderId="83" xfId="0" applyFont="1" applyBorder="1" applyAlignment="1">
      <alignment horizontal="center" vertical="center" wrapText="1"/>
    </xf>
    <xf numFmtId="0" fontId="57" fillId="0" borderId="15" xfId="0" applyFont="1" applyBorder="1" applyAlignment="1">
      <alignment horizontal="justify" vertical="center" wrapText="1"/>
    </xf>
    <xf numFmtId="8" fontId="57" fillId="0" borderId="15" xfId="0" applyNumberFormat="1" applyFont="1" applyBorder="1" applyAlignment="1">
      <alignment horizontal="right" vertical="center" wrapText="1"/>
    </xf>
    <xf numFmtId="0" fontId="57" fillId="0" borderId="0" xfId="0" applyFont="1" applyAlignment="1">
      <alignment horizontal="center" vertical="center" wrapText="1"/>
    </xf>
    <xf numFmtId="8" fontId="59" fillId="28" borderId="44" xfId="0" applyNumberFormat="1" applyFont="1" applyFill="1" applyBorder="1" applyAlignment="1">
      <alignment horizontal="right" vertical="center" wrapText="1"/>
    </xf>
    <xf numFmtId="0" fontId="58" fillId="29" borderId="82" xfId="0" applyFont="1" applyFill="1" applyBorder="1" applyAlignment="1">
      <alignment horizontal="center" vertical="center" wrapText="1"/>
    </xf>
    <xf numFmtId="0" fontId="58" fillId="29" borderId="83" xfId="0" applyFont="1" applyFill="1" applyBorder="1" applyAlignment="1">
      <alignment horizontal="center" vertical="center" wrapText="1"/>
    </xf>
    <xf numFmtId="0" fontId="57" fillId="0" borderId="84" xfId="0" applyFont="1" applyBorder="1" applyAlignment="1">
      <alignment horizontal="center" vertical="center" wrapText="1"/>
    </xf>
    <xf numFmtId="0" fontId="57" fillId="0" borderId="82" xfId="0" applyFont="1" applyBorder="1" applyAlignment="1">
      <alignment horizontal="center" vertical="center" wrapText="1"/>
    </xf>
    <xf numFmtId="0" fontId="57" fillId="0" borderId="83" xfId="0" applyFont="1" applyBorder="1" applyAlignment="1">
      <alignment horizontal="center" vertical="center" wrapText="1"/>
    </xf>
    <xf numFmtId="0" fontId="57" fillId="0" borderId="82" xfId="0" applyFont="1" applyBorder="1" applyAlignment="1">
      <alignment horizontal="justify" vertical="center" wrapText="1"/>
    </xf>
    <xf numFmtId="0" fontId="57" fillId="0" borderId="84" xfId="0" applyFont="1" applyBorder="1" applyAlignment="1">
      <alignment horizontal="justify" vertical="center" wrapText="1"/>
    </xf>
    <xf numFmtId="0" fontId="57" fillId="0" borderId="83" xfId="0" applyFont="1" applyBorder="1" applyAlignment="1">
      <alignment horizontal="justify" vertical="center" wrapText="1"/>
    </xf>
    <xf numFmtId="0" fontId="57" fillId="28" borderId="82" xfId="0" applyFont="1" applyFill="1" applyBorder="1" applyAlignment="1">
      <alignment horizontal="center" vertical="center" wrapText="1"/>
    </xf>
    <xf numFmtId="0" fontId="57" fillId="28" borderId="83" xfId="0" applyFont="1" applyFill="1" applyBorder="1" applyAlignment="1">
      <alignment horizontal="center" vertical="center" wrapText="1"/>
    </xf>
    <xf numFmtId="0" fontId="57" fillId="28" borderId="82" xfId="0" applyFont="1" applyFill="1" applyBorder="1" applyAlignment="1">
      <alignment horizontal="justify" vertical="center" wrapText="1"/>
    </xf>
    <xf numFmtId="0" fontId="57" fillId="28" borderId="83" xfId="0" applyFont="1" applyFill="1" applyBorder="1" applyAlignment="1">
      <alignment horizontal="justify" vertical="center" wrapText="1"/>
    </xf>
    <xf numFmtId="0" fontId="59" fillId="28" borderId="41" xfId="0" applyFont="1" applyFill="1" applyBorder="1" applyAlignment="1">
      <alignment horizontal="center" vertical="center" wrapText="1"/>
    </xf>
    <xf numFmtId="0" fontId="59" fillId="28" borderId="43" xfId="0" applyFont="1" applyFill="1" applyBorder="1" applyAlignment="1">
      <alignment horizontal="center" vertical="center" wrapText="1"/>
    </xf>
    <xf numFmtId="0" fontId="59" fillId="28" borderId="85" xfId="0" applyFont="1" applyFill="1" applyBorder="1" applyAlignment="1">
      <alignment horizontal="center" vertical="center" wrapText="1"/>
    </xf>
    <xf numFmtId="8" fontId="57" fillId="25" borderId="15" xfId="0" applyNumberFormat="1" applyFont="1" applyFill="1" applyBorder="1" applyAlignment="1">
      <alignment horizontal="right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6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76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6" Type="http://schemas.openxmlformats.org/officeDocument/2006/relationships/externalLink" Target="externalLinks/externalLink8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theme" Target="theme/theme1.xml"/><Relationship Id="rId12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externalLink" Target="externalLinks/externalLink87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18" Type="http://schemas.openxmlformats.org/officeDocument/2006/relationships/externalLink" Target="externalLinks/externalLink110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08" Type="http://schemas.openxmlformats.org/officeDocument/2006/relationships/externalLink" Target="externalLinks/externalLink100.xml"/><Relationship Id="rId124" Type="http://schemas.openxmlformats.org/officeDocument/2006/relationships/styles" Target="styles.xml"/><Relationship Id="rId129" Type="http://schemas.openxmlformats.org/officeDocument/2006/relationships/customXml" Target="../customXml/item3.xml"/><Relationship Id="rId54" Type="http://schemas.openxmlformats.org/officeDocument/2006/relationships/externalLink" Target="externalLinks/externalLink46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26" Type="http://schemas.openxmlformats.org/officeDocument/2006/relationships/externalLink" Target="externalLinks/externalLink18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13</xdr:row>
      <xdr:rowOff>142875</xdr:rowOff>
    </xdr:from>
    <xdr:to>
      <xdr:col>6</xdr:col>
      <xdr:colOff>447675</xdr:colOff>
      <xdr:row>14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13</xdr:row>
      <xdr:rowOff>142875</xdr:rowOff>
    </xdr:from>
    <xdr:to>
      <xdr:col>10</xdr:col>
      <xdr:colOff>447675</xdr:colOff>
      <xdr:row>14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114300</xdr:colOff>
      <xdr:row>66</xdr:row>
      <xdr:rowOff>38100</xdr:rowOff>
    </xdr:from>
    <xdr:to>
      <xdr:col>10</xdr:col>
      <xdr:colOff>800100</xdr:colOff>
      <xdr:row>76</xdr:row>
      <xdr:rowOff>165100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EB78689-7E46-4AB1-8DFE-F6B3F7A0B71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7375" b="60375" l="9951" r="93042">
                      <a14:foregroundMark x1="79531" y1="18125" x2="90129" y2="29438"/>
                      <a14:foregroundMark x1="90129" y1="29438" x2="93042" y2="35563"/>
                      <a14:foregroundMark x1="93042" y1="35563" x2="93042" y2="35750"/>
                    </a14:backgroundRemoval>
                  </a14:imgEffect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931" t="13542" b="34206"/>
        <a:stretch>
          <a:fillRect/>
        </a:stretch>
      </xdr:blipFill>
      <xdr:spPr bwMode="auto">
        <a:xfrm>
          <a:off x="5054600" y="11912600"/>
          <a:ext cx="3048000" cy="1905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13</xdr:row>
      <xdr:rowOff>142875</xdr:rowOff>
    </xdr:from>
    <xdr:to>
      <xdr:col>6</xdr:col>
      <xdr:colOff>447675</xdr:colOff>
      <xdr:row>14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2F3D3F1-81DD-4EE0-AA57-463BFDC139C0}"/>
            </a:ext>
          </a:extLst>
        </xdr:cNvPr>
        <xdr:cNvSpPr/>
      </xdr:nvSpPr>
      <xdr:spPr bwMode="auto">
        <a:xfrm>
          <a:off x="4290060" y="2558415"/>
          <a:ext cx="295275" cy="226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13</xdr:row>
      <xdr:rowOff>142875</xdr:rowOff>
    </xdr:from>
    <xdr:to>
      <xdr:col>10</xdr:col>
      <xdr:colOff>447675</xdr:colOff>
      <xdr:row>14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82D618-0A23-4065-879F-65C2FED298B3}"/>
            </a:ext>
          </a:extLst>
        </xdr:cNvPr>
        <xdr:cNvSpPr/>
      </xdr:nvSpPr>
      <xdr:spPr bwMode="auto">
        <a:xfrm>
          <a:off x="7429500" y="2558415"/>
          <a:ext cx="295275" cy="226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114300</xdr:colOff>
      <xdr:row>66</xdr:row>
      <xdr:rowOff>38100</xdr:rowOff>
    </xdr:from>
    <xdr:to>
      <xdr:col>10</xdr:col>
      <xdr:colOff>800100</xdr:colOff>
      <xdr:row>76</xdr:row>
      <xdr:rowOff>165100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5550987-47FB-44ED-B701-D2B3DDD7B21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7375" b="60375" l="9951" r="93042">
                      <a14:foregroundMark x1="79531" y1="18125" x2="90129" y2="29438"/>
                      <a14:foregroundMark x1="90129" y1="29438" x2="93042" y2="35563"/>
                      <a14:foregroundMark x1="93042" y1="35563" x2="93042" y2="35750"/>
                    </a14:backgroundRemoval>
                  </a14:imgEffect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931" t="13542" b="34206"/>
        <a:stretch>
          <a:fillRect/>
        </a:stretch>
      </xdr:blipFill>
      <xdr:spPr bwMode="auto">
        <a:xfrm>
          <a:off x="5036820" y="12984480"/>
          <a:ext cx="3040380" cy="1879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13</xdr:row>
      <xdr:rowOff>142875</xdr:rowOff>
    </xdr:from>
    <xdr:to>
      <xdr:col>6</xdr:col>
      <xdr:colOff>447675</xdr:colOff>
      <xdr:row>14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12146AC-83F4-4C07-8C04-DAB157A597AD}"/>
            </a:ext>
          </a:extLst>
        </xdr:cNvPr>
        <xdr:cNvSpPr/>
      </xdr:nvSpPr>
      <xdr:spPr bwMode="auto">
        <a:xfrm>
          <a:off x="4290060" y="2558415"/>
          <a:ext cx="295275" cy="226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13</xdr:row>
      <xdr:rowOff>142875</xdr:rowOff>
    </xdr:from>
    <xdr:to>
      <xdr:col>10</xdr:col>
      <xdr:colOff>447675</xdr:colOff>
      <xdr:row>14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1F0CFDC-2EBE-4CF0-96C2-ABBAC302B732}"/>
            </a:ext>
          </a:extLst>
        </xdr:cNvPr>
        <xdr:cNvSpPr/>
      </xdr:nvSpPr>
      <xdr:spPr bwMode="auto">
        <a:xfrm>
          <a:off x="7429500" y="2558415"/>
          <a:ext cx="295275" cy="226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114300</xdr:colOff>
      <xdr:row>66</xdr:row>
      <xdr:rowOff>38100</xdr:rowOff>
    </xdr:from>
    <xdr:to>
      <xdr:col>10</xdr:col>
      <xdr:colOff>800100</xdr:colOff>
      <xdr:row>76</xdr:row>
      <xdr:rowOff>165100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8B28952-85A2-4EE9-85C6-0FC6A25B004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7375" b="60375" l="9951" r="93042">
                      <a14:foregroundMark x1="79531" y1="18125" x2="90129" y2="29438"/>
                      <a14:foregroundMark x1="90129" y1="29438" x2="93042" y2="35563"/>
                      <a14:foregroundMark x1="93042" y1="35563" x2="93042" y2="35750"/>
                    </a14:backgroundRemoval>
                  </a14:imgEffect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931" t="13542" b="34206"/>
        <a:stretch>
          <a:fillRect/>
        </a:stretch>
      </xdr:blipFill>
      <xdr:spPr bwMode="auto">
        <a:xfrm>
          <a:off x="5036820" y="12984480"/>
          <a:ext cx="3040380" cy="1879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13</xdr:row>
      <xdr:rowOff>142875</xdr:rowOff>
    </xdr:from>
    <xdr:to>
      <xdr:col>6</xdr:col>
      <xdr:colOff>447675</xdr:colOff>
      <xdr:row>14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4F924F9-7D64-4C20-B580-B0A2A3C1F226}"/>
            </a:ext>
          </a:extLst>
        </xdr:cNvPr>
        <xdr:cNvSpPr/>
      </xdr:nvSpPr>
      <xdr:spPr bwMode="auto">
        <a:xfrm>
          <a:off x="4290060" y="2558415"/>
          <a:ext cx="295275" cy="226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13</xdr:row>
      <xdr:rowOff>142875</xdr:rowOff>
    </xdr:from>
    <xdr:to>
      <xdr:col>10</xdr:col>
      <xdr:colOff>447675</xdr:colOff>
      <xdr:row>14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98C3020-FC9C-4F5B-BCB5-73A2EBF57E6C}"/>
            </a:ext>
          </a:extLst>
        </xdr:cNvPr>
        <xdr:cNvSpPr/>
      </xdr:nvSpPr>
      <xdr:spPr bwMode="auto">
        <a:xfrm>
          <a:off x="7429500" y="2558415"/>
          <a:ext cx="295275" cy="226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114300</xdr:colOff>
      <xdr:row>66</xdr:row>
      <xdr:rowOff>38100</xdr:rowOff>
    </xdr:from>
    <xdr:to>
      <xdr:col>10</xdr:col>
      <xdr:colOff>800100</xdr:colOff>
      <xdr:row>76</xdr:row>
      <xdr:rowOff>165100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F188AF1-5B6D-46B1-BBDD-02557C639BC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7375" b="60375" l="9951" r="93042">
                      <a14:foregroundMark x1="79531" y1="18125" x2="90129" y2="29438"/>
                      <a14:foregroundMark x1="90129" y1="29438" x2="93042" y2="35563"/>
                      <a14:foregroundMark x1="93042" y1="35563" x2="93042" y2="35750"/>
                    </a14:backgroundRemoval>
                  </a14:imgEffect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931" t="13542" b="34206"/>
        <a:stretch>
          <a:fillRect/>
        </a:stretch>
      </xdr:blipFill>
      <xdr:spPr bwMode="auto">
        <a:xfrm>
          <a:off x="5036820" y="13129260"/>
          <a:ext cx="3040380" cy="1879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/>
      <sheetData sheetId="411">
        <row r="5">
          <cell r="B5" t="str">
            <v>T1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/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/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/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/>
      <sheetData sheetId="937"/>
      <sheetData sheetId="938"/>
      <sheetData sheetId="939"/>
      <sheetData sheetId="940"/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OCTUBRE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I\I\MANTENIMIENTO RUTA 1001_MA"/>
      <sheetName val="\Users\Personal\Downloads\MANTE"/>
      <sheetName val="Fornato 6"/>
      <sheetName val="\G\I\MANTENIMIENTO RUTA 1001_MA"/>
      <sheetName val="\D\MANTENIMIENTO RUTA 1001_MARZ"/>
      <sheetName val="\G\D\MANTENIMIENTO RUTA 1001_MA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TOTALES"/>
      <sheetName val="INDICMICROEMP"/>
      <sheetName val="INDICE"/>
      <sheetName val="M.O."/>
      <sheetName val="Concretos y morteros"/>
      <sheetName val="Datos iniciales "/>
      <sheetName val="Transporte"/>
      <sheetName val="precios-básicos200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c Ago-Sep.xls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Requisición1"/>
      <sheetName val="GCB2000"/>
      <sheetName val="FORMULA"/>
      <sheetName val="A.P.U"/>
      <sheetName val="REC-COD,"/>
      <sheetName val=" Liquidacion de Obra por Tramos"/>
      <sheetName val="2,2,6,1 Pilotes 0,30"/>
      <sheetName val="CRA.MODI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CLASIFICACION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062"/>
      <sheetName val="LISTA DE PRECIOS"/>
      <sheetName val="Listado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Lp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tabColor rgb="FFC00000"/>
  </sheetPr>
  <dimension ref="A1:Q33"/>
  <sheetViews>
    <sheetView showGridLines="0" tabSelected="1" topLeftCell="A16" zoomScale="60" zoomScaleNormal="60" zoomScaleSheetLayoutView="100" zoomScalePageLayoutView="55" workbookViewId="0">
      <selection activeCell="P17" sqref="P17"/>
    </sheetView>
  </sheetViews>
  <sheetFormatPr baseColWidth="10" defaultColWidth="11.44140625" defaultRowHeight="13.8"/>
  <cols>
    <col min="1" max="2" width="3.44140625" style="85" customWidth="1"/>
    <col min="3" max="3" width="5.109375" style="85" customWidth="1"/>
    <col min="4" max="4" width="15.33203125" style="85" customWidth="1"/>
    <col min="5" max="5" width="16.109375" style="86" hidden="1" customWidth="1"/>
    <col min="6" max="6" width="17.5546875" style="85" hidden="1" customWidth="1"/>
    <col min="7" max="7" width="73.33203125" style="85" customWidth="1"/>
    <col min="8" max="8" width="8.6640625" style="85" customWidth="1"/>
    <col min="9" max="9" width="18.88671875" style="85" customWidth="1"/>
    <col min="10" max="10" width="23.88671875" style="85" customWidth="1"/>
    <col min="11" max="11" width="30" style="85" customWidth="1"/>
    <col min="12" max="12" width="3.33203125" style="85" customWidth="1"/>
    <col min="13" max="13" width="2.6640625" style="85" customWidth="1"/>
    <col min="14" max="14" width="11.44140625" style="85"/>
    <col min="15" max="15" width="20.21875" style="85" bestFit="1" customWidth="1"/>
    <col min="16" max="16" width="17.77734375" style="85" bestFit="1" customWidth="1"/>
    <col min="17" max="16384" width="11.44140625" style="85"/>
  </cols>
  <sheetData>
    <row r="1" spans="1:17">
      <c r="B1" s="256" t="s">
        <v>79</v>
      </c>
      <c r="C1" s="256"/>
      <c r="D1" s="256"/>
      <c r="E1" s="256"/>
      <c r="F1" s="256"/>
      <c r="G1" s="256"/>
    </row>
    <row r="2" spans="1:17">
      <c r="B2" s="256" t="s">
        <v>80</v>
      </c>
      <c r="C2" s="256"/>
      <c r="D2" s="256"/>
      <c r="E2" s="256"/>
    </row>
    <row r="3" spans="1:17" ht="16.8" thickBot="1">
      <c r="A3" s="87"/>
      <c r="B3" s="87"/>
      <c r="C3" s="87"/>
      <c r="D3" s="87"/>
      <c r="E3" s="88"/>
      <c r="F3" s="87"/>
      <c r="G3" s="87"/>
      <c r="H3" s="87"/>
      <c r="I3" s="87"/>
      <c r="J3" s="87"/>
      <c r="K3" s="87"/>
      <c r="L3" s="87"/>
      <c r="M3" s="87"/>
    </row>
    <row r="4" spans="1:17" ht="16.8" thickTop="1">
      <c r="A4" s="87"/>
      <c r="B4" s="89"/>
      <c r="C4" s="90"/>
      <c r="D4" s="90"/>
      <c r="E4" s="91"/>
      <c r="F4" s="90"/>
      <c r="G4" s="90"/>
      <c r="H4" s="90"/>
      <c r="I4" s="90"/>
      <c r="J4" s="90"/>
      <c r="K4" s="90"/>
      <c r="L4" s="92"/>
      <c r="M4" s="87"/>
    </row>
    <row r="5" spans="1:17" ht="16.2">
      <c r="A5" s="87"/>
      <c r="B5" s="93"/>
      <c r="C5" s="272" t="s">
        <v>2</v>
      </c>
      <c r="D5" s="272"/>
      <c r="E5" s="272"/>
      <c r="F5" s="272"/>
      <c r="G5" s="272"/>
      <c r="H5" s="272"/>
      <c r="I5" s="272"/>
      <c r="J5" s="272"/>
      <c r="K5" s="272"/>
      <c r="L5" s="94"/>
      <c r="M5" s="87"/>
    </row>
    <row r="6" spans="1:17" ht="16.8" thickBot="1">
      <c r="A6" s="87"/>
      <c r="B6" s="93"/>
      <c r="C6" s="269" t="s">
        <v>3</v>
      </c>
      <c r="D6" s="269"/>
      <c r="E6" s="269"/>
      <c r="F6" s="269"/>
      <c r="G6" s="269"/>
      <c r="H6" s="269"/>
      <c r="I6" s="269"/>
      <c r="J6" s="269"/>
      <c r="K6" s="269"/>
      <c r="L6" s="94"/>
      <c r="M6" s="87"/>
    </row>
    <row r="7" spans="1:17" s="98" customFormat="1" ht="16.2" customHeight="1">
      <c r="A7" s="95"/>
      <c r="B7" s="96"/>
      <c r="C7" s="279" t="s">
        <v>77</v>
      </c>
      <c r="D7" s="280"/>
      <c r="E7" s="280"/>
      <c r="F7" s="280"/>
      <c r="G7" s="280"/>
      <c r="H7" s="280"/>
      <c r="I7" s="280"/>
      <c r="J7" s="280"/>
      <c r="K7" s="281"/>
      <c r="L7" s="97"/>
      <c r="M7" s="95"/>
    </row>
    <row r="8" spans="1:17" ht="40.799999999999997" customHeight="1">
      <c r="A8" s="87"/>
      <c r="B8" s="99"/>
      <c r="C8" s="279"/>
      <c r="D8" s="280"/>
      <c r="E8" s="280"/>
      <c r="F8" s="280"/>
      <c r="G8" s="280"/>
      <c r="H8" s="280"/>
      <c r="I8" s="280"/>
      <c r="J8" s="280"/>
      <c r="K8" s="281"/>
      <c r="L8" s="94"/>
      <c r="M8" s="87"/>
    </row>
    <row r="9" spans="1:17" ht="44.4" customHeight="1">
      <c r="A9" s="87"/>
      <c r="B9" s="99"/>
      <c r="C9" s="282" t="s">
        <v>78</v>
      </c>
      <c r="D9" s="283"/>
      <c r="E9" s="283"/>
      <c r="F9" s="283"/>
      <c r="G9" s="283"/>
      <c r="H9" s="283"/>
      <c r="I9" s="283"/>
      <c r="J9" s="283"/>
      <c r="K9" s="284"/>
      <c r="L9" s="94"/>
      <c r="M9" s="87"/>
    </row>
    <row r="10" spans="1:17" ht="30" customHeight="1" thickBot="1">
      <c r="A10" s="87"/>
      <c r="B10" s="93"/>
      <c r="C10" s="259"/>
      <c r="D10" s="260"/>
      <c r="E10" s="260"/>
      <c r="F10" s="260"/>
      <c r="G10" s="260"/>
      <c r="H10" s="260"/>
      <c r="I10" s="260"/>
      <c r="J10" s="260"/>
      <c r="K10" s="261"/>
      <c r="L10" s="94"/>
      <c r="M10" s="87"/>
    </row>
    <row r="11" spans="1:17" ht="30" customHeight="1">
      <c r="A11" s="87"/>
      <c r="B11" s="93"/>
      <c r="C11" s="277" t="s">
        <v>4</v>
      </c>
      <c r="D11" s="270" t="s">
        <v>5</v>
      </c>
      <c r="E11" s="290" t="s">
        <v>6</v>
      </c>
      <c r="F11" s="291"/>
      <c r="G11" s="270" t="s">
        <v>7</v>
      </c>
      <c r="H11" s="270" t="s">
        <v>8</v>
      </c>
      <c r="I11" s="270" t="s">
        <v>9</v>
      </c>
      <c r="J11" s="273" t="s">
        <v>10</v>
      </c>
      <c r="K11" s="275" t="s">
        <v>11</v>
      </c>
      <c r="L11" s="94"/>
      <c r="M11" s="87"/>
    </row>
    <row r="12" spans="1:17" ht="30" customHeight="1" thickBot="1">
      <c r="A12" s="87"/>
      <c r="B12" s="93"/>
      <c r="C12" s="278"/>
      <c r="D12" s="271"/>
      <c r="E12" s="100" t="s">
        <v>12</v>
      </c>
      <c r="F12" s="101" t="s">
        <v>13</v>
      </c>
      <c r="G12" s="271"/>
      <c r="H12" s="271"/>
      <c r="I12" s="271"/>
      <c r="J12" s="274"/>
      <c r="K12" s="276"/>
      <c r="L12" s="94"/>
      <c r="M12" s="87"/>
    </row>
    <row r="13" spans="1:17" ht="30" customHeight="1" thickBot="1">
      <c r="A13" s="87"/>
      <c r="B13" s="93"/>
      <c r="C13" s="248" t="s">
        <v>88</v>
      </c>
      <c r="D13" s="244" t="s">
        <v>100</v>
      </c>
      <c r="E13" s="103"/>
      <c r="F13" s="103"/>
      <c r="G13" s="243" t="s">
        <v>89</v>
      </c>
      <c r="H13" s="103"/>
      <c r="I13" s="103"/>
      <c r="J13" s="103"/>
      <c r="K13" s="104"/>
      <c r="L13" s="94"/>
      <c r="M13" s="87"/>
    </row>
    <row r="14" spans="1:17" ht="61.2" customHeight="1">
      <c r="A14" s="87"/>
      <c r="B14" s="93"/>
      <c r="C14" s="105" t="s">
        <v>92</v>
      </c>
      <c r="D14" s="245" t="s">
        <v>67</v>
      </c>
      <c r="E14" s="106"/>
      <c r="F14" s="106"/>
      <c r="G14" s="239" t="s">
        <v>87</v>
      </c>
      <c r="H14" s="245" t="s">
        <v>8</v>
      </c>
      <c r="I14" s="108">
        <v>9</v>
      </c>
      <c r="J14" s="109">
        <f>'AD-01'!O66</f>
        <v>3000000</v>
      </c>
      <c r="K14" s="110">
        <f>TRUNC(I14*J14,2)</f>
        <v>27000000</v>
      </c>
      <c r="L14" s="94"/>
      <c r="M14" s="87"/>
      <c r="P14" s="219"/>
      <c r="Q14" s="204"/>
    </row>
    <row r="15" spans="1:17" ht="63" customHeight="1">
      <c r="A15" s="87"/>
      <c r="B15" s="93"/>
      <c r="C15" s="105" t="s">
        <v>93</v>
      </c>
      <c r="D15" s="245" t="s">
        <v>99</v>
      </c>
      <c r="E15" s="106"/>
      <c r="F15" s="106"/>
      <c r="G15" s="240" t="s">
        <v>91</v>
      </c>
      <c r="H15" s="245" t="s">
        <v>8</v>
      </c>
      <c r="I15" s="108">
        <v>3</v>
      </c>
      <c r="J15" s="109">
        <f>'AD-02'!O66</f>
        <v>4000000</v>
      </c>
      <c r="K15" s="110">
        <f>TRUNC(I15*J15,2)</f>
        <v>12000000</v>
      </c>
      <c r="L15" s="94"/>
      <c r="M15" s="87"/>
      <c r="O15" s="407"/>
      <c r="P15" s="219"/>
      <c r="Q15" s="204"/>
    </row>
    <row r="16" spans="1:17" ht="30" customHeight="1" thickBot="1">
      <c r="A16" s="87"/>
      <c r="B16" s="93"/>
      <c r="C16" s="111" t="s">
        <v>14</v>
      </c>
      <c r="D16" s="112"/>
      <c r="E16" s="112"/>
      <c r="F16" s="112"/>
      <c r="G16" s="241"/>
      <c r="H16" s="112"/>
      <c r="I16" s="108"/>
      <c r="J16" s="114"/>
      <c r="K16" s="115">
        <f>SUM(K14:K15)</f>
        <v>39000000</v>
      </c>
      <c r="L16" s="94"/>
      <c r="M16" s="87"/>
      <c r="O16" s="219"/>
      <c r="P16" s="407">
        <f>I14+I15+I18+I19</f>
        <v>64</v>
      </c>
      <c r="Q16" s="204"/>
    </row>
    <row r="17" spans="1:17" ht="30" customHeight="1" thickBot="1">
      <c r="A17" s="87"/>
      <c r="B17" s="93"/>
      <c r="C17" s="248" t="s">
        <v>90</v>
      </c>
      <c r="D17" s="244" t="s">
        <v>100</v>
      </c>
      <c r="E17" s="103"/>
      <c r="F17" s="103"/>
      <c r="G17" s="246" t="s">
        <v>97</v>
      </c>
      <c r="H17" s="103"/>
      <c r="I17" s="103"/>
      <c r="J17" s="103"/>
      <c r="K17" s="104"/>
      <c r="L17" s="94"/>
      <c r="M17" s="87"/>
      <c r="O17" s="219"/>
      <c r="Q17" s="204"/>
    </row>
    <row r="18" spans="1:17" ht="61.2" customHeight="1">
      <c r="A18" s="87"/>
      <c r="B18" s="93"/>
      <c r="C18" s="247" t="s">
        <v>94</v>
      </c>
      <c r="D18" s="245" t="s">
        <v>69</v>
      </c>
      <c r="E18" s="106"/>
      <c r="F18" s="106"/>
      <c r="G18" s="239" t="s">
        <v>96</v>
      </c>
      <c r="H18" s="245" t="s">
        <v>68</v>
      </c>
      <c r="I18" s="108">
        <v>44</v>
      </c>
      <c r="J18" s="109">
        <f>'AD-03'!O66</f>
        <v>2340909</v>
      </c>
      <c r="K18" s="110">
        <f t="shared" ref="K18:K19" si="0">TRUNC(I18*J18,2)</f>
        <v>102999996</v>
      </c>
      <c r="L18" s="94"/>
      <c r="M18" s="87"/>
      <c r="O18" s="219"/>
      <c r="P18" s="204"/>
      <c r="Q18" s="204"/>
    </row>
    <row r="19" spans="1:17" ht="66" customHeight="1">
      <c r="A19" s="87"/>
      <c r="B19" s="93"/>
      <c r="C19" s="247" t="s">
        <v>95</v>
      </c>
      <c r="D19" s="245" t="s">
        <v>70</v>
      </c>
      <c r="E19" s="106"/>
      <c r="F19" s="106"/>
      <c r="G19" s="239" t="s">
        <v>98</v>
      </c>
      <c r="H19" s="245" t="s">
        <v>68</v>
      </c>
      <c r="I19" s="108">
        <v>8</v>
      </c>
      <c r="J19" s="109">
        <f>'AD-04'!O66</f>
        <v>2500000</v>
      </c>
      <c r="K19" s="110">
        <f t="shared" si="0"/>
        <v>20000000</v>
      </c>
      <c r="L19" s="94"/>
      <c r="M19" s="87"/>
      <c r="O19" s="219"/>
      <c r="P19" s="204"/>
      <c r="Q19" s="204"/>
    </row>
    <row r="20" spans="1:17" ht="30" customHeight="1" thickBot="1">
      <c r="A20" s="87"/>
      <c r="B20" s="93"/>
      <c r="C20" s="111" t="s">
        <v>14</v>
      </c>
      <c r="D20" s="122"/>
      <c r="E20" s="123"/>
      <c r="F20" s="122"/>
      <c r="G20" s="242"/>
      <c r="H20" s="122"/>
      <c r="I20" s="108"/>
      <c r="J20" s="122"/>
      <c r="K20" s="115">
        <f>SUM(K18:K19)</f>
        <v>122999996</v>
      </c>
      <c r="L20" s="94"/>
      <c r="M20" s="87"/>
    </row>
    <row r="21" spans="1:17" s="145" customFormat="1" ht="30" customHeight="1" thickBot="1">
      <c r="A21" s="141"/>
      <c r="B21" s="142"/>
      <c r="C21" s="262" t="s">
        <v>15</v>
      </c>
      <c r="D21" s="263"/>
      <c r="E21" s="263"/>
      <c r="F21" s="263"/>
      <c r="G21" s="263"/>
      <c r="H21" s="263"/>
      <c r="I21" s="263"/>
      <c r="J21" s="264"/>
      <c r="K21" s="143">
        <f>K16+K20</f>
        <v>161999996</v>
      </c>
      <c r="L21" s="144"/>
      <c r="M21" s="141"/>
    </row>
    <row r="22" spans="1:17" s="145" customFormat="1" ht="16.8" thickBot="1">
      <c r="A22" s="141"/>
      <c r="B22" s="142"/>
      <c r="C22" s="146"/>
      <c r="D22" s="146"/>
      <c r="E22" s="146"/>
      <c r="F22" s="146"/>
      <c r="G22" s="146"/>
      <c r="H22" s="146"/>
      <c r="I22" s="146"/>
      <c r="J22" s="146"/>
      <c r="K22" s="147"/>
      <c r="L22" s="144"/>
      <c r="M22" s="141"/>
    </row>
    <row r="23" spans="1:17" s="145" customFormat="1" ht="30" customHeight="1" thickBot="1">
      <c r="A23" s="141"/>
      <c r="B23" s="142"/>
      <c r="C23" s="148"/>
      <c r="D23" s="149"/>
      <c r="E23" s="148"/>
      <c r="F23" s="148"/>
      <c r="G23" s="222" t="s">
        <v>17</v>
      </c>
      <c r="H23" s="223"/>
      <c r="I23" s="224"/>
      <c r="J23" s="225"/>
      <c r="K23" s="143">
        <f>K21</f>
        <v>161999996</v>
      </c>
      <c r="L23" s="144"/>
      <c r="M23" s="141"/>
      <c r="O23" s="221">
        <v>162000000</v>
      </c>
      <c r="P23" s="221">
        <f>O23-K23</f>
        <v>4</v>
      </c>
      <c r="Q23" s="238"/>
    </row>
    <row r="24" spans="1:17" s="145" customFormat="1" ht="16.8" thickBot="1">
      <c r="A24" s="141"/>
      <c r="B24" s="142"/>
      <c r="C24" s="148"/>
      <c r="D24" s="149"/>
      <c r="E24" s="149"/>
      <c r="F24" s="149"/>
      <c r="G24" s="148"/>
      <c r="H24" s="148"/>
      <c r="I24" s="168"/>
      <c r="J24" s="169"/>
      <c r="K24" s="170"/>
      <c r="L24" s="144"/>
      <c r="M24" s="141"/>
    </row>
    <row r="25" spans="1:17" s="145" customFormat="1" ht="16.2">
      <c r="A25" s="141"/>
      <c r="B25" s="142"/>
      <c r="C25" s="171"/>
      <c r="D25" s="267"/>
      <c r="E25" s="267"/>
      <c r="F25" s="267"/>
      <c r="G25" s="267"/>
      <c r="H25" s="267"/>
      <c r="I25" s="267"/>
      <c r="J25" s="267"/>
      <c r="K25" s="268"/>
      <c r="L25" s="172"/>
      <c r="M25" s="141"/>
    </row>
    <row r="26" spans="1:17" s="145" customFormat="1" ht="31.8" customHeight="1">
      <c r="A26" s="141"/>
      <c r="B26" s="142"/>
      <c r="C26" s="257" t="s">
        <v>81</v>
      </c>
      <c r="D26" s="258"/>
      <c r="E26" s="258"/>
      <c r="F26" s="258"/>
      <c r="G26" s="258"/>
      <c r="H26" s="265" t="s">
        <v>18</v>
      </c>
      <c r="I26" s="265"/>
      <c r="J26" s="265"/>
      <c r="K26" s="173" t="s">
        <v>19</v>
      </c>
      <c r="L26" s="174"/>
      <c r="M26" s="141"/>
    </row>
    <row r="27" spans="1:17" s="145" customFormat="1" ht="52.8" customHeight="1">
      <c r="A27" s="141"/>
      <c r="B27" s="142"/>
      <c r="C27" s="257" t="s">
        <v>33</v>
      </c>
      <c r="D27" s="258"/>
      <c r="E27" s="258"/>
      <c r="F27" s="258"/>
      <c r="G27" s="258"/>
      <c r="H27" s="266" t="s">
        <v>20</v>
      </c>
      <c r="I27" s="266"/>
      <c r="J27" s="175" t="s">
        <v>21</v>
      </c>
      <c r="K27" s="205">
        <v>0.31</v>
      </c>
      <c r="L27" s="174"/>
      <c r="M27" s="141"/>
    </row>
    <row r="28" spans="1:17" s="145" customFormat="1" ht="31.8" customHeight="1">
      <c r="A28" s="141"/>
      <c r="B28" s="142"/>
      <c r="C28" s="257" t="s">
        <v>82</v>
      </c>
      <c r="D28" s="258"/>
      <c r="E28" s="258"/>
      <c r="F28" s="258"/>
      <c r="G28" s="258"/>
      <c r="H28" s="287" t="s">
        <v>23</v>
      </c>
      <c r="I28" s="288"/>
      <c r="J28" s="175" t="s">
        <v>24</v>
      </c>
      <c r="K28" s="205">
        <v>0</v>
      </c>
      <c r="L28" s="174"/>
      <c r="M28" s="141"/>
    </row>
    <row r="29" spans="1:17" s="178" customFormat="1" ht="31.8" customHeight="1">
      <c r="A29" s="141"/>
      <c r="B29" s="142"/>
      <c r="C29" s="177"/>
      <c r="E29" s="179"/>
      <c r="F29" s="179"/>
      <c r="G29" s="180"/>
      <c r="H29" s="289" t="s">
        <v>25</v>
      </c>
      <c r="I29" s="266"/>
      <c r="J29" s="175" t="s">
        <v>26</v>
      </c>
      <c r="K29" s="205">
        <v>0.03</v>
      </c>
      <c r="L29" s="144"/>
      <c r="M29" s="141"/>
    </row>
    <row r="30" spans="1:17" ht="31.8" customHeight="1">
      <c r="A30" s="87"/>
      <c r="B30" s="93"/>
      <c r="C30" s="181"/>
      <c r="D30" s="182"/>
      <c r="E30" s="182"/>
      <c r="F30" s="182"/>
      <c r="G30" s="183"/>
      <c r="H30" s="266" t="s">
        <v>27</v>
      </c>
      <c r="I30" s="266"/>
      <c r="J30" s="175" t="s">
        <v>28</v>
      </c>
      <c r="K30" s="205">
        <f>SUM(K27:K29)</f>
        <v>0.33999999999999997</v>
      </c>
      <c r="L30" s="94"/>
      <c r="M30" s="87"/>
    </row>
    <row r="31" spans="1:17" ht="16.8" thickBot="1">
      <c r="A31" s="87"/>
      <c r="B31" s="93"/>
      <c r="C31" s="184"/>
      <c r="D31" s="185"/>
      <c r="E31" s="185"/>
      <c r="F31" s="185"/>
      <c r="G31" s="186"/>
      <c r="H31" s="285"/>
      <c r="I31" s="285"/>
      <c r="J31" s="285"/>
      <c r="K31" s="286"/>
      <c r="L31" s="94"/>
      <c r="M31" s="87"/>
    </row>
    <row r="32" spans="1:17" ht="16.8" thickBot="1">
      <c r="A32" s="87"/>
      <c r="B32" s="187"/>
      <c r="C32" s="188"/>
      <c r="D32" s="188"/>
      <c r="E32" s="189"/>
      <c r="F32" s="188"/>
      <c r="G32" s="190"/>
      <c r="H32" s="188"/>
      <c r="I32" s="188"/>
      <c r="J32" s="188"/>
      <c r="K32" s="188"/>
      <c r="L32" s="191"/>
      <c r="M32" s="87"/>
    </row>
    <row r="33" spans="1:13" ht="16.8" thickTop="1">
      <c r="A33" s="87"/>
      <c r="B33" s="87"/>
      <c r="C33" s="87"/>
      <c r="D33" s="87"/>
      <c r="E33" s="88"/>
      <c r="F33" s="87"/>
      <c r="G33" s="87"/>
      <c r="H33" s="87"/>
      <c r="I33" s="87"/>
      <c r="J33" s="87"/>
      <c r="K33" s="87"/>
      <c r="L33" s="87"/>
      <c r="M33" s="87"/>
    </row>
  </sheetData>
  <mergeCells count="26">
    <mergeCell ref="C9:K9"/>
    <mergeCell ref="D11:D12"/>
    <mergeCell ref="H31:K31"/>
    <mergeCell ref="C28:G28"/>
    <mergeCell ref="H28:I28"/>
    <mergeCell ref="H29:I29"/>
    <mergeCell ref="H30:I30"/>
    <mergeCell ref="G11:G12"/>
    <mergeCell ref="H11:H12"/>
    <mergeCell ref="E11:F11"/>
    <mergeCell ref="B2:E2"/>
    <mergeCell ref="B1:G1"/>
    <mergeCell ref="C27:G27"/>
    <mergeCell ref="C10:K10"/>
    <mergeCell ref="C21:J21"/>
    <mergeCell ref="C26:G26"/>
    <mergeCell ref="H26:J26"/>
    <mergeCell ref="H27:I27"/>
    <mergeCell ref="D25:K25"/>
    <mergeCell ref="C6:K6"/>
    <mergeCell ref="I11:I12"/>
    <mergeCell ref="C5:K5"/>
    <mergeCell ref="J11:J12"/>
    <mergeCell ref="K11:K12"/>
    <mergeCell ref="C11:C12"/>
    <mergeCell ref="C7:K8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4140625" defaultRowHeight="13.8"/>
  <cols>
    <col min="1" max="2" width="3.44140625" style="85" customWidth="1"/>
    <col min="3" max="3" width="7.88671875" style="85" customWidth="1"/>
    <col min="4" max="4" width="15.44140625" style="85" customWidth="1"/>
    <col min="5" max="5" width="16.109375" style="86" customWidth="1"/>
    <col min="6" max="6" width="17.5546875" style="85" customWidth="1"/>
    <col min="7" max="7" width="73.33203125" style="85" customWidth="1"/>
    <col min="8" max="8" width="8.6640625" style="85" customWidth="1"/>
    <col min="9" max="9" width="18.88671875" style="85" customWidth="1"/>
    <col min="10" max="10" width="23.88671875" style="85" customWidth="1"/>
    <col min="11" max="11" width="30" style="85" customWidth="1"/>
    <col min="12" max="12" width="3.33203125" style="85" customWidth="1"/>
    <col min="13" max="13" width="2.6640625" style="85" customWidth="1"/>
    <col min="14" max="16384" width="11.44140625" style="85"/>
  </cols>
  <sheetData>
    <row r="1" spans="1:13">
      <c r="B1" s="297" t="s">
        <v>0</v>
      </c>
      <c r="C1" s="297"/>
      <c r="D1" s="297"/>
      <c r="E1" s="297"/>
      <c r="F1" s="297"/>
      <c r="G1" s="297"/>
    </row>
    <row r="2" spans="1:13">
      <c r="B2" s="297" t="s">
        <v>1</v>
      </c>
      <c r="C2" s="297"/>
      <c r="D2" s="297"/>
      <c r="E2" s="297"/>
      <c r="F2" s="297"/>
    </row>
    <row r="3" spans="1:13" ht="16.8" thickBot="1">
      <c r="A3" s="87"/>
      <c r="B3" s="87"/>
      <c r="C3" s="87"/>
      <c r="D3" s="87"/>
      <c r="E3" s="88"/>
      <c r="F3" s="87"/>
      <c r="G3" s="87"/>
      <c r="H3" s="87"/>
      <c r="I3" s="87"/>
      <c r="J3" s="87"/>
      <c r="K3" s="87"/>
      <c r="L3" s="87"/>
      <c r="M3" s="87"/>
    </row>
    <row r="4" spans="1:13" ht="16.8" thickTop="1">
      <c r="A4" s="87"/>
      <c r="B4" s="89"/>
      <c r="C4" s="90"/>
      <c r="D4" s="90"/>
      <c r="E4" s="91"/>
      <c r="F4" s="90"/>
      <c r="G4" s="90"/>
      <c r="H4" s="90"/>
      <c r="I4" s="90"/>
      <c r="J4" s="90"/>
      <c r="K4" s="90"/>
      <c r="L4" s="92"/>
      <c r="M4" s="87"/>
    </row>
    <row r="5" spans="1:13" ht="16.2">
      <c r="A5" s="87"/>
      <c r="B5" s="93"/>
      <c r="C5" s="303" t="s">
        <v>2</v>
      </c>
      <c r="D5" s="303"/>
      <c r="E5" s="303"/>
      <c r="F5" s="303"/>
      <c r="G5" s="303"/>
      <c r="H5" s="303"/>
      <c r="I5" s="303"/>
      <c r="J5" s="303"/>
      <c r="K5" s="303"/>
      <c r="L5" s="94"/>
      <c r="M5" s="87"/>
    </row>
    <row r="6" spans="1:13" ht="16.8" thickBot="1">
      <c r="A6" s="87"/>
      <c r="B6" s="93"/>
      <c r="C6" s="269" t="s">
        <v>29</v>
      </c>
      <c r="D6" s="269"/>
      <c r="E6" s="269"/>
      <c r="F6" s="269"/>
      <c r="G6" s="269"/>
      <c r="H6" s="269"/>
      <c r="I6" s="269"/>
      <c r="J6" s="269"/>
      <c r="K6" s="269"/>
      <c r="L6" s="94"/>
      <c r="M6" s="87"/>
    </row>
    <row r="7" spans="1:13" s="98" customFormat="1" ht="16.5" customHeight="1">
      <c r="A7" s="95"/>
      <c r="B7" s="96"/>
      <c r="C7" s="304" t="s">
        <v>30</v>
      </c>
      <c r="D7" s="305"/>
      <c r="E7" s="305"/>
      <c r="F7" s="305"/>
      <c r="G7" s="305"/>
      <c r="H7" s="305"/>
      <c r="I7" s="305"/>
      <c r="J7" s="305"/>
      <c r="K7" s="306"/>
      <c r="L7" s="97"/>
      <c r="M7" s="95"/>
    </row>
    <row r="8" spans="1:13" ht="33.75" customHeight="1" thickBot="1">
      <c r="A8" s="87"/>
      <c r="B8" s="99"/>
      <c r="C8" s="307"/>
      <c r="D8" s="308"/>
      <c r="E8" s="308"/>
      <c r="F8" s="308"/>
      <c r="G8" s="308"/>
      <c r="H8" s="308"/>
      <c r="I8" s="308"/>
      <c r="J8" s="308"/>
      <c r="K8" s="309"/>
      <c r="L8" s="94"/>
      <c r="M8" s="87"/>
    </row>
    <row r="9" spans="1:13" ht="34.5" customHeight="1">
      <c r="A9" s="87"/>
      <c r="B9" s="99"/>
      <c r="C9" s="294" t="s">
        <v>31</v>
      </c>
      <c r="D9" s="295"/>
      <c r="E9" s="295"/>
      <c r="F9" s="295"/>
      <c r="G9" s="295"/>
      <c r="H9" s="295"/>
      <c r="I9" s="295"/>
      <c r="J9" s="295"/>
      <c r="K9" s="296"/>
      <c r="L9" s="94"/>
      <c r="M9" s="87"/>
    </row>
    <row r="10" spans="1:13" ht="30" customHeight="1" thickBot="1">
      <c r="A10" s="87"/>
      <c r="B10" s="99"/>
      <c r="C10" s="260"/>
      <c r="D10" s="260"/>
      <c r="E10" s="260"/>
      <c r="F10" s="260"/>
      <c r="G10" s="260"/>
      <c r="H10" s="260"/>
      <c r="I10" s="260"/>
      <c r="J10" s="260"/>
      <c r="K10" s="261"/>
      <c r="L10" s="94"/>
      <c r="M10" s="87"/>
    </row>
    <row r="11" spans="1:13" ht="30" customHeight="1">
      <c r="A11" s="87"/>
      <c r="B11" s="93"/>
      <c r="C11" s="277" t="s">
        <v>4</v>
      </c>
      <c r="D11" s="270" t="s">
        <v>5</v>
      </c>
      <c r="E11" s="290" t="s">
        <v>6</v>
      </c>
      <c r="F11" s="290"/>
      <c r="G11" s="277" t="s">
        <v>7</v>
      </c>
      <c r="H11" s="270" t="s">
        <v>8</v>
      </c>
      <c r="I11" s="270" t="s">
        <v>9</v>
      </c>
      <c r="J11" s="273" t="s">
        <v>10</v>
      </c>
      <c r="K11" s="275" t="s">
        <v>11</v>
      </c>
      <c r="L11" s="94"/>
      <c r="M11" s="87"/>
    </row>
    <row r="12" spans="1:13" ht="30" customHeight="1" thickBot="1">
      <c r="A12" s="87"/>
      <c r="B12" s="93"/>
      <c r="C12" s="278"/>
      <c r="D12" s="271"/>
      <c r="E12" s="100" t="s">
        <v>12</v>
      </c>
      <c r="F12" s="100" t="s">
        <v>13</v>
      </c>
      <c r="G12" s="278"/>
      <c r="H12" s="271"/>
      <c r="I12" s="271"/>
      <c r="J12" s="274"/>
      <c r="K12" s="276"/>
      <c r="L12" s="94"/>
      <c r="M12" s="87"/>
    </row>
    <row r="13" spans="1:13" ht="30" customHeight="1" thickBot="1">
      <c r="A13" s="87"/>
      <c r="B13" s="93"/>
      <c r="C13" s="102"/>
      <c r="D13" s="103"/>
      <c r="E13" s="103"/>
      <c r="F13" s="103"/>
      <c r="G13" s="103"/>
      <c r="H13" s="103"/>
      <c r="I13" s="103"/>
      <c r="J13" s="103"/>
      <c r="K13" s="104"/>
      <c r="L13" s="94"/>
      <c r="M13" s="87"/>
    </row>
    <row r="14" spans="1:13" ht="30" customHeight="1">
      <c r="A14" s="87"/>
      <c r="B14" s="93"/>
      <c r="C14" s="105"/>
      <c r="D14" s="106"/>
      <c r="E14" s="106"/>
      <c r="F14" s="106"/>
      <c r="G14" s="107"/>
      <c r="H14" s="106"/>
      <c r="I14" s="108"/>
      <c r="J14" s="109"/>
      <c r="K14" s="110"/>
      <c r="L14" s="94"/>
      <c r="M14" s="87"/>
    </row>
    <row r="15" spans="1:13" ht="30" customHeight="1" thickBot="1">
      <c r="A15" s="87"/>
      <c r="B15" s="93"/>
      <c r="C15" s="111" t="s">
        <v>14</v>
      </c>
      <c r="D15" s="112"/>
      <c r="E15" s="112"/>
      <c r="F15" s="112"/>
      <c r="G15" s="113"/>
      <c r="H15" s="112"/>
      <c r="I15" s="108"/>
      <c r="J15" s="114"/>
      <c r="K15" s="115"/>
      <c r="L15" s="94"/>
      <c r="M15" s="87"/>
    </row>
    <row r="16" spans="1:13" ht="30" customHeight="1" thickBot="1">
      <c r="A16" s="87"/>
      <c r="B16" s="93"/>
      <c r="C16" s="102"/>
      <c r="D16" s="103"/>
      <c r="E16" s="103"/>
      <c r="F16" s="103"/>
      <c r="G16" s="103"/>
      <c r="H16" s="103"/>
      <c r="I16" s="103"/>
      <c r="J16" s="103"/>
      <c r="K16" s="104"/>
      <c r="L16" s="94"/>
      <c r="M16" s="87"/>
    </row>
    <row r="17" spans="1:13" ht="30" customHeight="1">
      <c r="A17" s="87"/>
      <c r="B17" s="93"/>
      <c r="C17" s="105"/>
      <c r="D17" s="106"/>
      <c r="E17" s="106"/>
      <c r="F17" s="106"/>
      <c r="G17" s="116"/>
      <c r="H17" s="106"/>
      <c r="I17" s="108"/>
      <c r="J17" s="109"/>
      <c r="K17" s="117"/>
      <c r="L17" s="94"/>
      <c r="M17" s="87"/>
    </row>
    <row r="18" spans="1:13" ht="30" customHeight="1">
      <c r="A18" s="87"/>
      <c r="B18" s="93"/>
      <c r="C18" s="105"/>
      <c r="D18" s="106"/>
      <c r="E18" s="106"/>
      <c r="F18" s="106"/>
      <c r="G18" s="116"/>
      <c r="H18" s="106"/>
      <c r="I18" s="108"/>
      <c r="J18" s="109"/>
      <c r="K18" s="117"/>
      <c r="L18" s="94"/>
      <c r="M18" s="87"/>
    </row>
    <row r="19" spans="1:13" s="87" customFormat="1" ht="30" customHeight="1">
      <c r="B19" s="93"/>
      <c r="C19" s="105"/>
      <c r="D19" s="118"/>
      <c r="E19" s="118"/>
      <c r="F19" s="118"/>
      <c r="G19" s="119"/>
      <c r="H19" s="118"/>
      <c r="I19" s="108"/>
      <c r="J19" s="109"/>
      <c r="K19" s="117"/>
      <c r="L19" s="94"/>
    </row>
    <row r="20" spans="1:13" ht="30" customHeight="1">
      <c r="B20" s="120"/>
      <c r="C20" s="105"/>
      <c r="D20" s="106"/>
      <c r="E20" s="106"/>
      <c r="F20" s="106"/>
      <c r="G20" s="116"/>
      <c r="H20" s="106"/>
      <c r="I20" s="108"/>
      <c r="J20" s="109"/>
      <c r="K20" s="117"/>
      <c r="L20" s="121"/>
    </row>
    <row r="21" spans="1:13" ht="30" customHeight="1" thickBot="1">
      <c r="A21" s="87"/>
      <c r="B21" s="93"/>
      <c r="C21" s="111" t="s">
        <v>14</v>
      </c>
      <c r="D21" s="122"/>
      <c r="E21" s="123"/>
      <c r="F21" s="122"/>
      <c r="G21" s="122"/>
      <c r="H21" s="122"/>
      <c r="I21" s="108"/>
      <c r="J21" s="122"/>
      <c r="K21" s="115"/>
      <c r="L21" s="94"/>
      <c r="M21" s="87"/>
    </row>
    <row r="22" spans="1:13" ht="30" customHeight="1" thickBot="1">
      <c r="A22" s="87"/>
      <c r="B22" s="93"/>
      <c r="C22" s="102"/>
      <c r="D22" s="103"/>
      <c r="E22" s="103"/>
      <c r="F22" s="103"/>
      <c r="G22" s="103"/>
      <c r="H22" s="103"/>
      <c r="I22" s="103"/>
      <c r="J22" s="103"/>
      <c r="K22" s="104"/>
      <c r="L22" s="94"/>
      <c r="M22" s="87"/>
    </row>
    <row r="23" spans="1:13" ht="30" customHeight="1">
      <c r="A23" s="87"/>
      <c r="B23" s="93"/>
      <c r="C23" s="105"/>
      <c r="D23" s="124"/>
      <c r="E23" s="124"/>
      <c r="F23" s="124"/>
      <c r="G23" s="125"/>
      <c r="H23" s="124"/>
      <c r="I23" s="108"/>
      <c r="J23" s="109"/>
      <c r="K23" s="117"/>
      <c r="L23" s="94"/>
      <c r="M23" s="87"/>
    </row>
    <row r="24" spans="1:13" ht="30" customHeight="1">
      <c r="A24" s="87"/>
      <c r="B24" s="93"/>
      <c r="C24" s="105"/>
      <c r="D24" s="126"/>
      <c r="E24" s="126"/>
      <c r="F24" s="126"/>
      <c r="G24" s="125"/>
      <c r="H24" s="124"/>
      <c r="I24" s="108"/>
      <c r="J24" s="109"/>
      <c r="K24" s="117"/>
      <c r="L24" s="94"/>
      <c r="M24" s="87"/>
    </row>
    <row r="25" spans="1:13" ht="30" customHeight="1">
      <c r="A25" s="87"/>
      <c r="B25" s="93"/>
      <c r="C25" s="105"/>
      <c r="D25" s="124"/>
      <c r="E25" s="124"/>
      <c r="F25" s="124"/>
      <c r="G25" s="125"/>
      <c r="H25" s="124"/>
      <c r="I25" s="108"/>
      <c r="J25" s="109"/>
      <c r="K25" s="117"/>
      <c r="L25" s="94"/>
      <c r="M25" s="87"/>
    </row>
    <row r="26" spans="1:13" s="87" customFormat="1" ht="30" customHeight="1">
      <c r="B26" s="93"/>
      <c r="C26" s="105"/>
      <c r="D26" s="118"/>
      <c r="E26" s="118"/>
      <c r="F26" s="118"/>
      <c r="G26" s="127"/>
      <c r="H26" s="118"/>
      <c r="I26" s="108"/>
      <c r="J26" s="109"/>
      <c r="K26" s="117"/>
      <c r="L26" s="94"/>
    </row>
    <row r="27" spans="1:13" ht="30" customHeight="1">
      <c r="A27" s="87"/>
      <c r="B27" s="93"/>
      <c r="C27" s="105"/>
      <c r="D27" s="124"/>
      <c r="E27" s="124"/>
      <c r="F27" s="124"/>
      <c r="G27" s="125"/>
      <c r="H27" s="124"/>
      <c r="I27" s="108"/>
      <c r="J27" s="128"/>
      <c r="K27" s="117"/>
      <c r="L27" s="94"/>
      <c r="M27" s="87"/>
    </row>
    <row r="28" spans="1:13" s="87" customFormat="1" ht="30" customHeight="1">
      <c r="B28" s="93"/>
      <c r="C28" s="129"/>
      <c r="D28" s="118"/>
      <c r="E28" s="118"/>
      <c r="F28" s="118"/>
      <c r="G28" s="127"/>
      <c r="H28" s="118"/>
      <c r="I28" s="108"/>
      <c r="J28" s="128"/>
      <c r="K28" s="117"/>
      <c r="L28" s="94"/>
    </row>
    <row r="29" spans="1:13" ht="30" customHeight="1">
      <c r="A29" s="87"/>
      <c r="B29" s="93"/>
      <c r="C29" s="105"/>
      <c r="D29" s="124"/>
      <c r="E29" s="106"/>
      <c r="F29" s="124"/>
      <c r="G29" s="125"/>
      <c r="H29" s="124"/>
      <c r="I29" s="108"/>
      <c r="J29" s="109"/>
      <c r="K29" s="117"/>
      <c r="L29" s="94"/>
      <c r="M29" s="87"/>
    </row>
    <row r="30" spans="1:13" ht="30" customHeight="1">
      <c r="A30" s="87"/>
      <c r="B30" s="93"/>
      <c r="C30" s="105"/>
      <c r="D30" s="124"/>
      <c r="E30" s="124"/>
      <c r="F30" s="124"/>
      <c r="G30" s="125"/>
      <c r="H30" s="130"/>
      <c r="I30" s="108"/>
      <c r="J30" s="109"/>
      <c r="K30" s="117"/>
      <c r="L30" s="94"/>
      <c r="M30" s="87"/>
    </row>
    <row r="31" spans="1:13" ht="30" customHeight="1" thickBot="1">
      <c r="A31" s="87"/>
      <c r="B31" s="93"/>
      <c r="C31" s="131" t="s">
        <v>14</v>
      </c>
      <c r="D31" s="132"/>
      <c r="E31" s="132"/>
      <c r="F31" s="132"/>
      <c r="G31" s="133"/>
      <c r="H31" s="132"/>
      <c r="I31" s="108"/>
      <c r="J31" s="134"/>
      <c r="K31" s="135"/>
      <c r="L31" s="94"/>
      <c r="M31" s="87"/>
    </row>
    <row r="32" spans="1:13" ht="30" customHeight="1" thickBot="1">
      <c r="A32" s="87"/>
      <c r="B32" s="93"/>
      <c r="C32" s="102"/>
      <c r="D32" s="103"/>
      <c r="E32" s="103"/>
      <c r="F32" s="103"/>
      <c r="G32" s="103"/>
      <c r="H32" s="103"/>
      <c r="I32" s="103"/>
      <c r="J32" s="103"/>
      <c r="K32" s="104"/>
      <c r="L32" s="94"/>
      <c r="M32" s="87"/>
    </row>
    <row r="33" spans="1:13" ht="30" customHeight="1">
      <c r="A33" s="87"/>
      <c r="B33" s="93"/>
      <c r="C33" s="105"/>
      <c r="D33" s="124"/>
      <c r="E33" s="124"/>
      <c r="F33" s="124"/>
      <c r="G33" s="125"/>
      <c r="H33" s="124"/>
      <c r="I33" s="108"/>
      <c r="J33" s="109"/>
      <c r="K33" s="117"/>
      <c r="L33" s="94"/>
      <c r="M33" s="87"/>
    </row>
    <row r="34" spans="1:13" ht="30" customHeight="1">
      <c r="A34" s="87"/>
      <c r="B34" s="93"/>
      <c r="C34" s="105"/>
      <c r="D34" s="124"/>
      <c r="E34" s="124"/>
      <c r="F34" s="124"/>
      <c r="G34" s="125"/>
      <c r="H34" s="124"/>
      <c r="I34" s="108"/>
      <c r="J34" s="109"/>
      <c r="K34" s="117"/>
      <c r="L34" s="94"/>
      <c r="M34" s="87"/>
    </row>
    <row r="35" spans="1:13" ht="30" customHeight="1">
      <c r="A35" s="87"/>
      <c r="B35" s="93"/>
      <c r="C35" s="136"/>
      <c r="D35" s="124"/>
      <c r="E35" s="124"/>
      <c r="F35" s="124"/>
      <c r="G35" s="125"/>
      <c r="H35" s="124"/>
      <c r="I35" s="108"/>
      <c r="J35" s="109"/>
      <c r="K35" s="117"/>
      <c r="L35" s="94"/>
      <c r="M35" s="87"/>
    </row>
    <row r="36" spans="1:13" ht="30" customHeight="1" thickBot="1">
      <c r="A36" s="87"/>
      <c r="B36" s="93"/>
      <c r="C36" s="111" t="s">
        <v>14</v>
      </c>
      <c r="D36" s="137"/>
      <c r="E36" s="137"/>
      <c r="F36" s="137"/>
      <c r="G36" s="138"/>
      <c r="H36" s="139"/>
      <c r="I36" s="108"/>
      <c r="J36" s="114"/>
      <c r="K36" s="115"/>
      <c r="L36" s="94"/>
      <c r="M36" s="87"/>
    </row>
    <row r="37" spans="1:13" ht="30" customHeight="1" thickBot="1">
      <c r="A37" s="87"/>
      <c r="B37" s="93"/>
      <c r="C37" s="102"/>
      <c r="D37" s="103"/>
      <c r="E37" s="103"/>
      <c r="F37" s="103"/>
      <c r="G37" s="103"/>
      <c r="H37" s="103"/>
      <c r="I37" s="103"/>
      <c r="J37" s="103"/>
      <c r="K37" s="104"/>
      <c r="L37" s="94"/>
      <c r="M37" s="87"/>
    </row>
    <row r="38" spans="1:13" ht="30" customHeight="1">
      <c r="A38" s="87"/>
      <c r="B38" s="93"/>
      <c r="C38" s="105"/>
      <c r="D38" s="124"/>
      <c r="E38" s="124"/>
      <c r="F38" s="124"/>
      <c r="G38" s="125"/>
      <c r="H38" s="124"/>
      <c r="I38" s="108"/>
      <c r="J38" s="109"/>
      <c r="K38" s="117"/>
      <c r="L38" s="94"/>
      <c r="M38" s="87"/>
    </row>
    <row r="39" spans="1:13" ht="30" customHeight="1" thickBot="1">
      <c r="A39" s="87"/>
      <c r="B39" s="93"/>
      <c r="C39" s="111" t="s">
        <v>14</v>
      </c>
      <c r="D39" s="137"/>
      <c r="E39" s="137"/>
      <c r="F39" s="137"/>
      <c r="G39" s="140"/>
      <c r="H39" s="139"/>
      <c r="I39" s="108"/>
      <c r="J39" s="114"/>
      <c r="K39" s="115"/>
      <c r="L39" s="94"/>
      <c r="M39" s="87"/>
    </row>
    <row r="40" spans="1:13" s="145" customFormat="1" ht="30" customHeight="1" thickBot="1">
      <c r="A40" s="141"/>
      <c r="B40" s="142"/>
      <c r="C40" s="262" t="s">
        <v>15</v>
      </c>
      <c r="D40" s="292"/>
      <c r="E40" s="292"/>
      <c r="F40" s="292"/>
      <c r="G40" s="292"/>
      <c r="H40" s="292"/>
      <c r="I40" s="292"/>
      <c r="J40" s="293"/>
      <c r="K40" s="143"/>
      <c r="L40" s="144"/>
      <c r="M40" s="141"/>
    </row>
    <row r="41" spans="1:13" s="145" customFormat="1" ht="16.8" thickBot="1">
      <c r="A41" s="141"/>
      <c r="B41" s="142"/>
      <c r="C41" s="146"/>
      <c r="D41" s="146"/>
      <c r="E41" s="146"/>
      <c r="F41" s="146"/>
      <c r="G41" s="146"/>
      <c r="H41" s="146"/>
      <c r="I41" s="146"/>
      <c r="J41" s="146"/>
      <c r="K41" s="147"/>
      <c r="L41" s="144"/>
      <c r="M41" s="141"/>
    </row>
    <row r="42" spans="1:13" s="145" customFormat="1" ht="30" customHeight="1">
      <c r="A42" s="141"/>
      <c r="B42" s="142"/>
      <c r="C42" s="148"/>
      <c r="D42" s="149"/>
      <c r="E42" s="148"/>
      <c r="F42" s="148"/>
      <c r="G42" s="300"/>
      <c r="H42" s="301"/>
      <c r="I42" s="301"/>
      <c r="J42" s="302"/>
      <c r="K42" s="150"/>
      <c r="L42" s="144"/>
      <c r="M42" s="141"/>
    </row>
    <row r="43" spans="1:13" s="145" customFormat="1" ht="30" customHeight="1">
      <c r="A43" s="141"/>
      <c r="B43" s="142"/>
      <c r="C43" s="148"/>
      <c r="D43" s="149"/>
      <c r="E43" s="148"/>
      <c r="F43" s="148"/>
      <c r="G43" s="151"/>
      <c r="H43" s="152"/>
      <c r="I43" s="153"/>
      <c r="J43" s="154"/>
      <c r="K43" s="155"/>
      <c r="L43" s="144"/>
      <c r="M43" s="141"/>
    </row>
    <row r="44" spans="1:13" s="145" customFormat="1" ht="30" customHeight="1">
      <c r="A44" s="141"/>
      <c r="B44" s="142"/>
      <c r="C44" s="148"/>
      <c r="D44" s="156"/>
      <c r="E44" s="156"/>
      <c r="F44" s="156"/>
      <c r="G44" s="151"/>
      <c r="H44" s="157"/>
      <c r="I44" s="158"/>
      <c r="J44" s="159"/>
      <c r="K44" s="155"/>
      <c r="L44" s="144"/>
      <c r="M44" s="141"/>
    </row>
    <row r="45" spans="1:13" s="145" customFormat="1" ht="30" customHeight="1">
      <c r="A45" s="141"/>
      <c r="B45" s="142"/>
      <c r="C45" s="148"/>
      <c r="D45" s="156"/>
      <c r="E45" s="156"/>
      <c r="F45" s="156"/>
      <c r="G45" s="160" t="s">
        <v>16</v>
      </c>
      <c r="H45" s="157"/>
      <c r="I45" s="158"/>
      <c r="J45" s="159"/>
      <c r="K45" s="161"/>
      <c r="L45" s="144"/>
      <c r="M45" s="141"/>
    </row>
    <row r="46" spans="1:13" s="145" customFormat="1" ht="30" customHeight="1">
      <c r="A46" s="141"/>
      <c r="B46" s="142"/>
      <c r="C46" s="148"/>
      <c r="D46" s="149"/>
      <c r="E46" s="148"/>
      <c r="F46" s="148"/>
      <c r="G46" s="162"/>
      <c r="H46" s="157"/>
      <c r="I46" s="158"/>
      <c r="J46" s="163"/>
      <c r="K46" s="155"/>
      <c r="L46" s="144"/>
      <c r="M46" s="141"/>
    </row>
    <row r="47" spans="1:13" s="145" customFormat="1" ht="30" customHeight="1">
      <c r="A47" s="141"/>
      <c r="B47" s="142"/>
      <c r="C47" s="148"/>
      <c r="D47" s="149"/>
      <c r="E47" s="148"/>
      <c r="F47" s="148"/>
      <c r="G47" s="162"/>
      <c r="H47" s="157"/>
      <c r="I47" s="158"/>
      <c r="J47" s="163"/>
      <c r="K47" s="155"/>
      <c r="L47" s="144"/>
      <c r="M47" s="141"/>
    </row>
    <row r="48" spans="1:13" s="145" customFormat="1" ht="30" customHeight="1" thickBot="1">
      <c r="A48" s="141"/>
      <c r="B48" s="142"/>
      <c r="C48" s="148"/>
      <c r="D48" s="149"/>
      <c r="E48" s="148"/>
      <c r="F48" s="148"/>
      <c r="G48" s="192"/>
      <c r="H48" s="157"/>
      <c r="I48" s="158"/>
      <c r="J48" s="163"/>
      <c r="K48" s="161"/>
      <c r="L48" s="144"/>
      <c r="M48" s="141"/>
    </row>
    <row r="49" spans="1:13" s="145" customFormat="1" ht="30" customHeight="1" thickBot="1">
      <c r="A49" s="141"/>
      <c r="B49" s="142"/>
      <c r="C49" s="148"/>
      <c r="D49" s="149"/>
      <c r="E49" s="148"/>
      <c r="F49" s="148"/>
      <c r="G49" s="164" t="s">
        <v>17</v>
      </c>
      <c r="H49" s="165"/>
      <c r="I49" s="166"/>
      <c r="J49" s="167"/>
      <c r="K49" s="143"/>
      <c r="L49" s="144"/>
      <c r="M49" s="141"/>
    </row>
    <row r="50" spans="1:13" s="145" customFormat="1" ht="16.8" thickBot="1">
      <c r="A50" s="141"/>
      <c r="B50" s="142"/>
      <c r="C50" s="148"/>
      <c r="D50" s="149"/>
      <c r="E50" s="149"/>
      <c r="F50" s="149"/>
      <c r="G50" s="148"/>
      <c r="H50" s="148"/>
      <c r="I50" s="168"/>
      <c r="J50" s="169"/>
      <c r="K50" s="170"/>
      <c r="L50" s="144"/>
      <c r="M50" s="141"/>
    </row>
    <row r="51" spans="1:13" s="145" customFormat="1" ht="16.2">
      <c r="A51" s="141"/>
      <c r="B51" s="142"/>
      <c r="C51" s="171"/>
      <c r="D51" s="267"/>
      <c r="E51" s="267"/>
      <c r="F51" s="267"/>
      <c r="G51" s="267"/>
      <c r="H51" s="267"/>
      <c r="I51" s="267"/>
      <c r="J51" s="267"/>
      <c r="K51" s="268"/>
      <c r="L51" s="172"/>
      <c r="M51" s="141"/>
    </row>
    <row r="52" spans="1:13" s="145" customFormat="1" ht="46.5" customHeight="1">
      <c r="A52" s="141"/>
      <c r="B52" s="142"/>
      <c r="C52" s="257" t="s">
        <v>32</v>
      </c>
      <c r="D52" s="258"/>
      <c r="E52" s="258"/>
      <c r="F52" s="258"/>
      <c r="G52" s="258"/>
      <c r="H52" s="265" t="s">
        <v>7</v>
      </c>
      <c r="I52" s="265"/>
      <c r="J52" s="265"/>
      <c r="K52" s="173" t="s">
        <v>19</v>
      </c>
      <c r="L52" s="174"/>
      <c r="M52" s="141"/>
    </row>
    <row r="53" spans="1:13" s="145" customFormat="1" ht="32.25" customHeight="1">
      <c r="A53" s="141"/>
      <c r="B53" s="142"/>
      <c r="C53" s="257" t="s">
        <v>33</v>
      </c>
      <c r="D53" s="258"/>
      <c r="E53" s="258"/>
      <c r="F53" s="258"/>
      <c r="G53" s="258"/>
      <c r="H53" s="266" t="s">
        <v>20</v>
      </c>
      <c r="I53" s="266"/>
      <c r="J53" s="175" t="s">
        <v>21</v>
      </c>
      <c r="K53" s="176" t="s">
        <v>34</v>
      </c>
      <c r="L53" s="193"/>
      <c r="M53" s="141"/>
    </row>
    <row r="54" spans="1:13" s="145" customFormat="1" ht="30" customHeight="1">
      <c r="A54" s="141"/>
      <c r="B54" s="142"/>
      <c r="C54" s="257" t="s">
        <v>22</v>
      </c>
      <c r="D54" s="258"/>
      <c r="E54" s="258"/>
      <c r="F54" s="258"/>
      <c r="G54" s="258"/>
      <c r="H54" s="287" t="s">
        <v>23</v>
      </c>
      <c r="I54" s="288"/>
      <c r="J54" s="175" t="s">
        <v>24</v>
      </c>
      <c r="K54" s="176" t="s">
        <v>34</v>
      </c>
      <c r="L54" s="174"/>
      <c r="M54" s="141"/>
    </row>
    <row r="55" spans="1:13" s="178" customFormat="1" ht="58.5" customHeight="1">
      <c r="A55" s="141"/>
      <c r="B55" s="142"/>
      <c r="C55" s="177"/>
      <c r="D55" s="179"/>
      <c r="E55" s="179"/>
      <c r="F55" s="179"/>
      <c r="G55" s="180"/>
      <c r="H55" s="289" t="s">
        <v>25</v>
      </c>
      <c r="I55" s="266"/>
      <c r="J55" s="175" t="s">
        <v>26</v>
      </c>
      <c r="K55" s="176" t="s">
        <v>34</v>
      </c>
      <c r="L55" s="144"/>
      <c r="M55" s="141"/>
    </row>
    <row r="56" spans="1:13" ht="57.75" customHeight="1">
      <c r="A56" s="87"/>
      <c r="B56" s="93"/>
      <c r="C56" s="181"/>
      <c r="D56" s="182"/>
      <c r="E56" s="182"/>
      <c r="F56" s="182"/>
      <c r="G56" s="183"/>
      <c r="H56" s="266" t="s">
        <v>27</v>
      </c>
      <c r="I56" s="266"/>
      <c r="J56" s="175" t="s">
        <v>28</v>
      </c>
      <c r="K56" s="176" t="s">
        <v>34</v>
      </c>
      <c r="L56" s="94"/>
      <c r="M56" s="87"/>
    </row>
    <row r="57" spans="1:13" ht="16.8" thickBot="1">
      <c r="A57" s="87"/>
      <c r="B57" s="93"/>
      <c r="C57" s="181"/>
      <c r="D57" s="185"/>
      <c r="E57" s="185"/>
      <c r="F57" s="182"/>
      <c r="G57" s="186"/>
      <c r="H57" s="298"/>
      <c r="I57" s="298"/>
      <c r="J57" s="298"/>
      <c r="K57" s="299"/>
      <c r="L57" s="94"/>
      <c r="M57" s="87"/>
    </row>
    <row r="58" spans="1:13" ht="47.25" customHeight="1">
      <c r="A58" s="87"/>
      <c r="B58" s="93"/>
      <c r="C58" s="194"/>
      <c r="D58" s="195"/>
      <c r="E58" s="195"/>
      <c r="F58" s="194"/>
      <c r="G58" s="195"/>
      <c r="H58" s="194"/>
      <c r="I58" s="194"/>
      <c r="J58" s="194"/>
      <c r="K58" s="194"/>
      <c r="L58" s="94"/>
      <c r="M58" s="87"/>
    </row>
    <row r="59" spans="1:13" ht="47.25" customHeight="1">
      <c r="A59" s="87"/>
      <c r="B59" s="93"/>
      <c r="C59" s="195"/>
      <c r="D59" s="195"/>
      <c r="E59" s="195"/>
      <c r="F59" s="195"/>
      <c r="G59" s="196" t="s">
        <v>35</v>
      </c>
      <c r="H59" s="195"/>
      <c r="I59" s="195"/>
      <c r="J59" s="195"/>
      <c r="K59" s="195"/>
      <c r="L59" s="94"/>
      <c r="M59" s="87"/>
    </row>
    <row r="60" spans="1:13" ht="16.8" thickBot="1">
      <c r="A60" s="87"/>
      <c r="B60" s="187"/>
      <c r="C60" s="188"/>
      <c r="D60" s="188"/>
      <c r="E60" s="189"/>
      <c r="F60" s="188"/>
      <c r="G60" s="190"/>
      <c r="H60" s="188"/>
      <c r="I60" s="188"/>
      <c r="J60" s="188"/>
      <c r="K60" s="188"/>
      <c r="L60" s="191"/>
      <c r="M60" s="87"/>
    </row>
    <row r="61" spans="1:13" ht="16.8" thickTop="1">
      <c r="A61" s="87"/>
      <c r="B61" s="87"/>
      <c r="C61" s="87"/>
      <c r="D61" s="87"/>
      <c r="E61" s="88"/>
      <c r="F61" s="87"/>
      <c r="G61" s="87"/>
      <c r="H61" s="87"/>
      <c r="I61" s="87"/>
      <c r="J61" s="87"/>
      <c r="K61" s="87"/>
      <c r="L61" s="87"/>
      <c r="M61" s="87"/>
    </row>
    <row r="63" spans="1:13">
      <c r="H63" s="197"/>
    </row>
  </sheetData>
  <mergeCells count="27"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79"/>
  <sheetViews>
    <sheetView showGridLines="0" view="pageBreakPreview" zoomScale="60" zoomScaleNormal="80" workbookViewId="0">
      <selection activeCell="B4" sqref="B4:P79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9" width="11.44140625" style="1"/>
    <col min="20" max="20" width="18.109375" style="1" bestFit="1" customWidth="1"/>
    <col min="21" max="16384" width="11.44140625" style="1"/>
  </cols>
  <sheetData>
    <row r="1" spans="2:16"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</row>
    <row r="2" spans="2:16">
      <c r="B2" s="256"/>
      <c r="C2" s="256"/>
      <c r="D2" s="256"/>
      <c r="E2" s="256"/>
      <c r="F2" s="220"/>
      <c r="G2" s="220"/>
      <c r="H2" s="220"/>
      <c r="I2" s="220"/>
      <c r="J2" s="220"/>
      <c r="K2" s="220"/>
      <c r="L2" s="220"/>
    </row>
    <row r="3" spans="2:16" ht="14.4" thickBot="1"/>
    <row r="4" spans="2:16" ht="15" thickTop="1" thickBot="1">
      <c r="B4" s="60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2"/>
    </row>
    <row r="5" spans="2:16" ht="17.399999999999999" customHeight="1">
      <c r="B5" s="63"/>
      <c r="C5" s="323" t="s">
        <v>71</v>
      </c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5"/>
      <c r="P5" s="65"/>
    </row>
    <row r="6" spans="2:16" ht="17.399999999999999" customHeight="1">
      <c r="B6" s="63"/>
      <c r="C6" s="326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8"/>
      <c r="P6" s="65"/>
    </row>
    <row r="7" spans="2:16">
      <c r="B7" s="63"/>
      <c r="C7" s="329" t="s">
        <v>83</v>
      </c>
      <c r="D7" s="330"/>
      <c r="E7" s="330"/>
      <c r="F7" s="330"/>
      <c r="G7" s="330"/>
      <c r="H7" s="330"/>
      <c r="I7" s="330"/>
      <c r="J7" s="330"/>
      <c r="K7" s="330"/>
      <c r="L7" s="330"/>
      <c r="M7" s="330"/>
      <c r="N7" s="330"/>
      <c r="O7" s="331"/>
      <c r="P7" s="65"/>
    </row>
    <row r="8" spans="2:16" ht="16.2" customHeight="1">
      <c r="B8" s="63"/>
      <c r="C8" s="329"/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1"/>
      <c r="P8" s="66"/>
    </row>
    <row r="9" spans="2:16" ht="12.75" customHeight="1">
      <c r="B9" s="63"/>
      <c r="C9" s="329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  <c r="P9" s="65"/>
    </row>
    <row r="10" spans="2:16">
      <c r="B10" s="63"/>
      <c r="C10" s="329"/>
      <c r="D10" s="330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1"/>
      <c r="P10" s="65"/>
    </row>
    <row r="11" spans="2:16">
      <c r="B11" s="63"/>
      <c r="C11" s="332"/>
      <c r="D11" s="333"/>
      <c r="E11" s="333"/>
      <c r="F11" s="333"/>
      <c r="G11" s="333"/>
      <c r="H11" s="333"/>
      <c r="I11" s="333"/>
      <c r="J11" s="333"/>
      <c r="K11" s="333"/>
      <c r="L11" s="333"/>
      <c r="M11" s="333"/>
      <c r="N11" s="333"/>
      <c r="O11" s="334"/>
      <c r="P11" s="65"/>
    </row>
    <row r="12" spans="2:16" ht="14.4" thickBot="1">
      <c r="B12" s="63"/>
      <c r="C12" s="4"/>
      <c r="D12" s="5"/>
      <c r="E12" s="5"/>
      <c r="F12" s="5"/>
      <c r="G12" s="5"/>
      <c r="H12" s="5"/>
      <c r="I12" s="5"/>
      <c r="J12" s="5"/>
      <c r="K12" s="5"/>
      <c r="L12" s="5"/>
      <c r="M12" s="6"/>
      <c r="N12" s="6"/>
      <c r="O12" s="7"/>
      <c r="P12" s="67"/>
    </row>
    <row r="13" spans="2:16">
      <c r="B13" s="63"/>
      <c r="C13" s="8"/>
      <c r="D13" s="2"/>
      <c r="E13" s="2"/>
      <c r="F13" s="2"/>
      <c r="G13" s="2"/>
      <c r="H13" s="2"/>
      <c r="I13" s="2"/>
      <c r="J13" s="2"/>
      <c r="K13" s="2"/>
      <c r="L13" s="9" t="s">
        <v>36</v>
      </c>
      <c r="M13" s="10" t="s">
        <v>37</v>
      </c>
      <c r="N13" s="10" t="s">
        <v>38</v>
      </c>
      <c r="O13" s="11" t="s">
        <v>39</v>
      </c>
      <c r="P13" s="66"/>
    </row>
    <row r="14" spans="2:16">
      <c r="B14" s="63"/>
      <c r="C14" s="12"/>
      <c r="D14" s="3"/>
      <c r="E14" s="3"/>
      <c r="F14" s="3"/>
      <c r="G14" s="3"/>
      <c r="H14" s="3"/>
      <c r="I14" s="3"/>
      <c r="J14" s="3"/>
      <c r="K14" s="3"/>
      <c r="L14" s="13"/>
      <c r="M14" s="14">
        <v>23</v>
      </c>
      <c r="N14" s="14">
        <v>7</v>
      </c>
      <c r="O14" s="15">
        <v>2026</v>
      </c>
      <c r="P14" s="68"/>
    </row>
    <row r="15" spans="2:16" ht="18" customHeight="1">
      <c r="B15" s="63"/>
      <c r="C15" s="335" t="s">
        <v>84</v>
      </c>
      <c r="D15" s="336"/>
      <c r="E15" s="336"/>
      <c r="F15" s="336"/>
      <c r="G15" s="336"/>
      <c r="H15" s="336"/>
      <c r="I15" s="336"/>
      <c r="J15" s="336"/>
      <c r="K15" s="336"/>
      <c r="L15" s="336"/>
      <c r="M15" s="336"/>
      <c r="N15" s="336"/>
      <c r="O15" s="337"/>
      <c r="P15" s="68"/>
    </row>
    <row r="16" spans="2:16">
      <c r="B16" s="63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8"/>
      <c r="P16" s="69"/>
    </row>
    <row r="17" spans="2:20">
      <c r="B17" s="63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64"/>
    </row>
    <row r="18" spans="2:20">
      <c r="B18" s="63"/>
      <c r="C18" s="22"/>
      <c r="D18" s="23"/>
      <c r="E18" s="23"/>
      <c r="F18" s="23"/>
      <c r="G18" s="23"/>
      <c r="H18" s="23"/>
      <c r="K18" s="23"/>
      <c r="L18" s="23"/>
      <c r="M18" s="23"/>
      <c r="N18" s="23"/>
      <c r="O18" s="24"/>
      <c r="P18" s="64"/>
    </row>
    <row r="19" spans="2:20">
      <c r="B19" s="63"/>
      <c r="C19" s="361" t="s">
        <v>40</v>
      </c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3"/>
      <c r="P19" s="70"/>
    </row>
    <row r="20" spans="2:20">
      <c r="B20" s="63"/>
      <c r="C20" s="25"/>
      <c r="O20" s="26"/>
      <c r="P20" s="64"/>
    </row>
    <row r="21" spans="2:20">
      <c r="B21" s="63"/>
      <c r="C21" s="27" t="s">
        <v>41</v>
      </c>
      <c r="D21" s="320" t="s">
        <v>7</v>
      </c>
      <c r="E21" s="321"/>
      <c r="F21" s="321"/>
      <c r="G21" s="321"/>
      <c r="H21" s="321"/>
      <c r="I21" s="321"/>
      <c r="J21" s="321"/>
      <c r="K21" s="321"/>
      <c r="L21" s="322"/>
      <c r="M21" s="338" t="s">
        <v>42</v>
      </c>
      <c r="N21" s="339"/>
      <c r="O21" s="27" t="s">
        <v>9</v>
      </c>
      <c r="P21" s="71"/>
    </row>
    <row r="22" spans="2:20" ht="45" customHeight="1">
      <c r="B22" s="63"/>
      <c r="C22" s="28" t="str">
        <f>'PRESUPUESTO OFICIAL (Entidad)'!D14</f>
        <v>AD-01</v>
      </c>
      <c r="D22" s="372" t="str">
        <f>'PRESUPUESTO OFICIAL (Entidad)'!G14</f>
        <v>Erradicación de árboles de envergadura estándar (H ≤ 10 m), incluye personal certificado en alturas, señalización, manejo de residuos y trámites de cierre de vía.</v>
      </c>
      <c r="E22" s="373"/>
      <c r="F22" s="373"/>
      <c r="G22" s="373"/>
      <c r="H22" s="373"/>
      <c r="I22" s="373"/>
      <c r="J22" s="373"/>
      <c r="K22" s="373"/>
      <c r="L22" s="374"/>
      <c r="M22" s="364" t="str">
        <f>'PRESUPUESTO OFICIAL (Entidad)'!H14</f>
        <v>UND.</v>
      </c>
      <c r="N22" s="365"/>
      <c r="O22" s="29">
        <f>'PRESUPUESTO OFICIAL (Entidad)'!I14</f>
        <v>9</v>
      </c>
      <c r="P22" s="72"/>
    </row>
    <row r="23" spans="2:20">
      <c r="B23" s="63"/>
      <c r="C23" s="340" t="s">
        <v>43</v>
      </c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2"/>
      <c r="P23" s="73"/>
    </row>
    <row r="24" spans="2:20">
      <c r="B24" s="63"/>
      <c r="C24" s="343"/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5"/>
      <c r="P24" s="73"/>
    </row>
    <row r="25" spans="2:20">
      <c r="B25" s="63"/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8"/>
      <c r="P25" s="73"/>
    </row>
    <row r="26" spans="2:20">
      <c r="B26" s="63"/>
      <c r="C26" s="366" t="s">
        <v>7</v>
      </c>
      <c r="D26" s="367"/>
      <c r="E26" s="367"/>
      <c r="F26" s="367"/>
      <c r="G26" s="368"/>
      <c r="H26" s="369" t="s">
        <v>42</v>
      </c>
      <c r="I26" s="367"/>
      <c r="J26" s="375" t="s">
        <v>9</v>
      </c>
      <c r="K26" s="376"/>
      <c r="L26" s="31" t="s">
        <v>44</v>
      </c>
      <c r="M26" s="370" t="s">
        <v>45</v>
      </c>
      <c r="N26" s="371"/>
      <c r="O26" s="32" t="s">
        <v>46</v>
      </c>
      <c r="P26" s="74"/>
    </row>
    <row r="27" spans="2:20" ht="30" customHeight="1">
      <c r="B27" s="63"/>
      <c r="C27" s="312" t="s">
        <v>103</v>
      </c>
      <c r="D27" s="313"/>
      <c r="E27" s="313"/>
      <c r="F27" s="313"/>
      <c r="G27" s="314"/>
      <c r="H27" s="315" t="s">
        <v>75</v>
      </c>
      <c r="I27" s="316"/>
      <c r="J27" s="317">
        <v>4</v>
      </c>
      <c r="K27" s="318"/>
      <c r="L27" s="249">
        <v>212686.56</v>
      </c>
      <c r="M27" s="310">
        <v>0</v>
      </c>
      <c r="N27" s="311"/>
      <c r="O27" s="251">
        <f>TRUNC(J27*L27,2)</f>
        <v>850746.24</v>
      </c>
      <c r="P27" s="75"/>
      <c r="T27" s="253"/>
    </row>
    <row r="28" spans="2:20">
      <c r="B28" s="63"/>
      <c r="C28" s="34" t="s">
        <v>101</v>
      </c>
      <c r="D28" s="35"/>
      <c r="E28" s="35"/>
      <c r="F28" s="35"/>
      <c r="G28" s="36"/>
      <c r="H28" s="315" t="s">
        <v>75</v>
      </c>
      <c r="I28" s="383"/>
      <c r="J28" s="317">
        <v>4</v>
      </c>
      <c r="K28" s="318"/>
      <c r="L28" s="249">
        <v>156716.41</v>
      </c>
      <c r="M28" s="310">
        <v>0</v>
      </c>
      <c r="N28" s="311"/>
      <c r="O28" s="251">
        <f t="shared" ref="O28:O30" si="0">TRUNC(J28*L28,2)</f>
        <v>626865.64</v>
      </c>
      <c r="P28" s="75"/>
      <c r="T28" s="253"/>
    </row>
    <row r="29" spans="2:20" ht="45" customHeight="1">
      <c r="B29" s="63"/>
      <c r="C29" s="312" t="s">
        <v>102</v>
      </c>
      <c r="D29" s="313"/>
      <c r="E29" s="313"/>
      <c r="F29" s="313"/>
      <c r="G29" s="314"/>
      <c r="H29" s="315" t="s">
        <v>74</v>
      </c>
      <c r="I29" s="316"/>
      <c r="J29" s="317">
        <v>2</v>
      </c>
      <c r="K29" s="318"/>
      <c r="L29" s="249">
        <v>235074.62</v>
      </c>
      <c r="M29" s="310">
        <v>0</v>
      </c>
      <c r="N29" s="311"/>
      <c r="O29" s="251">
        <f t="shared" si="0"/>
        <v>470149.24</v>
      </c>
      <c r="P29" s="75"/>
      <c r="T29" s="253"/>
    </row>
    <row r="30" spans="2:20" ht="14.4" thickBot="1">
      <c r="B30" s="63"/>
      <c r="C30" s="201" t="s">
        <v>73</v>
      </c>
      <c r="D30" s="202"/>
      <c r="E30" s="202"/>
      <c r="F30" s="202"/>
      <c r="G30" s="203"/>
      <c r="H30" s="359" t="s">
        <v>74</v>
      </c>
      <c r="I30" s="360"/>
      <c r="J30" s="317">
        <v>8</v>
      </c>
      <c r="K30" s="318"/>
      <c r="L30" s="250">
        <v>2798.5</v>
      </c>
      <c r="M30" s="377">
        <v>0</v>
      </c>
      <c r="N30" s="378"/>
      <c r="O30" s="251">
        <f t="shared" si="0"/>
        <v>22388</v>
      </c>
      <c r="P30" s="75"/>
      <c r="T30" s="253"/>
    </row>
    <row r="31" spans="2:20" ht="14.4" thickBot="1">
      <c r="B31" s="63"/>
      <c r="C31" s="379" t="s">
        <v>47</v>
      </c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1"/>
      <c r="O31" s="213">
        <f>SUM(O27:O30)</f>
        <v>1970149.1199999999</v>
      </c>
      <c r="P31" s="76"/>
    </row>
    <row r="32" spans="2:20" ht="13.5" customHeight="1">
      <c r="B32" s="63"/>
      <c r="C32" s="340" t="s">
        <v>48</v>
      </c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2"/>
      <c r="P32" s="73"/>
    </row>
    <row r="33" spans="2:16">
      <c r="B33" s="63"/>
      <c r="C33" s="343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5"/>
      <c r="P33" s="73"/>
    </row>
    <row r="34" spans="2:16">
      <c r="B34" s="63"/>
      <c r="C34" s="346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8"/>
      <c r="P34" s="73"/>
    </row>
    <row r="35" spans="2:16">
      <c r="B35" s="63"/>
      <c r="C35" s="366" t="s">
        <v>7</v>
      </c>
      <c r="D35" s="382"/>
      <c r="E35" s="382"/>
      <c r="F35" s="382"/>
      <c r="G35" s="382"/>
      <c r="H35" s="382"/>
      <c r="I35" s="382"/>
      <c r="J35" s="371"/>
      <c r="K35" s="30" t="s">
        <v>42</v>
      </c>
      <c r="L35" s="31" t="s">
        <v>9</v>
      </c>
      <c r="M35" s="369" t="s">
        <v>49</v>
      </c>
      <c r="N35" s="371"/>
      <c r="O35" s="32" t="s">
        <v>46</v>
      </c>
      <c r="P35" s="74"/>
    </row>
    <row r="36" spans="2:16">
      <c r="B36" s="63"/>
      <c r="C36" s="354"/>
      <c r="D36" s="355"/>
      <c r="E36" s="355"/>
      <c r="F36" s="355"/>
      <c r="G36" s="355"/>
      <c r="H36" s="355"/>
      <c r="I36" s="355"/>
      <c r="J36" s="356"/>
      <c r="K36" s="206"/>
      <c r="L36" s="38"/>
      <c r="M36" s="357"/>
      <c r="N36" s="358"/>
      <c r="O36" s="33">
        <f>TRUNC(L36*M36,2)</f>
        <v>0</v>
      </c>
      <c r="P36" s="75"/>
    </row>
    <row r="37" spans="2:16">
      <c r="B37" s="63"/>
      <c r="C37" s="349"/>
      <c r="D37" s="350"/>
      <c r="E37" s="350"/>
      <c r="F37" s="350"/>
      <c r="G37" s="350"/>
      <c r="H37" s="350"/>
      <c r="I37" s="350"/>
      <c r="J37" s="351"/>
      <c r="K37" s="35"/>
      <c r="L37" s="39"/>
      <c r="M37" s="352"/>
      <c r="N37" s="353"/>
      <c r="O37" s="40"/>
      <c r="P37" s="75"/>
    </row>
    <row r="38" spans="2:16">
      <c r="B38" s="63"/>
      <c r="C38" s="379" t="s">
        <v>47</v>
      </c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1"/>
      <c r="O38" s="214">
        <f>SUM(O36:O37)</f>
        <v>0</v>
      </c>
      <c r="P38" s="75"/>
    </row>
    <row r="39" spans="2:16">
      <c r="B39" s="63"/>
      <c r="C39" s="340" t="s">
        <v>50</v>
      </c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2"/>
      <c r="P39" s="73"/>
    </row>
    <row r="40" spans="2:16">
      <c r="B40" s="63"/>
      <c r="C40" s="343"/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5"/>
      <c r="P40" s="73"/>
    </row>
    <row r="41" spans="2:16">
      <c r="B41" s="63"/>
      <c r="C41" s="346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8"/>
      <c r="P41" s="73"/>
    </row>
    <row r="42" spans="2:16" ht="27.6">
      <c r="B42" s="63"/>
      <c r="C42" s="338" t="s">
        <v>51</v>
      </c>
      <c r="D42" s="391"/>
      <c r="E42" s="391"/>
      <c r="F42" s="391"/>
      <c r="G42" s="391"/>
      <c r="H42" s="391"/>
      <c r="I42" s="391"/>
      <c r="J42" s="207" t="s">
        <v>52</v>
      </c>
      <c r="K42" s="200" t="s">
        <v>53</v>
      </c>
      <c r="L42" s="211" t="s">
        <v>54</v>
      </c>
      <c r="M42" s="392" t="s">
        <v>55</v>
      </c>
      <c r="N42" s="393"/>
      <c r="O42" s="212" t="s">
        <v>46</v>
      </c>
      <c r="P42" s="74"/>
    </row>
    <row r="43" spans="2:16">
      <c r="B43" s="63"/>
      <c r="C43" s="394"/>
      <c r="D43" s="355"/>
      <c r="E43" s="355"/>
      <c r="F43" s="355"/>
      <c r="G43" s="355"/>
      <c r="H43" s="355"/>
      <c r="I43" s="355"/>
      <c r="J43" s="42"/>
      <c r="K43" s="43"/>
      <c r="L43" s="42"/>
      <c r="M43" s="389"/>
      <c r="N43" s="390"/>
      <c r="O43" s="33"/>
      <c r="P43" s="75"/>
    </row>
    <row r="44" spans="2:16">
      <c r="B44" s="63"/>
      <c r="C44" s="349"/>
      <c r="D44" s="350"/>
      <c r="E44" s="350"/>
      <c r="F44" s="350"/>
      <c r="G44" s="350"/>
      <c r="H44" s="350"/>
      <c r="I44" s="350"/>
      <c r="J44" s="44"/>
      <c r="K44" s="45"/>
      <c r="L44" s="44"/>
      <c r="M44" s="352"/>
      <c r="N44" s="353"/>
      <c r="O44" s="46"/>
      <c r="P44" s="75"/>
    </row>
    <row r="45" spans="2:16">
      <c r="B45" s="63"/>
      <c r="C45" s="379" t="s">
        <v>47</v>
      </c>
      <c r="D45" s="380"/>
      <c r="E45" s="380"/>
      <c r="F45" s="380"/>
      <c r="G45" s="380"/>
      <c r="H45" s="380"/>
      <c r="I45" s="380"/>
      <c r="J45" s="380"/>
      <c r="K45" s="380"/>
      <c r="L45" s="380"/>
      <c r="M45" s="380"/>
      <c r="N45" s="381"/>
      <c r="O45" s="213"/>
      <c r="P45" s="76"/>
    </row>
    <row r="46" spans="2:16">
      <c r="B46" s="63"/>
      <c r="C46" s="340" t="s">
        <v>56</v>
      </c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2"/>
      <c r="P46" s="73"/>
    </row>
    <row r="47" spans="2:16">
      <c r="B47" s="63"/>
      <c r="C47" s="343"/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5"/>
      <c r="P47" s="73"/>
    </row>
    <row r="48" spans="2:16">
      <c r="B48" s="63"/>
      <c r="C48" s="346"/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8"/>
      <c r="P48" s="73"/>
    </row>
    <row r="49" spans="2:20">
      <c r="B49" s="63"/>
      <c r="C49" s="338" t="s">
        <v>57</v>
      </c>
      <c r="D49" s="391"/>
      <c r="E49" s="391"/>
      <c r="F49" s="391"/>
      <c r="G49" s="391"/>
      <c r="H49" s="391"/>
      <c r="I49" s="391"/>
      <c r="J49" s="209" t="s">
        <v>42</v>
      </c>
      <c r="K49" s="200" t="s">
        <v>9</v>
      </c>
      <c r="L49" s="210" t="s">
        <v>49</v>
      </c>
      <c r="M49" s="395" t="s">
        <v>45</v>
      </c>
      <c r="N49" s="396"/>
      <c r="O49" s="208" t="s">
        <v>46</v>
      </c>
      <c r="P49" s="77"/>
    </row>
    <row r="50" spans="2:20">
      <c r="B50" s="63"/>
      <c r="C50" s="48" t="s">
        <v>104</v>
      </c>
      <c r="D50" s="49"/>
      <c r="E50" s="49"/>
      <c r="F50" s="49"/>
      <c r="G50" s="49"/>
      <c r="H50" s="49"/>
      <c r="I50" s="49"/>
      <c r="J50" s="50" t="s">
        <v>72</v>
      </c>
      <c r="K50" s="252">
        <v>4</v>
      </c>
      <c r="L50" s="52">
        <v>67164.17</v>
      </c>
      <c r="M50" s="397">
        <v>0</v>
      </c>
      <c r="N50" s="398"/>
      <c r="O50" s="53">
        <f>TRUNC(K50*L50,2)</f>
        <v>268656.68</v>
      </c>
      <c r="P50" s="78"/>
      <c r="T50" s="253"/>
    </row>
    <row r="51" spans="2:20">
      <c r="B51" s="63"/>
      <c r="C51" s="48"/>
      <c r="D51" s="49"/>
      <c r="E51" s="49"/>
      <c r="F51" s="49"/>
      <c r="G51" s="49"/>
      <c r="H51" s="49"/>
      <c r="I51" s="49"/>
      <c r="J51" s="50"/>
      <c r="K51" s="51"/>
      <c r="L51" s="52"/>
      <c r="M51" s="399"/>
      <c r="N51" s="400"/>
      <c r="O51" s="53"/>
      <c r="P51" s="78"/>
    </row>
    <row r="52" spans="2:20">
      <c r="B52" s="63"/>
      <c r="C52" s="48"/>
      <c r="D52" s="49"/>
      <c r="E52" s="49"/>
      <c r="F52" s="49"/>
      <c r="G52" s="49"/>
      <c r="H52" s="49"/>
      <c r="I52" s="49"/>
      <c r="J52" s="50"/>
      <c r="K52" s="51"/>
      <c r="L52" s="52"/>
      <c r="M52" s="389"/>
      <c r="N52" s="390"/>
      <c r="O52" s="53"/>
      <c r="P52" s="78"/>
    </row>
    <row r="53" spans="2:20">
      <c r="B53" s="63"/>
      <c r="C53" s="349"/>
      <c r="D53" s="350"/>
      <c r="E53" s="350"/>
      <c r="F53" s="350"/>
      <c r="G53" s="350"/>
      <c r="H53" s="350"/>
      <c r="I53" s="350"/>
      <c r="J53" s="44"/>
      <c r="K53" s="45"/>
      <c r="L53" s="44"/>
      <c r="M53" s="352"/>
      <c r="N53" s="353"/>
      <c r="O53" s="46"/>
      <c r="P53" s="75"/>
    </row>
    <row r="54" spans="2:20">
      <c r="B54" s="63"/>
      <c r="C54" s="379" t="s">
        <v>47</v>
      </c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1"/>
      <c r="O54" s="214">
        <f>SUM(O50:O53)</f>
        <v>268656.68</v>
      </c>
      <c r="P54" s="75"/>
    </row>
    <row r="55" spans="2:20">
      <c r="B55" s="63"/>
      <c r="C55" s="25"/>
      <c r="O55" s="26"/>
      <c r="P55" s="64"/>
    </row>
    <row r="56" spans="2:20">
      <c r="B56" s="63"/>
      <c r="C56" s="384" t="s">
        <v>58</v>
      </c>
      <c r="D56" s="385"/>
      <c r="E56" s="385"/>
      <c r="F56" s="385"/>
      <c r="G56" s="385"/>
      <c r="H56" s="385"/>
      <c r="I56" s="385"/>
      <c r="J56" s="385"/>
      <c r="K56" s="385"/>
      <c r="L56" s="385"/>
      <c r="M56" s="385"/>
      <c r="N56" s="386"/>
      <c r="O56" s="215">
        <f>O31+O38+O45+O54</f>
        <v>2238805.7999999998</v>
      </c>
      <c r="P56" s="79"/>
    </row>
    <row r="57" spans="2:20">
      <c r="B57" s="63"/>
      <c r="C57" s="340" t="s">
        <v>59</v>
      </c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2"/>
      <c r="P57" s="73"/>
    </row>
    <row r="58" spans="2:20">
      <c r="B58" s="63"/>
      <c r="C58" s="343"/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5"/>
      <c r="P58" s="73"/>
    </row>
    <row r="59" spans="2:20">
      <c r="B59" s="63"/>
      <c r="C59" s="346"/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8"/>
      <c r="P59" s="73"/>
    </row>
    <row r="60" spans="2:20">
      <c r="B60" s="63"/>
      <c r="C60" s="366" t="s">
        <v>60</v>
      </c>
      <c r="D60" s="382"/>
      <c r="E60" s="382"/>
      <c r="F60" s="382"/>
      <c r="G60" s="382"/>
      <c r="H60" s="382"/>
      <c r="I60" s="382"/>
      <c r="J60" s="37"/>
      <c r="K60" s="47"/>
      <c r="L60" s="41" t="s">
        <v>61</v>
      </c>
      <c r="M60" s="387" t="s">
        <v>62</v>
      </c>
      <c r="N60" s="388"/>
      <c r="O60" s="54"/>
      <c r="P60" s="77"/>
    </row>
    <row r="61" spans="2:20">
      <c r="B61" s="63"/>
      <c r="C61" s="394" t="s">
        <v>63</v>
      </c>
      <c r="D61" s="355"/>
      <c r="E61" s="355"/>
      <c r="F61" s="355"/>
      <c r="G61" s="355"/>
      <c r="H61" s="355"/>
      <c r="I61" s="355"/>
      <c r="J61" s="55"/>
      <c r="K61" s="56"/>
      <c r="L61" s="216">
        <v>0.31</v>
      </c>
      <c r="M61" s="401"/>
      <c r="N61" s="402"/>
      <c r="O61" s="57">
        <f>TRUNC(O56*L61,2)</f>
        <v>694029.79</v>
      </c>
      <c r="P61" s="80"/>
    </row>
    <row r="62" spans="2:20">
      <c r="B62" s="63"/>
      <c r="C62" s="34" t="s">
        <v>64</v>
      </c>
      <c r="D62" s="35"/>
      <c r="E62" s="35"/>
      <c r="F62" s="35"/>
      <c r="G62" s="35"/>
      <c r="H62" s="35"/>
      <c r="I62" s="35"/>
      <c r="J62" s="55"/>
      <c r="K62" s="56"/>
      <c r="L62" s="216">
        <v>0</v>
      </c>
      <c r="M62" s="401"/>
      <c r="N62" s="402"/>
      <c r="O62" s="57">
        <f>TRUNC(O56*L62,2)</f>
        <v>0</v>
      </c>
      <c r="P62" s="80"/>
    </row>
    <row r="63" spans="2:20">
      <c r="B63" s="63"/>
      <c r="C63" s="19" t="s">
        <v>65</v>
      </c>
      <c r="D63" s="20"/>
      <c r="E63" s="20"/>
      <c r="F63" s="20"/>
      <c r="G63" s="20"/>
      <c r="H63" s="20"/>
      <c r="I63" s="20"/>
      <c r="J63" s="58"/>
      <c r="K63" s="59"/>
      <c r="L63" s="216">
        <v>0.03</v>
      </c>
      <c r="M63" s="403"/>
      <c r="N63" s="404"/>
      <c r="O63" s="57">
        <f>TRUNC(O56*L63,2)</f>
        <v>67164.17</v>
      </c>
      <c r="P63" s="80"/>
    </row>
    <row r="64" spans="2:20">
      <c r="B64" s="63"/>
      <c r="C64" s="379" t="s">
        <v>47</v>
      </c>
      <c r="D64" s="380"/>
      <c r="E64" s="380"/>
      <c r="F64" s="380"/>
      <c r="G64" s="380"/>
      <c r="H64" s="380"/>
      <c r="I64" s="380"/>
      <c r="J64" s="380"/>
      <c r="K64" s="380"/>
      <c r="L64" s="380"/>
      <c r="M64" s="380"/>
      <c r="N64" s="381"/>
      <c r="O64" s="217">
        <f>SUM(O61:O63)</f>
        <v>761193.96000000008</v>
      </c>
      <c r="P64" s="81"/>
    </row>
    <row r="65" spans="2:20">
      <c r="B65" s="63"/>
      <c r="C65" s="25"/>
      <c r="O65" s="26"/>
      <c r="P65" s="64"/>
    </row>
    <row r="66" spans="2:20" ht="14.4" thickBot="1">
      <c r="B66" s="63"/>
      <c r="C66" s="384" t="s">
        <v>66</v>
      </c>
      <c r="D66" s="385"/>
      <c r="E66" s="385"/>
      <c r="F66" s="385"/>
      <c r="G66" s="385"/>
      <c r="H66" s="385"/>
      <c r="I66" s="385"/>
      <c r="J66" s="385"/>
      <c r="K66" s="385"/>
      <c r="L66" s="385"/>
      <c r="M66" s="385"/>
      <c r="N66" s="386"/>
      <c r="O66" s="218">
        <f>ROUND((O56+O64),0)</f>
        <v>3000000</v>
      </c>
      <c r="P66" s="81"/>
      <c r="T66" s="226"/>
    </row>
    <row r="67" spans="2:20">
      <c r="B67" s="63"/>
      <c r="C67" s="227"/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8"/>
      <c r="P67" s="81"/>
      <c r="T67" s="226"/>
    </row>
    <row r="68" spans="2:20">
      <c r="B68" s="63"/>
      <c r="C68" s="227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8"/>
      <c r="P68" s="81"/>
      <c r="T68" s="226"/>
    </row>
    <row r="69" spans="2:20">
      <c r="B69" s="63"/>
      <c r="C69" s="227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8"/>
      <c r="P69" s="81"/>
      <c r="T69" s="226"/>
    </row>
    <row r="70" spans="2:20">
      <c r="B70" s="63"/>
      <c r="C70" s="229"/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30"/>
      <c r="P70" s="81"/>
      <c r="T70" s="226"/>
    </row>
    <row r="71" spans="2:20">
      <c r="B71" s="63"/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30"/>
      <c r="P71" s="81"/>
      <c r="T71" s="226"/>
    </row>
    <row r="72" spans="2:20">
      <c r="B72" s="63"/>
      <c r="C72" s="229"/>
      <c r="D72" s="229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30"/>
      <c r="P72" s="81"/>
      <c r="T72" s="226"/>
    </row>
    <row r="73" spans="2:20">
      <c r="B73" s="63"/>
      <c r="C73" s="229"/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30"/>
      <c r="P73" s="81"/>
      <c r="T73" s="226"/>
    </row>
    <row r="74" spans="2:20">
      <c r="B74" s="63"/>
      <c r="C74" s="319" t="s">
        <v>86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81"/>
      <c r="T74" s="226"/>
    </row>
    <row r="75" spans="2:20">
      <c r="B75" s="63"/>
      <c r="C75" s="319"/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81"/>
      <c r="T75" s="226"/>
    </row>
    <row r="76" spans="2:20">
      <c r="B76" s="63"/>
      <c r="C76" s="319" t="s">
        <v>85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81"/>
      <c r="T76" s="226"/>
    </row>
    <row r="77" spans="2:20">
      <c r="B77" s="63"/>
      <c r="C77" s="319"/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81"/>
      <c r="T77" s="226"/>
    </row>
    <row r="78" spans="2:20">
      <c r="B78" s="63"/>
      <c r="C78" s="227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8"/>
      <c r="P78" s="81"/>
      <c r="T78" s="226"/>
    </row>
    <row r="79" spans="2:20" ht="14.4" thickBot="1">
      <c r="B79" s="82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4"/>
    </row>
  </sheetData>
  <mergeCells count="67">
    <mergeCell ref="C66:N66"/>
    <mergeCell ref="C53:I53"/>
    <mergeCell ref="M53:N53"/>
    <mergeCell ref="C54:N54"/>
    <mergeCell ref="C61:I61"/>
    <mergeCell ref="M61:N61"/>
    <mergeCell ref="M62:N62"/>
    <mergeCell ref="M63:N63"/>
    <mergeCell ref="C64:N64"/>
    <mergeCell ref="C56:N56"/>
    <mergeCell ref="C60:I60"/>
    <mergeCell ref="M60:N60"/>
    <mergeCell ref="M52:N52"/>
    <mergeCell ref="C42:I42"/>
    <mergeCell ref="M42:N42"/>
    <mergeCell ref="C43:I43"/>
    <mergeCell ref="M43:N43"/>
    <mergeCell ref="C44:I44"/>
    <mergeCell ref="M44:N44"/>
    <mergeCell ref="C45:N45"/>
    <mergeCell ref="C49:I49"/>
    <mergeCell ref="M49:N49"/>
    <mergeCell ref="M50:N50"/>
    <mergeCell ref="M51:N51"/>
    <mergeCell ref="C57:O59"/>
    <mergeCell ref="M30:N30"/>
    <mergeCell ref="C31:N31"/>
    <mergeCell ref="C35:J35"/>
    <mergeCell ref="C38:N38"/>
    <mergeCell ref="M35:N35"/>
    <mergeCell ref="C32:O34"/>
    <mergeCell ref="B1:L1"/>
    <mergeCell ref="B2:E2"/>
    <mergeCell ref="C19:O19"/>
    <mergeCell ref="H27:I27"/>
    <mergeCell ref="J27:K27"/>
    <mergeCell ref="M27:N27"/>
    <mergeCell ref="M22:N22"/>
    <mergeCell ref="C26:G26"/>
    <mergeCell ref="H26:I26"/>
    <mergeCell ref="M26:N26"/>
    <mergeCell ref="D22:L22"/>
    <mergeCell ref="C23:O25"/>
    <mergeCell ref="J26:K26"/>
    <mergeCell ref="C74:O75"/>
    <mergeCell ref="C76:O77"/>
    <mergeCell ref="D21:L21"/>
    <mergeCell ref="C5:O6"/>
    <mergeCell ref="C7:O11"/>
    <mergeCell ref="C15:O15"/>
    <mergeCell ref="M21:N21"/>
    <mergeCell ref="C39:O41"/>
    <mergeCell ref="C46:O48"/>
    <mergeCell ref="M28:N28"/>
    <mergeCell ref="C37:J37"/>
    <mergeCell ref="M37:N37"/>
    <mergeCell ref="C36:J36"/>
    <mergeCell ref="M36:N36"/>
    <mergeCell ref="H30:I30"/>
    <mergeCell ref="J30:K30"/>
    <mergeCell ref="M29:N29"/>
    <mergeCell ref="C29:G29"/>
    <mergeCell ref="C27:G27"/>
    <mergeCell ref="H29:I29"/>
    <mergeCell ref="J28:K28"/>
    <mergeCell ref="J29:K29"/>
    <mergeCell ref="H28:I28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94D8-2F39-4912-8C10-F01E6D3C0B0A}">
  <dimension ref="B1:T79"/>
  <sheetViews>
    <sheetView showGridLines="0" view="pageBreakPreview" zoomScale="60" zoomScaleNormal="80" workbookViewId="0">
      <selection activeCell="B4" sqref="B4:P79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9" width="11.44140625" style="1"/>
    <col min="20" max="20" width="18.109375" style="1" bestFit="1" customWidth="1"/>
    <col min="21" max="16384" width="11.44140625" style="1"/>
  </cols>
  <sheetData>
    <row r="1" spans="2:16"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</row>
    <row r="2" spans="2:16">
      <c r="B2" s="256"/>
      <c r="C2" s="256"/>
      <c r="D2" s="256"/>
      <c r="E2" s="256"/>
      <c r="F2" s="220"/>
      <c r="G2" s="220"/>
      <c r="H2" s="220"/>
      <c r="I2" s="220"/>
      <c r="J2" s="220"/>
      <c r="K2" s="220"/>
      <c r="L2" s="220"/>
    </row>
    <row r="3" spans="2:16" ht="14.4" thickBot="1"/>
    <row r="4" spans="2:16" ht="15" thickTop="1" thickBot="1">
      <c r="B4" s="60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2"/>
    </row>
    <row r="5" spans="2:16" ht="17.399999999999999" customHeight="1">
      <c r="B5" s="63"/>
      <c r="C5" s="323" t="s">
        <v>71</v>
      </c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5"/>
      <c r="P5" s="65"/>
    </row>
    <row r="6" spans="2:16" ht="17.399999999999999" customHeight="1">
      <c r="B6" s="63"/>
      <c r="C6" s="326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8"/>
      <c r="P6" s="65"/>
    </row>
    <row r="7" spans="2:16">
      <c r="B7" s="63"/>
      <c r="C7" s="329" t="s">
        <v>83</v>
      </c>
      <c r="D7" s="330"/>
      <c r="E7" s="330"/>
      <c r="F7" s="330"/>
      <c r="G7" s="330"/>
      <c r="H7" s="330"/>
      <c r="I7" s="330"/>
      <c r="J7" s="330"/>
      <c r="K7" s="330"/>
      <c r="L7" s="330"/>
      <c r="M7" s="330"/>
      <c r="N7" s="330"/>
      <c r="O7" s="331"/>
      <c r="P7" s="65"/>
    </row>
    <row r="8" spans="2:16" ht="16.2" customHeight="1">
      <c r="B8" s="63"/>
      <c r="C8" s="329"/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1"/>
      <c r="P8" s="66"/>
    </row>
    <row r="9" spans="2:16" ht="12.75" customHeight="1">
      <c r="B9" s="63"/>
      <c r="C9" s="329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  <c r="P9" s="65"/>
    </row>
    <row r="10" spans="2:16">
      <c r="B10" s="63"/>
      <c r="C10" s="329"/>
      <c r="D10" s="330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1"/>
      <c r="P10" s="65"/>
    </row>
    <row r="11" spans="2:16">
      <c r="B11" s="63"/>
      <c r="C11" s="332"/>
      <c r="D11" s="333"/>
      <c r="E11" s="333"/>
      <c r="F11" s="333"/>
      <c r="G11" s="333"/>
      <c r="H11" s="333"/>
      <c r="I11" s="333"/>
      <c r="J11" s="333"/>
      <c r="K11" s="333"/>
      <c r="L11" s="333"/>
      <c r="M11" s="333"/>
      <c r="N11" s="333"/>
      <c r="O11" s="334"/>
      <c r="P11" s="65"/>
    </row>
    <row r="12" spans="2:16" ht="14.4" thickBot="1">
      <c r="B12" s="63"/>
      <c r="C12" s="4"/>
      <c r="D12" s="5"/>
      <c r="E12" s="5"/>
      <c r="F12" s="5"/>
      <c r="G12" s="5"/>
      <c r="H12" s="5"/>
      <c r="I12" s="5"/>
      <c r="J12" s="5"/>
      <c r="K12" s="5"/>
      <c r="L12" s="5"/>
      <c r="M12" s="6"/>
      <c r="N12" s="6"/>
      <c r="O12" s="7"/>
      <c r="P12" s="67"/>
    </row>
    <row r="13" spans="2:16">
      <c r="B13" s="63"/>
      <c r="C13" s="8"/>
      <c r="D13" s="199"/>
      <c r="E13" s="199"/>
      <c r="F13" s="199"/>
      <c r="G13" s="199"/>
      <c r="H13" s="199"/>
      <c r="I13" s="199"/>
      <c r="J13" s="199"/>
      <c r="K13" s="199"/>
      <c r="L13" s="9" t="s">
        <v>36</v>
      </c>
      <c r="M13" s="10" t="s">
        <v>37</v>
      </c>
      <c r="N13" s="10" t="s">
        <v>38</v>
      </c>
      <c r="O13" s="11" t="s">
        <v>39</v>
      </c>
      <c r="P13" s="66"/>
    </row>
    <row r="14" spans="2:16">
      <c r="B14" s="63"/>
      <c r="C14" s="12"/>
      <c r="D14" s="198"/>
      <c r="E14" s="198"/>
      <c r="F14" s="198"/>
      <c r="G14" s="198"/>
      <c r="H14" s="198"/>
      <c r="I14" s="198"/>
      <c r="J14" s="198"/>
      <c r="K14" s="198"/>
      <c r="L14" s="13"/>
      <c r="M14" s="14">
        <v>23</v>
      </c>
      <c r="N14" s="14">
        <v>7</v>
      </c>
      <c r="O14" s="15">
        <v>2026</v>
      </c>
      <c r="P14" s="68"/>
    </row>
    <row r="15" spans="2:16" ht="18" customHeight="1">
      <c r="B15" s="63"/>
      <c r="C15" s="335" t="s">
        <v>84</v>
      </c>
      <c r="D15" s="336"/>
      <c r="E15" s="336"/>
      <c r="F15" s="336"/>
      <c r="G15" s="336"/>
      <c r="H15" s="336"/>
      <c r="I15" s="336"/>
      <c r="J15" s="336"/>
      <c r="K15" s="336"/>
      <c r="L15" s="336"/>
      <c r="M15" s="336"/>
      <c r="N15" s="336"/>
      <c r="O15" s="337"/>
      <c r="P15" s="68"/>
    </row>
    <row r="16" spans="2:16">
      <c r="B16" s="63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8"/>
      <c r="P16" s="69"/>
    </row>
    <row r="17" spans="2:20" ht="14.4" thickBot="1">
      <c r="B17" s="63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64"/>
    </row>
    <row r="18" spans="2:20" ht="14.4" thickBot="1">
      <c r="B18" s="63"/>
      <c r="C18" s="22"/>
      <c r="D18" s="23"/>
      <c r="E18" s="23"/>
      <c r="F18" s="23"/>
      <c r="G18" s="23"/>
      <c r="H18" s="23"/>
      <c r="K18" s="23"/>
      <c r="L18" s="23"/>
      <c r="M18" s="23"/>
      <c r="N18" s="23"/>
      <c r="O18" s="24"/>
      <c r="P18" s="64"/>
    </row>
    <row r="19" spans="2:20">
      <c r="B19" s="63"/>
      <c r="C19" s="361" t="s">
        <v>40</v>
      </c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3"/>
      <c r="P19" s="70"/>
    </row>
    <row r="20" spans="2:20" ht="14.4" thickBot="1">
      <c r="B20" s="63"/>
      <c r="C20" s="25"/>
      <c r="O20" s="26"/>
      <c r="P20" s="64"/>
    </row>
    <row r="21" spans="2:20">
      <c r="B21" s="63"/>
      <c r="C21" s="27" t="s">
        <v>41</v>
      </c>
      <c r="D21" s="320" t="s">
        <v>7</v>
      </c>
      <c r="E21" s="321"/>
      <c r="F21" s="321"/>
      <c r="G21" s="321"/>
      <c r="H21" s="321"/>
      <c r="I21" s="321"/>
      <c r="J21" s="321"/>
      <c r="K21" s="321"/>
      <c r="L21" s="322"/>
      <c r="M21" s="338" t="s">
        <v>42</v>
      </c>
      <c r="N21" s="339"/>
      <c r="O21" s="27" t="s">
        <v>9</v>
      </c>
      <c r="P21" s="71"/>
    </row>
    <row r="22" spans="2:20" ht="45" customHeight="1" thickBot="1">
      <c r="B22" s="63"/>
      <c r="C22" s="28" t="str">
        <f>'PRESUPUESTO OFICIAL (Entidad)'!D15</f>
        <v>AD-02</v>
      </c>
      <c r="D22" s="372" t="str">
        <f>'PRESUPUESTO OFICIAL (Entidad)'!G15</f>
        <v>Erradicación de árboles de gran envergadura (H &gt; 10 m o copas expandidas / Samán, Ceiba, Ficus, Chiminango), incluye personal certificado en alturas, señalización, manejo de residuos y trámites de cierre de vía.</v>
      </c>
      <c r="E22" s="373"/>
      <c r="F22" s="373"/>
      <c r="G22" s="373"/>
      <c r="H22" s="373"/>
      <c r="I22" s="373"/>
      <c r="J22" s="373"/>
      <c r="K22" s="373"/>
      <c r="L22" s="374"/>
      <c r="M22" s="364" t="str">
        <f>'PRESUPUESTO OFICIAL (Entidad)'!H15</f>
        <v>UND.</v>
      </c>
      <c r="N22" s="365"/>
      <c r="O22" s="29">
        <f>'PRESUPUESTO OFICIAL (Entidad)'!I15</f>
        <v>3</v>
      </c>
      <c r="P22" s="72"/>
    </row>
    <row r="23" spans="2:20">
      <c r="B23" s="63"/>
      <c r="C23" s="340" t="s">
        <v>43</v>
      </c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2"/>
      <c r="P23" s="73"/>
    </row>
    <row r="24" spans="2:20">
      <c r="B24" s="63"/>
      <c r="C24" s="343"/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5"/>
      <c r="P24" s="73"/>
    </row>
    <row r="25" spans="2:20" ht="14.4" thickBot="1">
      <c r="B25" s="63"/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8"/>
      <c r="P25" s="73"/>
    </row>
    <row r="26" spans="2:20">
      <c r="B26" s="63"/>
      <c r="C26" s="366" t="s">
        <v>7</v>
      </c>
      <c r="D26" s="367"/>
      <c r="E26" s="367"/>
      <c r="F26" s="367"/>
      <c r="G26" s="368"/>
      <c r="H26" s="369" t="s">
        <v>42</v>
      </c>
      <c r="I26" s="367"/>
      <c r="J26" s="375" t="s">
        <v>9</v>
      </c>
      <c r="K26" s="376"/>
      <c r="L26" s="31" t="s">
        <v>44</v>
      </c>
      <c r="M26" s="370" t="s">
        <v>45</v>
      </c>
      <c r="N26" s="371"/>
      <c r="O26" s="32" t="s">
        <v>46</v>
      </c>
      <c r="P26" s="74"/>
    </row>
    <row r="27" spans="2:20" ht="30" customHeight="1">
      <c r="B27" s="63"/>
      <c r="C27" s="312" t="s">
        <v>103</v>
      </c>
      <c r="D27" s="313"/>
      <c r="E27" s="313"/>
      <c r="F27" s="313"/>
      <c r="G27" s="314"/>
      <c r="H27" s="315" t="s">
        <v>75</v>
      </c>
      <c r="I27" s="316"/>
      <c r="J27" s="317">
        <v>6</v>
      </c>
      <c r="K27" s="318"/>
      <c r="L27" s="249">
        <v>212686.56</v>
      </c>
      <c r="M27" s="310">
        <v>0</v>
      </c>
      <c r="N27" s="311"/>
      <c r="O27" s="251">
        <f>TRUNC(J27*L27,2)</f>
        <v>1276119.3600000001</v>
      </c>
      <c r="P27" s="75"/>
      <c r="T27" s="253"/>
    </row>
    <row r="28" spans="2:20">
      <c r="B28" s="63"/>
      <c r="C28" s="34" t="s">
        <v>101</v>
      </c>
      <c r="D28" s="35"/>
      <c r="E28" s="35"/>
      <c r="F28" s="35"/>
      <c r="G28" s="36"/>
      <c r="H28" s="315" t="s">
        <v>75</v>
      </c>
      <c r="I28" s="383"/>
      <c r="J28" s="317">
        <v>6</v>
      </c>
      <c r="K28" s="318"/>
      <c r="L28" s="249">
        <v>156716.41</v>
      </c>
      <c r="M28" s="310">
        <v>0</v>
      </c>
      <c r="N28" s="311"/>
      <c r="O28" s="251">
        <f t="shared" ref="O28:O30" si="0">TRUNC(J28*L28,2)</f>
        <v>940298.46</v>
      </c>
      <c r="P28" s="75"/>
      <c r="T28" s="253"/>
    </row>
    <row r="29" spans="2:20" ht="45" customHeight="1">
      <c r="B29" s="63"/>
      <c r="C29" s="312" t="s">
        <v>102</v>
      </c>
      <c r="D29" s="313"/>
      <c r="E29" s="313"/>
      <c r="F29" s="313"/>
      <c r="G29" s="314"/>
      <c r="H29" s="315" t="s">
        <v>74</v>
      </c>
      <c r="I29" s="316"/>
      <c r="J29" s="317">
        <v>2</v>
      </c>
      <c r="K29" s="318"/>
      <c r="L29" s="249">
        <v>235074.62</v>
      </c>
      <c r="M29" s="310">
        <v>0</v>
      </c>
      <c r="N29" s="311"/>
      <c r="O29" s="251">
        <f t="shared" si="0"/>
        <v>470149.24</v>
      </c>
      <c r="P29" s="75"/>
      <c r="T29" s="253"/>
    </row>
    <row r="30" spans="2:20" ht="14.4" thickBot="1">
      <c r="B30" s="63"/>
      <c r="C30" s="233" t="s">
        <v>73</v>
      </c>
      <c r="D30" s="234"/>
      <c r="E30" s="234"/>
      <c r="F30" s="234"/>
      <c r="G30" s="235"/>
      <c r="H30" s="359" t="s">
        <v>74</v>
      </c>
      <c r="I30" s="360"/>
      <c r="J30" s="317">
        <v>10.666700000000001</v>
      </c>
      <c r="K30" s="318"/>
      <c r="L30" s="250">
        <v>2798.5</v>
      </c>
      <c r="M30" s="377">
        <v>0</v>
      </c>
      <c r="N30" s="378"/>
      <c r="O30" s="251">
        <f t="shared" si="0"/>
        <v>29850.75</v>
      </c>
      <c r="P30" s="75"/>
      <c r="T30" s="253"/>
    </row>
    <row r="31" spans="2:20" ht="14.4" thickBot="1">
      <c r="B31" s="63"/>
      <c r="C31" s="379" t="s">
        <v>47</v>
      </c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1"/>
      <c r="O31" s="213">
        <f>SUM(O27:O30)</f>
        <v>2716417.8100000005</v>
      </c>
      <c r="P31" s="76"/>
    </row>
    <row r="32" spans="2:20" ht="13.5" customHeight="1">
      <c r="B32" s="63"/>
      <c r="C32" s="340" t="s">
        <v>48</v>
      </c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2"/>
      <c r="P32" s="73"/>
    </row>
    <row r="33" spans="2:16">
      <c r="B33" s="63"/>
      <c r="C33" s="343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5"/>
      <c r="P33" s="73"/>
    </row>
    <row r="34" spans="2:16" ht="14.4" thickBot="1">
      <c r="B34" s="63"/>
      <c r="C34" s="346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8"/>
      <c r="P34" s="73"/>
    </row>
    <row r="35" spans="2:16">
      <c r="B35" s="63"/>
      <c r="C35" s="366" t="s">
        <v>7</v>
      </c>
      <c r="D35" s="382"/>
      <c r="E35" s="382"/>
      <c r="F35" s="382"/>
      <c r="G35" s="382"/>
      <c r="H35" s="382"/>
      <c r="I35" s="382"/>
      <c r="J35" s="371"/>
      <c r="K35" s="232" t="s">
        <v>42</v>
      </c>
      <c r="L35" s="31" t="s">
        <v>9</v>
      </c>
      <c r="M35" s="369" t="s">
        <v>49</v>
      </c>
      <c r="N35" s="371"/>
      <c r="O35" s="32" t="s">
        <v>46</v>
      </c>
      <c r="P35" s="74"/>
    </row>
    <row r="36" spans="2:16">
      <c r="B36" s="63"/>
      <c r="C36" s="354"/>
      <c r="D36" s="355"/>
      <c r="E36" s="355"/>
      <c r="F36" s="355"/>
      <c r="G36" s="355"/>
      <c r="H36" s="355"/>
      <c r="I36" s="355"/>
      <c r="J36" s="356"/>
      <c r="K36" s="206"/>
      <c r="L36" s="38"/>
      <c r="M36" s="357"/>
      <c r="N36" s="358"/>
      <c r="O36" s="33">
        <f>TRUNC(L36*M36,2)</f>
        <v>0</v>
      </c>
      <c r="P36" s="75"/>
    </row>
    <row r="37" spans="2:16" ht="14.4" thickBot="1">
      <c r="B37" s="63"/>
      <c r="C37" s="349"/>
      <c r="D37" s="350"/>
      <c r="E37" s="350"/>
      <c r="F37" s="350"/>
      <c r="G37" s="350"/>
      <c r="H37" s="350"/>
      <c r="I37" s="350"/>
      <c r="J37" s="351"/>
      <c r="K37" s="35"/>
      <c r="L37" s="39"/>
      <c r="M37" s="352"/>
      <c r="N37" s="353"/>
      <c r="O37" s="40"/>
      <c r="P37" s="75"/>
    </row>
    <row r="38" spans="2:16" ht="14.4" thickBot="1">
      <c r="B38" s="63"/>
      <c r="C38" s="379" t="s">
        <v>47</v>
      </c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1"/>
      <c r="O38" s="214">
        <f>SUM(O36:O37)</f>
        <v>0</v>
      </c>
      <c r="P38" s="75"/>
    </row>
    <row r="39" spans="2:16">
      <c r="B39" s="63"/>
      <c r="C39" s="340" t="s">
        <v>50</v>
      </c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2"/>
      <c r="P39" s="73"/>
    </row>
    <row r="40" spans="2:16">
      <c r="B40" s="63"/>
      <c r="C40" s="343"/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5"/>
      <c r="P40" s="73"/>
    </row>
    <row r="41" spans="2:16" ht="14.4" thickBot="1">
      <c r="B41" s="63"/>
      <c r="C41" s="346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8"/>
      <c r="P41" s="73"/>
    </row>
    <row r="42" spans="2:16" ht="27.6">
      <c r="B42" s="63"/>
      <c r="C42" s="338" t="s">
        <v>51</v>
      </c>
      <c r="D42" s="391"/>
      <c r="E42" s="391"/>
      <c r="F42" s="391"/>
      <c r="G42" s="391"/>
      <c r="H42" s="391"/>
      <c r="I42" s="391"/>
      <c r="J42" s="207" t="s">
        <v>52</v>
      </c>
      <c r="K42" s="231" t="s">
        <v>53</v>
      </c>
      <c r="L42" s="211" t="s">
        <v>54</v>
      </c>
      <c r="M42" s="392" t="s">
        <v>55</v>
      </c>
      <c r="N42" s="393"/>
      <c r="O42" s="212" t="s">
        <v>46</v>
      </c>
      <c r="P42" s="74"/>
    </row>
    <row r="43" spans="2:16">
      <c r="B43" s="63"/>
      <c r="C43" s="394"/>
      <c r="D43" s="355"/>
      <c r="E43" s="355"/>
      <c r="F43" s="355"/>
      <c r="G43" s="355"/>
      <c r="H43" s="355"/>
      <c r="I43" s="355"/>
      <c r="J43" s="42"/>
      <c r="K43" s="43"/>
      <c r="L43" s="42"/>
      <c r="M43" s="389"/>
      <c r="N43" s="390"/>
      <c r="O43" s="33"/>
      <c r="P43" s="75"/>
    </row>
    <row r="44" spans="2:16" ht="14.4" thickBot="1">
      <c r="B44" s="63"/>
      <c r="C44" s="349"/>
      <c r="D44" s="350"/>
      <c r="E44" s="350"/>
      <c r="F44" s="350"/>
      <c r="G44" s="350"/>
      <c r="H44" s="350"/>
      <c r="I44" s="350"/>
      <c r="J44" s="44"/>
      <c r="K44" s="45"/>
      <c r="L44" s="44"/>
      <c r="M44" s="352"/>
      <c r="N44" s="353"/>
      <c r="O44" s="46"/>
      <c r="P44" s="75"/>
    </row>
    <row r="45" spans="2:16" ht="14.4" thickBot="1">
      <c r="B45" s="63"/>
      <c r="C45" s="379" t="s">
        <v>47</v>
      </c>
      <c r="D45" s="380"/>
      <c r="E45" s="380"/>
      <c r="F45" s="380"/>
      <c r="G45" s="380"/>
      <c r="H45" s="380"/>
      <c r="I45" s="380"/>
      <c r="J45" s="380"/>
      <c r="K45" s="380"/>
      <c r="L45" s="380"/>
      <c r="M45" s="380"/>
      <c r="N45" s="381"/>
      <c r="O45" s="213"/>
      <c r="P45" s="76"/>
    </row>
    <row r="46" spans="2:16">
      <c r="B46" s="63"/>
      <c r="C46" s="340" t="s">
        <v>56</v>
      </c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2"/>
      <c r="P46" s="73"/>
    </row>
    <row r="47" spans="2:16">
      <c r="B47" s="63"/>
      <c r="C47" s="343"/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5"/>
      <c r="P47" s="73"/>
    </row>
    <row r="48" spans="2:16" ht="14.4" thickBot="1">
      <c r="B48" s="63"/>
      <c r="C48" s="346"/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8"/>
      <c r="P48" s="73"/>
    </row>
    <row r="49" spans="2:20">
      <c r="B49" s="63"/>
      <c r="C49" s="338" t="s">
        <v>57</v>
      </c>
      <c r="D49" s="391"/>
      <c r="E49" s="391"/>
      <c r="F49" s="391"/>
      <c r="G49" s="391"/>
      <c r="H49" s="391"/>
      <c r="I49" s="391"/>
      <c r="J49" s="209" t="s">
        <v>42</v>
      </c>
      <c r="K49" s="231" t="s">
        <v>9</v>
      </c>
      <c r="L49" s="210" t="s">
        <v>49</v>
      </c>
      <c r="M49" s="395" t="s">
        <v>45</v>
      </c>
      <c r="N49" s="396"/>
      <c r="O49" s="208" t="s">
        <v>46</v>
      </c>
      <c r="P49" s="77"/>
    </row>
    <row r="50" spans="2:20">
      <c r="B50" s="63"/>
      <c r="C50" s="48" t="s">
        <v>104</v>
      </c>
      <c r="D50" s="49"/>
      <c r="E50" s="49"/>
      <c r="F50" s="49"/>
      <c r="G50" s="49"/>
      <c r="H50" s="49"/>
      <c r="I50" s="49"/>
      <c r="J50" s="50" t="s">
        <v>72</v>
      </c>
      <c r="K50" s="252">
        <v>4</v>
      </c>
      <c r="L50" s="52">
        <v>67164.17</v>
      </c>
      <c r="M50" s="397">
        <v>0</v>
      </c>
      <c r="N50" s="398"/>
      <c r="O50" s="53">
        <f>TRUNC(K50*L50,2)</f>
        <v>268656.68</v>
      </c>
      <c r="P50" s="78"/>
      <c r="T50" s="253"/>
    </row>
    <row r="51" spans="2:20">
      <c r="B51" s="63"/>
      <c r="C51" s="48"/>
      <c r="D51" s="49"/>
      <c r="E51" s="49"/>
      <c r="F51" s="49"/>
      <c r="G51" s="49"/>
      <c r="H51" s="49"/>
      <c r="I51" s="49"/>
      <c r="J51" s="50"/>
      <c r="K51" s="51"/>
      <c r="L51" s="52"/>
      <c r="M51" s="399"/>
      <c r="N51" s="400"/>
      <c r="O51" s="53"/>
      <c r="P51" s="78"/>
    </row>
    <row r="52" spans="2:20">
      <c r="B52" s="63"/>
      <c r="C52" s="48"/>
      <c r="D52" s="49"/>
      <c r="E52" s="49"/>
      <c r="F52" s="49"/>
      <c r="G52" s="49"/>
      <c r="H52" s="49"/>
      <c r="I52" s="49"/>
      <c r="J52" s="50"/>
      <c r="K52" s="51"/>
      <c r="L52" s="52"/>
      <c r="M52" s="389"/>
      <c r="N52" s="390"/>
      <c r="O52" s="53"/>
      <c r="P52" s="78"/>
    </row>
    <row r="53" spans="2:20" ht="14.4" thickBot="1">
      <c r="B53" s="63"/>
      <c r="C53" s="349"/>
      <c r="D53" s="350"/>
      <c r="E53" s="350"/>
      <c r="F53" s="350"/>
      <c r="G53" s="350"/>
      <c r="H53" s="350"/>
      <c r="I53" s="350"/>
      <c r="J53" s="44"/>
      <c r="K53" s="45"/>
      <c r="L53" s="44"/>
      <c r="M53" s="352"/>
      <c r="N53" s="353"/>
      <c r="O53" s="46"/>
      <c r="P53" s="75"/>
    </row>
    <row r="54" spans="2:20" ht="14.4" thickBot="1">
      <c r="B54" s="63"/>
      <c r="C54" s="379" t="s">
        <v>47</v>
      </c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1"/>
      <c r="O54" s="214">
        <f>SUM(O50:O53)</f>
        <v>268656.68</v>
      </c>
      <c r="P54" s="75"/>
    </row>
    <row r="55" spans="2:20" ht="14.4" thickBot="1">
      <c r="B55" s="63"/>
      <c r="C55" s="25"/>
      <c r="O55" s="26"/>
      <c r="P55" s="64"/>
    </row>
    <row r="56" spans="2:20" ht="14.4" thickBot="1">
      <c r="B56" s="63"/>
      <c r="C56" s="384" t="s">
        <v>58</v>
      </c>
      <c r="D56" s="385"/>
      <c r="E56" s="385"/>
      <c r="F56" s="385"/>
      <c r="G56" s="385"/>
      <c r="H56" s="385"/>
      <c r="I56" s="385"/>
      <c r="J56" s="385"/>
      <c r="K56" s="385"/>
      <c r="L56" s="385"/>
      <c r="M56" s="385"/>
      <c r="N56" s="386"/>
      <c r="O56" s="215">
        <f>O31+O38+O45+O54</f>
        <v>2985074.4900000007</v>
      </c>
      <c r="P56" s="79"/>
    </row>
    <row r="57" spans="2:20">
      <c r="B57" s="63"/>
      <c r="C57" s="340" t="s">
        <v>59</v>
      </c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2"/>
      <c r="P57" s="73"/>
    </row>
    <row r="58" spans="2:20">
      <c r="B58" s="63"/>
      <c r="C58" s="343"/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5"/>
      <c r="P58" s="73"/>
    </row>
    <row r="59" spans="2:20" ht="14.4" thickBot="1">
      <c r="B59" s="63"/>
      <c r="C59" s="346"/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8"/>
      <c r="P59" s="73"/>
    </row>
    <row r="60" spans="2:20">
      <c r="B60" s="63"/>
      <c r="C60" s="366" t="s">
        <v>60</v>
      </c>
      <c r="D60" s="382"/>
      <c r="E60" s="382"/>
      <c r="F60" s="382"/>
      <c r="G60" s="382"/>
      <c r="H60" s="382"/>
      <c r="I60" s="382"/>
      <c r="J60" s="236"/>
      <c r="K60" s="237"/>
      <c r="L60" s="41" t="s">
        <v>61</v>
      </c>
      <c r="M60" s="387" t="s">
        <v>62</v>
      </c>
      <c r="N60" s="388"/>
      <c r="O60" s="54"/>
      <c r="P60" s="77"/>
    </row>
    <row r="61" spans="2:20">
      <c r="B61" s="63"/>
      <c r="C61" s="394" t="s">
        <v>63</v>
      </c>
      <c r="D61" s="355"/>
      <c r="E61" s="355"/>
      <c r="F61" s="355"/>
      <c r="G61" s="355"/>
      <c r="H61" s="355"/>
      <c r="I61" s="355"/>
      <c r="J61" s="55"/>
      <c r="K61" s="56"/>
      <c r="L61" s="216">
        <v>0.31</v>
      </c>
      <c r="M61" s="401"/>
      <c r="N61" s="402"/>
      <c r="O61" s="57">
        <f>TRUNC(O56*L61,2)</f>
        <v>925373.09</v>
      </c>
      <c r="P61" s="80"/>
    </row>
    <row r="62" spans="2:20">
      <c r="B62" s="63"/>
      <c r="C62" s="34" t="s">
        <v>64</v>
      </c>
      <c r="D62" s="35"/>
      <c r="E62" s="35"/>
      <c r="F62" s="35"/>
      <c r="G62" s="35"/>
      <c r="H62" s="35"/>
      <c r="I62" s="35"/>
      <c r="J62" s="55"/>
      <c r="K62" s="56"/>
      <c r="L62" s="216">
        <v>0</v>
      </c>
      <c r="M62" s="401"/>
      <c r="N62" s="402"/>
      <c r="O62" s="57">
        <f>TRUNC(O56*L62,2)</f>
        <v>0</v>
      </c>
      <c r="P62" s="80"/>
    </row>
    <row r="63" spans="2:20" ht="14.4" thickBot="1">
      <c r="B63" s="63"/>
      <c r="C63" s="19" t="s">
        <v>65</v>
      </c>
      <c r="D63" s="20"/>
      <c r="E63" s="20"/>
      <c r="F63" s="20"/>
      <c r="G63" s="20"/>
      <c r="H63" s="20"/>
      <c r="I63" s="20"/>
      <c r="J63" s="58"/>
      <c r="K63" s="59"/>
      <c r="L63" s="216">
        <v>0.03</v>
      </c>
      <c r="M63" s="403"/>
      <c r="N63" s="404"/>
      <c r="O63" s="57">
        <f>TRUNC(O56*L63,2)</f>
        <v>89552.23</v>
      </c>
      <c r="P63" s="80"/>
    </row>
    <row r="64" spans="2:20" ht="14.4" thickBot="1">
      <c r="B64" s="63"/>
      <c r="C64" s="379" t="s">
        <v>47</v>
      </c>
      <c r="D64" s="380"/>
      <c r="E64" s="380"/>
      <c r="F64" s="380"/>
      <c r="G64" s="380"/>
      <c r="H64" s="380"/>
      <c r="I64" s="380"/>
      <c r="J64" s="380"/>
      <c r="K64" s="380"/>
      <c r="L64" s="380"/>
      <c r="M64" s="380"/>
      <c r="N64" s="381"/>
      <c r="O64" s="217">
        <f>SUM(O61:O63)</f>
        <v>1014925.32</v>
      </c>
      <c r="P64" s="81"/>
    </row>
    <row r="65" spans="2:20" ht="14.4" thickBot="1">
      <c r="B65" s="63"/>
      <c r="C65" s="25"/>
      <c r="O65" s="26"/>
      <c r="P65" s="64"/>
    </row>
    <row r="66" spans="2:20" ht="14.4" thickBot="1">
      <c r="B66" s="63"/>
      <c r="C66" s="384" t="s">
        <v>66</v>
      </c>
      <c r="D66" s="385"/>
      <c r="E66" s="385"/>
      <c r="F66" s="385"/>
      <c r="G66" s="385"/>
      <c r="H66" s="385"/>
      <c r="I66" s="385"/>
      <c r="J66" s="385"/>
      <c r="K66" s="385"/>
      <c r="L66" s="385"/>
      <c r="M66" s="385"/>
      <c r="N66" s="386"/>
      <c r="O66" s="218">
        <f>ROUND((O56+O64),0)</f>
        <v>4000000</v>
      </c>
      <c r="P66" s="81"/>
      <c r="T66" s="226"/>
    </row>
    <row r="67" spans="2:20">
      <c r="B67" s="63"/>
      <c r="C67" s="227"/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8"/>
      <c r="P67" s="81"/>
      <c r="T67" s="226"/>
    </row>
    <row r="68" spans="2:20">
      <c r="B68" s="63"/>
      <c r="C68" s="227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8"/>
      <c r="P68" s="81"/>
      <c r="T68" s="226"/>
    </row>
    <row r="69" spans="2:20">
      <c r="B69" s="63"/>
      <c r="C69" s="227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8"/>
      <c r="P69" s="81"/>
      <c r="T69" s="226"/>
    </row>
    <row r="70" spans="2:20">
      <c r="B70" s="63"/>
      <c r="C70" s="229"/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30"/>
      <c r="P70" s="81"/>
      <c r="T70" s="226"/>
    </row>
    <row r="71" spans="2:20">
      <c r="B71" s="63"/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30"/>
      <c r="P71" s="81"/>
      <c r="T71" s="226"/>
    </row>
    <row r="72" spans="2:20">
      <c r="B72" s="63"/>
      <c r="C72" s="229"/>
      <c r="D72" s="229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30"/>
      <c r="P72" s="81"/>
      <c r="T72" s="226"/>
    </row>
    <row r="73" spans="2:20">
      <c r="B73" s="63"/>
      <c r="C73" s="229"/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30"/>
      <c r="P73" s="81"/>
      <c r="T73" s="226"/>
    </row>
    <row r="74" spans="2:20">
      <c r="B74" s="63"/>
      <c r="C74" s="319" t="s">
        <v>86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81"/>
      <c r="T74" s="226"/>
    </row>
    <row r="75" spans="2:20">
      <c r="B75" s="63"/>
      <c r="C75" s="319"/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81"/>
      <c r="T75" s="226"/>
    </row>
    <row r="76" spans="2:20">
      <c r="B76" s="63"/>
      <c r="C76" s="319" t="s">
        <v>85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81"/>
      <c r="T76" s="226"/>
    </row>
    <row r="77" spans="2:20">
      <c r="B77" s="63"/>
      <c r="C77" s="319"/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81"/>
      <c r="T77" s="226"/>
    </row>
    <row r="78" spans="2:20">
      <c r="B78" s="63"/>
      <c r="C78" s="227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8"/>
      <c r="P78" s="81"/>
      <c r="T78" s="226"/>
    </row>
    <row r="79" spans="2:20" ht="14.4" thickBot="1">
      <c r="B79" s="82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4"/>
    </row>
  </sheetData>
  <mergeCells count="67">
    <mergeCell ref="C26:G26"/>
    <mergeCell ref="H26:I26"/>
    <mergeCell ref="J26:K26"/>
    <mergeCell ref="M26:N26"/>
    <mergeCell ref="B1:L1"/>
    <mergeCell ref="B2:E2"/>
    <mergeCell ref="C5:O6"/>
    <mergeCell ref="C7:O11"/>
    <mergeCell ref="C15:O15"/>
    <mergeCell ref="C19:O19"/>
    <mergeCell ref="D21:L21"/>
    <mergeCell ref="M21:N21"/>
    <mergeCell ref="D22:L22"/>
    <mergeCell ref="M22:N22"/>
    <mergeCell ref="C23:O25"/>
    <mergeCell ref="C27:G27"/>
    <mergeCell ref="H27:I27"/>
    <mergeCell ref="J27:K27"/>
    <mergeCell ref="M27:N27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C31:N31"/>
    <mergeCell ref="C32:O34"/>
    <mergeCell ref="C35:J35"/>
    <mergeCell ref="M35:N35"/>
    <mergeCell ref="C36:J36"/>
    <mergeCell ref="M36:N36"/>
    <mergeCell ref="C37:J37"/>
    <mergeCell ref="M37:N37"/>
    <mergeCell ref="C38:N38"/>
    <mergeCell ref="C39:O41"/>
    <mergeCell ref="C42:I42"/>
    <mergeCell ref="M42:N42"/>
    <mergeCell ref="C53:I53"/>
    <mergeCell ref="M53:N53"/>
    <mergeCell ref="C43:I43"/>
    <mergeCell ref="M43:N43"/>
    <mergeCell ref="C44:I44"/>
    <mergeCell ref="M44:N44"/>
    <mergeCell ref="C45:N45"/>
    <mergeCell ref="C46:O48"/>
    <mergeCell ref="C49:I49"/>
    <mergeCell ref="M49:N49"/>
    <mergeCell ref="M50:N50"/>
    <mergeCell ref="M51:N51"/>
    <mergeCell ref="M52:N52"/>
    <mergeCell ref="C76:O77"/>
    <mergeCell ref="C54:N54"/>
    <mergeCell ref="C56:N56"/>
    <mergeCell ref="C57:O59"/>
    <mergeCell ref="C60:I60"/>
    <mergeCell ref="M60:N60"/>
    <mergeCell ref="C61:I61"/>
    <mergeCell ref="M61:N61"/>
    <mergeCell ref="M62:N62"/>
    <mergeCell ref="M63:N63"/>
    <mergeCell ref="C64:N64"/>
    <mergeCell ref="C66:N66"/>
    <mergeCell ref="C74:O7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45CB3-0370-471E-B075-44C044644AA3}">
  <dimension ref="B1:T79"/>
  <sheetViews>
    <sheetView showGridLines="0" view="pageBreakPreview" zoomScale="60" zoomScaleNormal="80" workbookViewId="0">
      <selection activeCell="B4" sqref="B4:P79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1.88671875" style="1" customWidth="1"/>
    <col min="16" max="17" width="3.44140625" style="1" customWidth="1"/>
    <col min="18" max="18" width="11.44140625" style="1"/>
    <col min="19" max="20" width="18.109375" style="1" bestFit="1" customWidth="1"/>
    <col min="21" max="16384" width="11.44140625" style="1"/>
  </cols>
  <sheetData>
    <row r="1" spans="2:16"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</row>
    <row r="2" spans="2:16">
      <c r="B2" s="256"/>
      <c r="C2" s="256"/>
      <c r="D2" s="256"/>
      <c r="E2" s="256"/>
      <c r="F2" s="220"/>
      <c r="G2" s="220"/>
      <c r="H2" s="220"/>
      <c r="I2" s="220"/>
      <c r="J2" s="220"/>
      <c r="K2" s="220"/>
      <c r="L2" s="220"/>
    </row>
    <row r="3" spans="2:16" ht="14.4" thickBot="1"/>
    <row r="4" spans="2:16" ht="15" thickTop="1" thickBot="1">
      <c r="B4" s="60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2"/>
    </row>
    <row r="5" spans="2:16" ht="17.399999999999999" customHeight="1">
      <c r="B5" s="63"/>
      <c r="C5" s="323" t="s">
        <v>71</v>
      </c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5"/>
      <c r="P5" s="65"/>
    </row>
    <row r="6" spans="2:16" ht="17.399999999999999" customHeight="1">
      <c r="B6" s="63"/>
      <c r="C6" s="326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8"/>
      <c r="P6" s="65"/>
    </row>
    <row r="7" spans="2:16">
      <c r="B7" s="63"/>
      <c r="C7" s="329" t="s">
        <v>83</v>
      </c>
      <c r="D7" s="330"/>
      <c r="E7" s="330"/>
      <c r="F7" s="330"/>
      <c r="G7" s="330"/>
      <c r="H7" s="330"/>
      <c r="I7" s="330"/>
      <c r="J7" s="330"/>
      <c r="K7" s="330"/>
      <c r="L7" s="330"/>
      <c r="M7" s="330"/>
      <c r="N7" s="330"/>
      <c r="O7" s="331"/>
      <c r="P7" s="65"/>
    </row>
    <row r="8" spans="2:16" ht="16.2" customHeight="1">
      <c r="B8" s="63"/>
      <c r="C8" s="329"/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1"/>
      <c r="P8" s="66"/>
    </row>
    <row r="9" spans="2:16" ht="12.75" customHeight="1">
      <c r="B9" s="63"/>
      <c r="C9" s="329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  <c r="P9" s="65"/>
    </row>
    <row r="10" spans="2:16">
      <c r="B10" s="63"/>
      <c r="C10" s="329"/>
      <c r="D10" s="330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1"/>
      <c r="P10" s="65"/>
    </row>
    <row r="11" spans="2:16">
      <c r="B11" s="63"/>
      <c r="C11" s="332"/>
      <c r="D11" s="333"/>
      <c r="E11" s="333"/>
      <c r="F11" s="333"/>
      <c r="G11" s="333"/>
      <c r="H11" s="333"/>
      <c r="I11" s="333"/>
      <c r="J11" s="333"/>
      <c r="K11" s="333"/>
      <c r="L11" s="333"/>
      <c r="M11" s="333"/>
      <c r="N11" s="333"/>
      <c r="O11" s="334"/>
      <c r="P11" s="65"/>
    </row>
    <row r="12" spans="2:16" ht="14.4" thickBot="1">
      <c r="B12" s="63"/>
      <c r="C12" s="4"/>
      <c r="D12" s="5"/>
      <c r="E12" s="5"/>
      <c r="F12" s="5"/>
      <c r="G12" s="5"/>
      <c r="H12" s="5"/>
      <c r="I12" s="5"/>
      <c r="J12" s="5"/>
      <c r="K12" s="5"/>
      <c r="L12" s="5"/>
      <c r="M12" s="6"/>
      <c r="N12" s="6"/>
      <c r="O12" s="7"/>
      <c r="P12" s="67"/>
    </row>
    <row r="13" spans="2:16">
      <c r="B13" s="63"/>
      <c r="C13" s="8"/>
      <c r="D13" s="199"/>
      <c r="E13" s="199"/>
      <c r="F13" s="199"/>
      <c r="G13" s="199"/>
      <c r="H13" s="199"/>
      <c r="I13" s="199"/>
      <c r="J13" s="199"/>
      <c r="K13" s="199"/>
      <c r="L13" s="9" t="s">
        <v>36</v>
      </c>
      <c r="M13" s="10" t="s">
        <v>37</v>
      </c>
      <c r="N13" s="10" t="s">
        <v>38</v>
      </c>
      <c r="O13" s="11" t="s">
        <v>39</v>
      </c>
      <c r="P13" s="66"/>
    </row>
    <row r="14" spans="2:16">
      <c r="B14" s="63"/>
      <c r="C14" s="12"/>
      <c r="D14" s="198"/>
      <c r="E14" s="198"/>
      <c r="F14" s="198"/>
      <c r="G14" s="198"/>
      <c r="H14" s="198"/>
      <c r="I14" s="198"/>
      <c r="J14" s="198"/>
      <c r="K14" s="198"/>
      <c r="L14" s="13"/>
      <c r="M14" s="14">
        <v>23</v>
      </c>
      <c r="N14" s="14">
        <v>7</v>
      </c>
      <c r="O14" s="15">
        <v>2026</v>
      </c>
      <c r="P14" s="68"/>
    </row>
    <row r="15" spans="2:16" ht="18" customHeight="1">
      <c r="B15" s="63"/>
      <c r="C15" s="335" t="s">
        <v>84</v>
      </c>
      <c r="D15" s="336"/>
      <c r="E15" s="336"/>
      <c r="F15" s="336"/>
      <c r="G15" s="336"/>
      <c r="H15" s="336"/>
      <c r="I15" s="336"/>
      <c r="J15" s="336"/>
      <c r="K15" s="336"/>
      <c r="L15" s="336"/>
      <c r="M15" s="336"/>
      <c r="N15" s="336"/>
      <c r="O15" s="337"/>
      <c r="P15" s="68"/>
    </row>
    <row r="16" spans="2:16">
      <c r="B16" s="63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8"/>
      <c r="P16" s="69"/>
    </row>
    <row r="17" spans="2:20" ht="14.4" thickBot="1">
      <c r="B17" s="63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64"/>
    </row>
    <row r="18" spans="2:20" ht="14.4" thickBot="1">
      <c r="B18" s="63"/>
      <c r="C18" s="22"/>
      <c r="D18" s="23"/>
      <c r="E18" s="23"/>
      <c r="F18" s="23"/>
      <c r="G18" s="23"/>
      <c r="H18" s="23"/>
      <c r="K18" s="23"/>
      <c r="L18" s="23"/>
      <c r="M18" s="23"/>
      <c r="N18" s="23"/>
      <c r="O18" s="24"/>
      <c r="P18" s="64"/>
    </row>
    <row r="19" spans="2:20">
      <c r="B19" s="63"/>
      <c r="C19" s="361" t="s">
        <v>40</v>
      </c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3"/>
      <c r="P19" s="70"/>
    </row>
    <row r="20" spans="2:20" ht="14.4" thickBot="1">
      <c r="B20" s="63"/>
      <c r="C20" s="25"/>
      <c r="O20" s="26"/>
      <c r="P20" s="64"/>
    </row>
    <row r="21" spans="2:20">
      <c r="B21" s="63"/>
      <c r="C21" s="27" t="s">
        <v>41</v>
      </c>
      <c r="D21" s="320" t="s">
        <v>7</v>
      </c>
      <c r="E21" s="321"/>
      <c r="F21" s="321"/>
      <c r="G21" s="321"/>
      <c r="H21" s="321"/>
      <c r="I21" s="321"/>
      <c r="J21" s="321"/>
      <c r="K21" s="321"/>
      <c r="L21" s="322"/>
      <c r="M21" s="338" t="s">
        <v>42</v>
      </c>
      <c r="N21" s="339"/>
      <c r="O21" s="27" t="s">
        <v>9</v>
      </c>
      <c r="P21" s="71"/>
    </row>
    <row r="22" spans="2:20" ht="45" customHeight="1" thickBot="1">
      <c r="B22" s="63"/>
      <c r="C22" s="28" t="str">
        <f>'PRESUPUESTO OFICIAL (Entidad)'!D18</f>
        <v>AD-03</v>
      </c>
      <c r="D22" s="372" t="str">
        <f>'PRESUPUESTO OFICIAL (Entidad)'!G18</f>
        <v>Poda de árboles de envergadura estándar (H ≤ 10 m), incluye personal certificado en alturas, herramientas manuales, cicatrizante vegetal, señalización y manejo de residuos.</v>
      </c>
      <c r="E22" s="373"/>
      <c r="F22" s="373"/>
      <c r="G22" s="373"/>
      <c r="H22" s="373"/>
      <c r="I22" s="373"/>
      <c r="J22" s="373"/>
      <c r="K22" s="373"/>
      <c r="L22" s="374"/>
      <c r="M22" s="364" t="str">
        <f>'PRESUPUESTO OFICIAL (Entidad)'!H18</f>
        <v>UND</v>
      </c>
      <c r="N22" s="365"/>
      <c r="O22" s="29">
        <f>'PRESUPUESTO OFICIAL (Entidad)'!I18</f>
        <v>44</v>
      </c>
      <c r="P22" s="72"/>
    </row>
    <row r="23" spans="2:20">
      <c r="B23" s="63"/>
      <c r="C23" s="340" t="s">
        <v>43</v>
      </c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2"/>
      <c r="P23" s="73"/>
    </row>
    <row r="24" spans="2:20">
      <c r="B24" s="63"/>
      <c r="C24" s="343"/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5"/>
      <c r="P24" s="73"/>
    </row>
    <row r="25" spans="2:20" ht="14.4" thickBot="1">
      <c r="B25" s="63"/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8"/>
      <c r="P25" s="73"/>
    </row>
    <row r="26" spans="2:20">
      <c r="B26" s="63"/>
      <c r="C26" s="366" t="s">
        <v>7</v>
      </c>
      <c r="D26" s="367"/>
      <c r="E26" s="367"/>
      <c r="F26" s="367"/>
      <c r="G26" s="368"/>
      <c r="H26" s="369" t="s">
        <v>42</v>
      </c>
      <c r="I26" s="367"/>
      <c r="J26" s="375" t="s">
        <v>9</v>
      </c>
      <c r="K26" s="376"/>
      <c r="L26" s="31" t="s">
        <v>44</v>
      </c>
      <c r="M26" s="370" t="s">
        <v>45</v>
      </c>
      <c r="N26" s="371"/>
      <c r="O26" s="32" t="s">
        <v>46</v>
      </c>
      <c r="P26" s="74"/>
    </row>
    <row r="27" spans="2:20" ht="30" customHeight="1">
      <c r="B27" s="63"/>
      <c r="C27" s="312" t="s">
        <v>103</v>
      </c>
      <c r="D27" s="313"/>
      <c r="E27" s="313"/>
      <c r="F27" s="313"/>
      <c r="G27" s="314"/>
      <c r="H27" s="315" t="s">
        <v>75</v>
      </c>
      <c r="I27" s="316"/>
      <c r="J27" s="317">
        <v>2.6</v>
      </c>
      <c r="K27" s="318"/>
      <c r="L27" s="249">
        <v>212686.56</v>
      </c>
      <c r="M27" s="310">
        <v>0</v>
      </c>
      <c r="N27" s="311"/>
      <c r="O27" s="251">
        <f>TRUNC(J27*L27,2)</f>
        <v>552985.05000000005</v>
      </c>
      <c r="P27" s="75"/>
      <c r="T27" s="253"/>
    </row>
    <row r="28" spans="2:20">
      <c r="B28" s="63"/>
      <c r="C28" s="34" t="s">
        <v>101</v>
      </c>
      <c r="D28" s="35"/>
      <c r="E28" s="35"/>
      <c r="F28" s="35"/>
      <c r="G28" s="36"/>
      <c r="H28" s="315" t="s">
        <v>75</v>
      </c>
      <c r="I28" s="383"/>
      <c r="J28" s="317">
        <v>2.6</v>
      </c>
      <c r="K28" s="318"/>
      <c r="L28" s="249">
        <v>156716.41</v>
      </c>
      <c r="M28" s="310">
        <v>0</v>
      </c>
      <c r="N28" s="311"/>
      <c r="O28" s="251">
        <f t="shared" ref="O28:O30" si="0">TRUNC(J28*L28,2)</f>
        <v>407462.66</v>
      </c>
      <c r="P28" s="75"/>
      <c r="T28" s="253"/>
    </row>
    <row r="29" spans="2:20" ht="45" customHeight="1">
      <c r="B29" s="63"/>
      <c r="C29" s="312" t="s">
        <v>102</v>
      </c>
      <c r="D29" s="313"/>
      <c r="E29" s="313"/>
      <c r="F29" s="313"/>
      <c r="G29" s="314"/>
      <c r="H29" s="315" t="s">
        <v>74</v>
      </c>
      <c r="I29" s="316"/>
      <c r="J29" s="317">
        <v>1.2</v>
      </c>
      <c r="K29" s="318"/>
      <c r="L29" s="249">
        <v>235074.62</v>
      </c>
      <c r="M29" s="310">
        <v>0</v>
      </c>
      <c r="N29" s="311"/>
      <c r="O29" s="251">
        <f t="shared" si="0"/>
        <v>282089.53999999998</v>
      </c>
      <c r="P29" s="75"/>
      <c r="T29" s="253"/>
    </row>
    <row r="30" spans="2:20" ht="14.4" thickBot="1">
      <c r="B30" s="63"/>
      <c r="C30" s="233" t="s">
        <v>73</v>
      </c>
      <c r="D30" s="234"/>
      <c r="E30" s="234"/>
      <c r="F30" s="234"/>
      <c r="G30" s="235"/>
      <c r="H30" s="359" t="s">
        <v>74</v>
      </c>
      <c r="I30" s="360"/>
      <c r="J30" s="317">
        <v>8</v>
      </c>
      <c r="K30" s="318"/>
      <c r="L30" s="250">
        <v>2798.5</v>
      </c>
      <c r="M30" s="377">
        <v>0</v>
      </c>
      <c r="N30" s="378"/>
      <c r="O30" s="251">
        <f t="shared" si="0"/>
        <v>22388</v>
      </c>
      <c r="P30" s="75"/>
      <c r="T30" s="253"/>
    </row>
    <row r="31" spans="2:20" ht="14.4" thickBot="1">
      <c r="B31" s="63"/>
      <c r="C31" s="379" t="s">
        <v>47</v>
      </c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1"/>
      <c r="O31" s="213">
        <f>SUM(O27:O30)</f>
        <v>1264925.25</v>
      </c>
      <c r="P31" s="76"/>
    </row>
    <row r="32" spans="2:20" ht="13.5" customHeight="1">
      <c r="B32" s="63"/>
      <c r="C32" s="340" t="s">
        <v>48</v>
      </c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2"/>
      <c r="P32" s="73"/>
    </row>
    <row r="33" spans="2:20">
      <c r="B33" s="63"/>
      <c r="C33" s="343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5"/>
      <c r="P33" s="73"/>
    </row>
    <row r="34" spans="2:20" ht="14.4" thickBot="1">
      <c r="B34" s="63"/>
      <c r="C34" s="346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8"/>
      <c r="P34" s="73"/>
    </row>
    <row r="35" spans="2:20">
      <c r="B35" s="63"/>
      <c r="C35" s="366" t="s">
        <v>7</v>
      </c>
      <c r="D35" s="382"/>
      <c r="E35" s="382"/>
      <c r="F35" s="382"/>
      <c r="G35" s="382"/>
      <c r="H35" s="382"/>
      <c r="I35" s="382"/>
      <c r="J35" s="371"/>
      <c r="K35" s="232" t="s">
        <v>42</v>
      </c>
      <c r="L35" s="31" t="s">
        <v>9</v>
      </c>
      <c r="M35" s="369" t="s">
        <v>49</v>
      </c>
      <c r="N35" s="371"/>
      <c r="O35" s="32" t="s">
        <v>46</v>
      </c>
      <c r="P35" s="74"/>
    </row>
    <row r="36" spans="2:20">
      <c r="B36" s="63"/>
      <c r="C36" s="394" t="s">
        <v>105</v>
      </c>
      <c r="D36" s="355"/>
      <c r="E36" s="355"/>
      <c r="F36" s="355"/>
      <c r="G36" s="355"/>
      <c r="H36" s="355"/>
      <c r="I36" s="355"/>
      <c r="J36" s="356"/>
      <c r="K36" s="254" t="s">
        <v>76</v>
      </c>
      <c r="L36" s="255">
        <v>2.1521499999999998</v>
      </c>
      <c r="M36" s="357">
        <v>24619.55</v>
      </c>
      <c r="N36" s="358"/>
      <c r="O36" s="33">
        <f>TRUNC(L36*M36,2)</f>
        <v>52984.959999999999</v>
      </c>
      <c r="P36" s="75"/>
      <c r="T36" s="253"/>
    </row>
    <row r="37" spans="2:20" ht="14.4" thickBot="1">
      <c r="B37" s="63"/>
      <c r="C37" s="349"/>
      <c r="D37" s="350"/>
      <c r="E37" s="350"/>
      <c r="F37" s="350"/>
      <c r="G37" s="350"/>
      <c r="H37" s="350"/>
      <c r="I37" s="350"/>
      <c r="J37" s="351"/>
      <c r="K37" s="35"/>
      <c r="L37" s="39"/>
      <c r="M37" s="352"/>
      <c r="N37" s="353"/>
      <c r="O37" s="40"/>
      <c r="P37" s="75"/>
    </row>
    <row r="38" spans="2:20" ht="14.4" thickBot="1">
      <c r="B38" s="63"/>
      <c r="C38" s="379" t="s">
        <v>47</v>
      </c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1"/>
      <c r="O38" s="214">
        <f>SUM(O36:O37)</f>
        <v>52984.959999999999</v>
      </c>
      <c r="P38" s="75"/>
    </row>
    <row r="39" spans="2:20">
      <c r="B39" s="63"/>
      <c r="C39" s="340" t="s">
        <v>50</v>
      </c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2"/>
      <c r="P39" s="73"/>
    </row>
    <row r="40" spans="2:20">
      <c r="B40" s="63"/>
      <c r="C40" s="343"/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5"/>
      <c r="P40" s="73"/>
    </row>
    <row r="41" spans="2:20" ht="14.4" thickBot="1">
      <c r="B41" s="63"/>
      <c r="C41" s="346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8"/>
      <c r="P41" s="73"/>
    </row>
    <row r="42" spans="2:20" ht="27.6">
      <c r="B42" s="63"/>
      <c r="C42" s="338" t="s">
        <v>51</v>
      </c>
      <c r="D42" s="391"/>
      <c r="E42" s="391"/>
      <c r="F42" s="391"/>
      <c r="G42" s="391"/>
      <c r="H42" s="391"/>
      <c r="I42" s="391"/>
      <c r="J42" s="207" t="s">
        <v>52</v>
      </c>
      <c r="K42" s="231" t="s">
        <v>53</v>
      </c>
      <c r="L42" s="211" t="s">
        <v>54</v>
      </c>
      <c r="M42" s="392" t="s">
        <v>55</v>
      </c>
      <c r="N42" s="393"/>
      <c r="O42" s="212" t="s">
        <v>46</v>
      </c>
      <c r="P42" s="74"/>
    </row>
    <row r="43" spans="2:20">
      <c r="B43" s="63"/>
      <c r="C43" s="394"/>
      <c r="D43" s="355"/>
      <c r="E43" s="355"/>
      <c r="F43" s="355"/>
      <c r="G43" s="355"/>
      <c r="H43" s="355"/>
      <c r="I43" s="355"/>
      <c r="J43" s="42"/>
      <c r="K43" s="43"/>
      <c r="L43" s="42"/>
      <c r="M43" s="389"/>
      <c r="N43" s="390"/>
      <c r="O43" s="33"/>
      <c r="P43" s="75"/>
    </row>
    <row r="44" spans="2:20" ht="14.4" thickBot="1">
      <c r="B44" s="63"/>
      <c r="C44" s="349"/>
      <c r="D44" s="350"/>
      <c r="E44" s="350"/>
      <c r="F44" s="350"/>
      <c r="G44" s="350"/>
      <c r="H44" s="350"/>
      <c r="I44" s="350"/>
      <c r="J44" s="44"/>
      <c r="K44" s="45"/>
      <c r="L44" s="44"/>
      <c r="M44" s="352"/>
      <c r="N44" s="353"/>
      <c r="O44" s="46"/>
      <c r="P44" s="75"/>
    </row>
    <row r="45" spans="2:20" ht="14.4" thickBot="1">
      <c r="B45" s="63"/>
      <c r="C45" s="379" t="s">
        <v>47</v>
      </c>
      <c r="D45" s="380"/>
      <c r="E45" s="380"/>
      <c r="F45" s="380"/>
      <c r="G45" s="380"/>
      <c r="H45" s="380"/>
      <c r="I45" s="380"/>
      <c r="J45" s="380"/>
      <c r="K45" s="380"/>
      <c r="L45" s="380"/>
      <c r="M45" s="380"/>
      <c r="N45" s="381"/>
      <c r="O45" s="213"/>
      <c r="P45" s="76"/>
    </row>
    <row r="46" spans="2:20">
      <c r="B46" s="63"/>
      <c r="C46" s="340" t="s">
        <v>56</v>
      </c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2"/>
      <c r="P46" s="73"/>
    </row>
    <row r="47" spans="2:20">
      <c r="B47" s="63"/>
      <c r="C47" s="343"/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5"/>
      <c r="P47" s="73"/>
    </row>
    <row r="48" spans="2:20" ht="14.4" thickBot="1">
      <c r="B48" s="63"/>
      <c r="C48" s="346"/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8"/>
      <c r="P48" s="73"/>
    </row>
    <row r="49" spans="2:20">
      <c r="B49" s="63"/>
      <c r="C49" s="338" t="s">
        <v>57</v>
      </c>
      <c r="D49" s="391"/>
      <c r="E49" s="391"/>
      <c r="F49" s="391"/>
      <c r="G49" s="391"/>
      <c r="H49" s="391"/>
      <c r="I49" s="391"/>
      <c r="J49" s="209" t="s">
        <v>42</v>
      </c>
      <c r="K49" s="231" t="s">
        <v>9</v>
      </c>
      <c r="L49" s="210" t="s">
        <v>49</v>
      </c>
      <c r="M49" s="395" t="s">
        <v>45</v>
      </c>
      <c r="N49" s="396"/>
      <c r="O49" s="208" t="s">
        <v>46</v>
      </c>
      <c r="P49" s="77"/>
    </row>
    <row r="50" spans="2:20">
      <c r="B50" s="63"/>
      <c r="C50" s="48" t="s">
        <v>106</v>
      </c>
      <c r="D50" s="49"/>
      <c r="E50" s="49"/>
      <c r="F50" s="49"/>
      <c r="G50" s="49"/>
      <c r="H50" s="49"/>
      <c r="I50" s="49"/>
      <c r="J50" s="50" t="s">
        <v>72</v>
      </c>
      <c r="K50" s="409">
        <v>6.38788</v>
      </c>
      <c r="L50" s="52">
        <v>67164.17</v>
      </c>
      <c r="M50" s="397">
        <v>0</v>
      </c>
      <c r="N50" s="398"/>
      <c r="O50" s="53">
        <f>TRUNC(K50*L50,2)</f>
        <v>429036.65</v>
      </c>
      <c r="P50" s="78"/>
      <c r="T50" s="253"/>
    </row>
    <row r="51" spans="2:20">
      <c r="B51" s="63"/>
      <c r="C51" s="48"/>
      <c r="D51" s="49"/>
      <c r="E51" s="49"/>
      <c r="F51" s="49"/>
      <c r="G51" s="49"/>
      <c r="H51" s="49"/>
      <c r="I51" s="49"/>
      <c r="J51" s="50"/>
      <c r="K51" s="51"/>
      <c r="L51" s="52"/>
      <c r="M51" s="399"/>
      <c r="N51" s="400"/>
      <c r="O51" s="53"/>
      <c r="P51" s="78"/>
    </row>
    <row r="52" spans="2:20">
      <c r="B52" s="63"/>
      <c r="C52" s="48"/>
      <c r="D52" s="49"/>
      <c r="E52" s="49"/>
      <c r="F52" s="49"/>
      <c r="G52" s="49"/>
      <c r="H52" s="49"/>
      <c r="I52" s="49"/>
      <c r="J52" s="50"/>
      <c r="K52" s="51"/>
      <c r="L52" s="52"/>
      <c r="M52" s="389"/>
      <c r="N52" s="390"/>
      <c r="O52" s="53"/>
      <c r="P52" s="78"/>
    </row>
    <row r="53" spans="2:20" ht="14.4" thickBot="1">
      <c r="B53" s="63"/>
      <c r="C53" s="349"/>
      <c r="D53" s="350"/>
      <c r="E53" s="350"/>
      <c r="F53" s="350"/>
      <c r="G53" s="350"/>
      <c r="H53" s="350"/>
      <c r="I53" s="350"/>
      <c r="J53" s="44"/>
      <c r="K53" s="45"/>
      <c r="L53" s="44"/>
      <c r="M53" s="352"/>
      <c r="N53" s="353"/>
      <c r="O53" s="46"/>
      <c r="P53" s="75"/>
    </row>
    <row r="54" spans="2:20" ht="14.4" thickBot="1">
      <c r="B54" s="63"/>
      <c r="C54" s="379" t="s">
        <v>47</v>
      </c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1"/>
      <c r="O54" s="214">
        <f>SUM(O50:O53)</f>
        <v>429036.65</v>
      </c>
      <c r="P54" s="75"/>
    </row>
    <row r="55" spans="2:20" ht="14.4" thickBot="1">
      <c r="B55" s="63"/>
      <c r="C55" s="25"/>
      <c r="O55" s="26"/>
      <c r="P55" s="64"/>
    </row>
    <row r="56" spans="2:20" ht="14.4" thickBot="1">
      <c r="B56" s="63"/>
      <c r="C56" s="384" t="s">
        <v>58</v>
      </c>
      <c r="D56" s="385"/>
      <c r="E56" s="385"/>
      <c r="F56" s="385"/>
      <c r="G56" s="385"/>
      <c r="H56" s="385"/>
      <c r="I56" s="385"/>
      <c r="J56" s="385"/>
      <c r="K56" s="385"/>
      <c r="L56" s="385"/>
      <c r="M56" s="385"/>
      <c r="N56" s="386"/>
      <c r="O56" s="215">
        <f>O31+O38+O45+O54</f>
        <v>1746946.8599999999</v>
      </c>
      <c r="P56" s="79"/>
    </row>
    <row r="57" spans="2:20">
      <c r="B57" s="63"/>
      <c r="C57" s="340" t="s">
        <v>59</v>
      </c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2"/>
      <c r="P57" s="73"/>
    </row>
    <row r="58" spans="2:20">
      <c r="B58" s="63"/>
      <c r="C58" s="343"/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5"/>
      <c r="P58" s="73"/>
    </row>
    <row r="59" spans="2:20" ht="14.4" thickBot="1">
      <c r="B59" s="63"/>
      <c r="C59" s="346"/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8"/>
      <c r="P59" s="73"/>
    </row>
    <row r="60" spans="2:20">
      <c r="B60" s="63"/>
      <c r="C60" s="366" t="s">
        <v>60</v>
      </c>
      <c r="D60" s="382"/>
      <c r="E60" s="382"/>
      <c r="F60" s="382"/>
      <c r="G60" s="382"/>
      <c r="H60" s="382"/>
      <c r="I60" s="382"/>
      <c r="J60" s="236"/>
      <c r="K60" s="237"/>
      <c r="L60" s="41" t="s">
        <v>61</v>
      </c>
      <c r="M60" s="387" t="s">
        <v>62</v>
      </c>
      <c r="N60" s="388"/>
      <c r="O60" s="54"/>
      <c r="P60" s="77"/>
    </row>
    <row r="61" spans="2:20">
      <c r="B61" s="63"/>
      <c r="C61" s="394" t="s">
        <v>63</v>
      </c>
      <c r="D61" s="355"/>
      <c r="E61" s="355"/>
      <c r="F61" s="355"/>
      <c r="G61" s="355"/>
      <c r="H61" s="355"/>
      <c r="I61" s="355"/>
      <c r="J61" s="55"/>
      <c r="K61" s="56"/>
      <c r="L61" s="216">
        <v>0.31</v>
      </c>
      <c r="M61" s="401"/>
      <c r="N61" s="402"/>
      <c r="O61" s="57">
        <f>TRUNC(O56*L61,2)</f>
        <v>541553.52</v>
      </c>
      <c r="P61" s="80"/>
    </row>
    <row r="62" spans="2:20">
      <c r="B62" s="63"/>
      <c r="C62" s="34" t="s">
        <v>64</v>
      </c>
      <c r="D62" s="35"/>
      <c r="E62" s="35"/>
      <c r="F62" s="35"/>
      <c r="G62" s="35"/>
      <c r="H62" s="35"/>
      <c r="I62" s="35"/>
      <c r="J62" s="55"/>
      <c r="K62" s="56"/>
      <c r="L62" s="216">
        <v>0</v>
      </c>
      <c r="M62" s="401"/>
      <c r="N62" s="402"/>
      <c r="O62" s="57">
        <f>TRUNC(O56*L62,2)</f>
        <v>0</v>
      </c>
      <c r="P62" s="80"/>
    </row>
    <row r="63" spans="2:20" ht="14.4" thickBot="1">
      <c r="B63" s="63"/>
      <c r="C63" s="19" t="s">
        <v>65</v>
      </c>
      <c r="D63" s="20"/>
      <c r="E63" s="20"/>
      <c r="F63" s="20"/>
      <c r="G63" s="20"/>
      <c r="H63" s="20"/>
      <c r="I63" s="20"/>
      <c r="J63" s="58"/>
      <c r="K63" s="59"/>
      <c r="L63" s="216">
        <v>0.03</v>
      </c>
      <c r="M63" s="403"/>
      <c r="N63" s="404"/>
      <c r="O63" s="57">
        <f>TRUNC(O56*L63,2)</f>
        <v>52408.4</v>
      </c>
      <c r="P63" s="80"/>
    </row>
    <row r="64" spans="2:20" ht="14.4" thickBot="1">
      <c r="B64" s="63"/>
      <c r="C64" s="379" t="s">
        <v>47</v>
      </c>
      <c r="D64" s="380"/>
      <c r="E64" s="380"/>
      <c r="F64" s="380"/>
      <c r="G64" s="380"/>
      <c r="H64" s="380"/>
      <c r="I64" s="380"/>
      <c r="J64" s="380"/>
      <c r="K64" s="380"/>
      <c r="L64" s="380"/>
      <c r="M64" s="380"/>
      <c r="N64" s="381"/>
      <c r="O64" s="217">
        <f>SUM(O61:O63)</f>
        <v>593961.92000000004</v>
      </c>
      <c r="P64" s="81"/>
    </row>
    <row r="65" spans="2:20" ht="14.4" thickBot="1">
      <c r="B65" s="63"/>
      <c r="C65" s="25"/>
      <c r="O65" s="26"/>
      <c r="P65" s="64"/>
    </row>
    <row r="66" spans="2:20" ht="14.4" thickBot="1">
      <c r="B66" s="63"/>
      <c r="C66" s="384" t="s">
        <v>66</v>
      </c>
      <c r="D66" s="385"/>
      <c r="E66" s="385"/>
      <c r="F66" s="385"/>
      <c r="G66" s="385"/>
      <c r="H66" s="385"/>
      <c r="I66" s="385"/>
      <c r="J66" s="385"/>
      <c r="K66" s="385"/>
      <c r="L66" s="385"/>
      <c r="M66" s="385"/>
      <c r="N66" s="386"/>
      <c r="O66" s="218">
        <f>ROUND((O56+O64),0)</f>
        <v>2340909</v>
      </c>
      <c r="P66" s="81"/>
      <c r="S66" s="408">
        <v>2340909</v>
      </c>
      <c r="T66" s="226">
        <f>S66-O66</f>
        <v>0</v>
      </c>
    </row>
    <row r="67" spans="2:20">
      <c r="B67" s="63"/>
      <c r="C67" s="227"/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8"/>
      <c r="P67" s="81"/>
      <c r="T67" s="226"/>
    </row>
    <row r="68" spans="2:20">
      <c r="B68" s="63"/>
      <c r="C68" s="227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8"/>
      <c r="P68" s="81"/>
      <c r="T68" s="226"/>
    </row>
    <row r="69" spans="2:20">
      <c r="B69" s="63"/>
      <c r="C69" s="227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8"/>
      <c r="P69" s="81"/>
      <c r="T69" s="226"/>
    </row>
    <row r="70" spans="2:20">
      <c r="B70" s="63"/>
      <c r="C70" s="229"/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30"/>
      <c r="P70" s="81"/>
      <c r="T70" s="226"/>
    </row>
    <row r="71" spans="2:20">
      <c r="B71" s="63"/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30"/>
      <c r="P71" s="81"/>
      <c r="T71" s="226"/>
    </row>
    <row r="72" spans="2:20">
      <c r="B72" s="63"/>
      <c r="C72" s="229"/>
      <c r="D72" s="229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30"/>
      <c r="P72" s="81"/>
      <c r="T72" s="226"/>
    </row>
    <row r="73" spans="2:20">
      <c r="B73" s="63"/>
      <c r="C73" s="229"/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30"/>
      <c r="P73" s="81"/>
      <c r="T73" s="226"/>
    </row>
    <row r="74" spans="2:20">
      <c r="B74" s="63"/>
      <c r="C74" s="319" t="s">
        <v>86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81"/>
      <c r="T74" s="226"/>
    </row>
    <row r="75" spans="2:20">
      <c r="B75" s="63"/>
      <c r="C75" s="319"/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81"/>
      <c r="T75" s="226"/>
    </row>
    <row r="76" spans="2:20">
      <c r="B76" s="63"/>
      <c r="C76" s="319" t="s">
        <v>85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81"/>
      <c r="T76" s="226"/>
    </row>
    <row r="77" spans="2:20">
      <c r="B77" s="63"/>
      <c r="C77" s="319"/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81"/>
      <c r="T77" s="226"/>
    </row>
    <row r="78" spans="2:20">
      <c r="B78" s="63"/>
      <c r="C78" s="227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8"/>
      <c r="P78" s="81"/>
      <c r="T78" s="226"/>
    </row>
    <row r="79" spans="2:20" ht="14.4" thickBot="1">
      <c r="B79" s="82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4"/>
    </row>
  </sheetData>
  <mergeCells count="67">
    <mergeCell ref="C26:G26"/>
    <mergeCell ref="H26:I26"/>
    <mergeCell ref="J26:K26"/>
    <mergeCell ref="M26:N26"/>
    <mergeCell ref="B1:L1"/>
    <mergeCell ref="B2:E2"/>
    <mergeCell ref="C5:O6"/>
    <mergeCell ref="C7:O11"/>
    <mergeCell ref="C15:O15"/>
    <mergeCell ref="C19:O19"/>
    <mergeCell ref="D21:L21"/>
    <mergeCell ref="M21:N21"/>
    <mergeCell ref="D22:L22"/>
    <mergeCell ref="M22:N22"/>
    <mergeCell ref="C23:O25"/>
    <mergeCell ref="C27:G27"/>
    <mergeCell ref="H27:I27"/>
    <mergeCell ref="J27:K27"/>
    <mergeCell ref="M27:N27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C31:N31"/>
    <mergeCell ref="C32:O34"/>
    <mergeCell ref="C35:J35"/>
    <mergeCell ref="M35:N35"/>
    <mergeCell ref="C36:J36"/>
    <mergeCell ref="M36:N36"/>
    <mergeCell ref="C37:J37"/>
    <mergeCell ref="M37:N37"/>
    <mergeCell ref="C38:N38"/>
    <mergeCell ref="C39:O41"/>
    <mergeCell ref="C42:I42"/>
    <mergeCell ref="M42:N42"/>
    <mergeCell ref="C53:I53"/>
    <mergeCell ref="M53:N53"/>
    <mergeCell ref="C43:I43"/>
    <mergeCell ref="M43:N43"/>
    <mergeCell ref="C44:I44"/>
    <mergeCell ref="M44:N44"/>
    <mergeCell ref="C45:N45"/>
    <mergeCell ref="C46:O48"/>
    <mergeCell ref="C49:I49"/>
    <mergeCell ref="M49:N49"/>
    <mergeCell ref="M50:N50"/>
    <mergeCell ref="M51:N51"/>
    <mergeCell ref="M52:N52"/>
    <mergeCell ref="C76:O77"/>
    <mergeCell ref="C54:N54"/>
    <mergeCell ref="C56:N56"/>
    <mergeCell ref="C57:O59"/>
    <mergeCell ref="C60:I60"/>
    <mergeCell ref="M60:N60"/>
    <mergeCell ref="C61:I61"/>
    <mergeCell ref="M61:N61"/>
    <mergeCell ref="M62:N62"/>
    <mergeCell ref="M63:N63"/>
    <mergeCell ref="C64:N64"/>
    <mergeCell ref="C66:N66"/>
    <mergeCell ref="C74:O7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68171-8582-41A0-96B4-4A6D3B0C9566}">
  <dimension ref="B1:T79"/>
  <sheetViews>
    <sheetView showGridLines="0" view="pageBreakPreview" zoomScale="60" zoomScaleNormal="80" workbookViewId="0">
      <selection activeCell="V26" sqref="V2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9" width="11.44140625" style="1"/>
    <col min="20" max="20" width="18.109375" style="1" bestFit="1" customWidth="1"/>
    <col min="21" max="16384" width="11.44140625" style="1"/>
  </cols>
  <sheetData>
    <row r="1" spans="2:16"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</row>
    <row r="2" spans="2:16">
      <c r="B2" s="256"/>
      <c r="C2" s="256"/>
      <c r="D2" s="256"/>
      <c r="E2" s="256"/>
      <c r="F2" s="220"/>
      <c r="G2" s="220"/>
      <c r="H2" s="220"/>
      <c r="I2" s="220"/>
      <c r="J2" s="220"/>
      <c r="K2" s="220"/>
      <c r="L2" s="220"/>
    </row>
    <row r="3" spans="2:16" ht="14.4" thickBot="1"/>
    <row r="4" spans="2:16" ht="15" thickTop="1" thickBot="1">
      <c r="B4" s="60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2"/>
    </row>
    <row r="5" spans="2:16" ht="17.399999999999999" customHeight="1">
      <c r="B5" s="63"/>
      <c r="C5" s="323" t="s">
        <v>71</v>
      </c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5"/>
      <c r="P5" s="65"/>
    </row>
    <row r="6" spans="2:16" ht="17.399999999999999" customHeight="1">
      <c r="B6" s="63"/>
      <c r="C6" s="326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8"/>
      <c r="P6" s="65"/>
    </row>
    <row r="7" spans="2:16">
      <c r="B7" s="63"/>
      <c r="C7" s="329" t="s">
        <v>83</v>
      </c>
      <c r="D7" s="330"/>
      <c r="E7" s="330"/>
      <c r="F7" s="330"/>
      <c r="G7" s="330"/>
      <c r="H7" s="330"/>
      <c r="I7" s="330"/>
      <c r="J7" s="330"/>
      <c r="K7" s="330"/>
      <c r="L7" s="330"/>
      <c r="M7" s="330"/>
      <c r="N7" s="330"/>
      <c r="O7" s="331"/>
      <c r="P7" s="65"/>
    </row>
    <row r="8" spans="2:16" ht="16.2" customHeight="1">
      <c r="B8" s="63"/>
      <c r="C8" s="329"/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1"/>
      <c r="P8" s="66"/>
    </row>
    <row r="9" spans="2:16" ht="12.75" customHeight="1">
      <c r="B9" s="63"/>
      <c r="C9" s="329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1"/>
      <c r="P9" s="65"/>
    </row>
    <row r="10" spans="2:16">
      <c r="B10" s="63"/>
      <c r="C10" s="329"/>
      <c r="D10" s="330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1"/>
      <c r="P10" s="65"/>
    </row>
    <row r="11" spans="2:16">
      <c r="B11" s="63"/>
      <c r="C11" s="332"/>
      <c r="D11" s="333"/>
      <c r="E11" s="333"/>
      <c r="F11" s="333"/>
      <c r="G11" s="333"/>
      <c r="H11" s="333"/>
      <c r="I11" s="333"/>
      <c r="J11" s="333"/>
      <c r="K11" s="333"/>
      <c r="L11" s="333"/>
      <c r="M11" s="333"/>
      <c r="N11" s="333"/>
      <c r="O11" s="334"/>
      <c r="P11" s="65"/>
    </row>
    <row r="12" spans="2:16" ht="14.4" thickBot="1">
      <c r="B12" s="63"/>
      <c r="C12" s="4"/>
      <c r="D12" s="5"/>
      <c r="E12" s="5"/>
      <c r="F12" s="5"/>
      <c r="G12" s="5"/>
      <c r="H12" s="5"/>
      <c r="I12" s="5"/>
      <c r="J12" s="5"/>
      <c r="K12" s="5"/>
      <c r="L12" s="5"/>
      <c r="M12" s="6"/>
      <c r="N12" s="6"/>
      <c r="O12" s="7"/>
      <c r="P12" s="67"/>
    </row>
    <row r="13" spans="2:16">
      <c r="B13" s="63"/>
      <c r="C13" s="8"/>
      <c r="D13" s="199"/>
      <c r="E13" s="199"/>
      <c r="F13" s="199"/>
      <c r="G13" s="199"/>
      <c r="H13" s="199"/>
      <c r="I13" s="199"/>
      <c r="J13" s="199"/>
      <c r="K13" s="199"/>
      <c r="L13" s="9" t="s">
        <v>36</v>
      </c>
      <c r="M13" s="10" t="s">
        <v>37</v>
      </c>
      <c r="N13" s="10" t="s">
        <v>38</v>
      </c>
      <c r="O13" s="11" t="s">
        <v>39</v>
      </c>
      <c r="P13" s="66"/>
    </row>
    <row r="14" spans="2:16">
      <c r="B14" s="63"/>
      <c r="C14" s="12"/>
      <c r="D14" s="198"/>
      <c r="E14" s="198"/>
      <c r="F14" s="198"/>
      <c r="G14" s="198"/>
      <c r="H14" s="198"/>
      <c r="I14" s="198"/>
      <c r="J14" s="198"/>
      <c r="K14" s="198"/>
      <c r="L14" s="13"/>
      <c r="M14" s="14">
        <v>23</v>
      </c>
      <c r="N14" s="14">
        <v>7</v>
      </c>
      <c r="O14" s="15">
        <v>2026</v>
      </c>
      <c r="P14" s="68"/>
    </row>
    <row r="15" spans="2:16" ht="18" customHeight="1">
      <c r="B15" s="63"/>
      <c r="C15" s="335" t="s">
        <v>84</v>
      </c>
      <c r="D15" s="336"/>
      <c r="E15" s="336"/>
      <c r="F15" s="336"/>
      <c r="G15" s="336"/>
      <c r="H15" s="336"/>
      <c r="I15" s="336"/>
      <c r="J15" s="336"/>
      <c r="K15" s="336"/>
      <c r="L15" s="336"/>
      <c r="M15" s="336"/>
      <c r="N15" s="336"/>
      <c r="O15" s="337"/>
      <c r="P15" s="68"/>
    </row>
    <row r="16" spans="2:16">
      <c r="B16" s="63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8"/>
      <c r="P16" s="69"/>
    </row>
    <row r="17" spans="2:20" ht="14.4" thickBot="1">
      <c r="B17" s="63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64"/>
    </row>
    <row r="18" spans="2:20" ht="14.4" thickBot="1">
      <c r="B18" s="63"/>
      <c r="C18" s="22"/>
      <c r="D18" s="23"/>
      <c r="E18" s="23"/>
      <c r="F18" s="23"/>
      <c r="G18" s="23"/>
      <c r="H18" s="23"/>
      <c r="K18" s="23"/>
      <c r="L18" s="23"/>
      <c r="M18" s="23"/>
      <c r="N18" s="23"/>
      <c r="O18" s="24"/>
      <c r="P18" s="64"/>
    </row>
    <row r="19" spans="2:20">
      <c r="B19" s="63"/>
      <c r="C19" s="361" t="s">
        <v>40</v>
      </c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3"/>
      <c r="P19" s="70"/>
    </row>
    <row r="20" spans="2:20" ht="14.4" thickBot="1">
      <c r="B20" s="63"/>
      <c r="C20" s="25"/>
      <c r="O20" s="26"/>
      <c r="P20" s="64"/>
    </row>
    <row r="21" spans="2:20">
      <c r="B21" s="63"/>
      <c r="C21" s="27" t="s">
        <v>41</v>
      </c>
      <c r="D21" s="320" t="s">
        <v>7</v>
      </c>
      <c r="E21" s="321"/>
      <c r="F21" s="321"/>
      <c r="G21" s="321"/>
      <c r="H21" s="321"/>
      <c r="I21" s="321"/>
      <c r="J21" s="321"/>
      <c r="K21" s="321"/>
      <c r="L21" s="322"/>
      <c r="M21" s="338" t="s">
        <v>42</v>
      </c>
      <c r="N21" s="339"/>
      <c r="O21" s="27" t="s">
        <v>9</v>
      </c>
      <c r="P21" s="71"/>
    </row>
    <row r="22" spans="2:20" ht="45" customHeight="1" thickBot="1">
      <c r="B22" s="63"/>
      <c r="C22" s="28" t="str">
        <f>'PRESUPUESTO OFICIAL (Entidad)'!D19</f>
        <v>AD-04</v>
      </c>
      <c r="D22" s="372" t="str">
        <f>'PRESUPUESTO OFICIAL (Entidad)'!G19</f>
        <v>Poda de árboles de gran envergadura (H &gt; 10 m o copas expandidas / Samán, Ceiba, Ficus, Chiminango), incluye personal certificado en alturas, herramientas manuales, cicatrizante vegetal, señalización y manejo de residuos.</v>
      </c>
      <c r="E22" s="373"/>
      <c r="F22" s="373"/>
      <c r="G22" s="373"/>
      <c r="H22" s="373"/>
      <c r="I22" s="373"/>
      <c r="J22" s="373"/>
      <c r="K22" s="373"/>
      <c r="L22" s="374"/>
      <c r="M22" s="364" t="str">
        <f>'PRESUPUESTO OFICIAL (Entidad)'!H19</f>
        <v>UND</v>
      </c>
      <c r="N22" s="365"/>
      <c r="O22" s="29">
        <f>'PRESUPUESTO OFICIAL (Entidad)'!I19</f>
        <v>8</v>
      </c>
      <c r="P22" s="72"/>
    </row>
    <row r="23" spans="2:20">
      <c r="B23" s="63"/>
      <c r="C23" s="340" t="s">
        <v>43</v>
      </c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2"/>
      <c r="P23" s="73"/>
    </row>
    <row r="24" spans="2:20">
      <c r="B24" s="63"/>
      <c r="C24" s="343"/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5"/>
      <c r="P24" s="73"/>
    </row>
    <row r="25" spans="2:20" ht="14.4" thickBot="1">
      <c r="B25" s="63"/>
      <c r="C25" s="346"/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8"/>
      <c r="P25" s="73"/>
    </row>
    <row r="26" spans="2:20">
      <c r="B26" s="63"/>
      <c r="C26" s="366" t="s">
        <v>7</v>
      </c>
      <c r="D26" s="367"/>
      <c r="E26" s="367"/>
      <c r="F26" s="367"/>
      <c r="G26" s="368"/>
      <c r="H26" s="369" t="s">
        <v>42</v>
      </c>
      <c r="I26" s="367"/>
      <c r="J26" s="375" t="s">
        <v>9</v>
      </c>
      <c r="K26" s="376"/>
      <c r="L26" s="31" t="s">
        <v>44</v>
      </c>
      <c r="M26" s="370" t="s">
        <v>45</v>
      </c>
      <c r="N26" s="371"/>
      <c r="O26" s="32" t="s">
        <v>46</v>
      </c>
      <c r="P26" s="74"/>
    </row>
    <row r="27" spans="2:20" ht="30" customHeight="1">
      <c r="B27" s="63"/>
      <c r="C27" s="312" t="s">
        <v>103</v>
      </c>
      <c r="D27" s="313"/>
      <c r="E27" s="313"/>
      <c r="F27" s="313"/>
      <c r="G27" s="314"/>
      <c r="H27" s="315" t="s">
        <v>75</v>
      </c>
      <c r="I27" s="316"/>
      <c r="J27" s="317">
        <v>3.25</v>
      </c>
      <c r="K27" s="318"/>
      <c r="L27" s="249">
        <v>212686.56</v>
      </c>
      <c r="M27" s="310">
        <v>0</v>
      </c>
      <c r="N27" s="311"/>
      <c r="O27" s="251">
        <f>TRUNC(J27*L27,2)</f>
        <v>691231.32</v>
      </c>
      <c r="P27" s="75"/>
      <c r="T27" s="253"/>
    </row>
    <row r="28" spans="2:20">
      <c r="B28" s="63"/>
      <c r="C28" s="34" t="s">
        <v>101</v>
      </c>
      <c r="D28" s="35"/>
      <c r="E28" s="35"/>
      <c r="F28" s="35"/>
      <c r="G28" s="36"/>
      <c r="H28" s="315" t="s">
        <v>75</v>
      </c>
      <c r="I28" s="383"/>
      <c r="J28" s="317">
        <v>3.25</v>
      </c>
      <c r="K28" s="318"/>
      <c r="L28" s="249">
        <v>156716.41</v>
      </c>
      <c r="M28" s="310">
        <v>0</v>
      </c>
      <c r="N28" s="311"/>
      <c r="O28" s="251">
        <f t="shared" ref="O28:O30" si="0">TRUNC(J28*L28,2)</f>
        <v>509328.33</v>
      </c>
      <c r="P28" s="75"/>
      <c r="T28" s="253"/>
    </row>
    <row r="29" spans="2:20" ht="45" customHeight="1">
      <c r="B29" s="63"/>
      <c r="C29" s="312" t="s">
        <v>102</v>
      </c>
      <c r="D29" s="313"/>
      <c r="E29" s="313"/>
      <c r="F29" s="313"/>
      <c r="G29" s="314"/>
      <c r="H29" s="315" t="s">
        <v>74</v>
      </c>
      <c r="I29" s="316"/>
      <c r="J29" s="317">
        <v>1.5</v>
      </c>
      <c r="K29" s="318"/>
      <c r="L29" s="249">
        <v>235074.62</v>
      </c>
      <c r="M29" s="310">
        <v>0</v>
      </c>
      <c r="N29" s="311"/>
      <c r="O29" s="251">
        <f t="shared" si="0"/>
        <v>352611.93</v>
      </c>
      <c r="P29" s="75"/>
      <c r="T29" s="253"/>
    </row>
    <row r="30" spans="2:20" ht="14.4" thickBot="1">
      <c r="B30" s="63"/>
      <c r="C30" s="233" t="s">
        <v>73</v>
      </c>
      <c r="D30" s="234"/>
      <c r="E30" s="234"/>
      <c r="F30" s="234"/>
      <c r="G30" s="235"/>
      <c r="H30" s="359" t="s">
        <v>74</v>
      </c>
      <c r="I30" s="360"/>
      <c r="J30" s="317">
        <v>8</v>
      </c>
      <c r="K30" s="318"/>
      <c r="L30" s="250">
        <v>2798.5</v>
      </c>
      <c r="M30" s="377">
        <v>0</v>
      </c>
      <c r="N30" s="378"/>
      <c r="O30" s="251">
        <f t="shared" si="0"/>
        <v>22388</v>
      </c>
      <c r="P30" s="75"/>
      <c r="T30" s="253"/>
    </row>
    <row r="31" spans="2:20" ht="14.4" thickBot="1">
      <c r="B31" s="63"/>
      <c r="C31" s="379" t="s">
        <v>47</v>
      </c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1"/>
      <c r="O31" s="213">
        <f>SUM(O27:O30)</f>
        <v>1575559.5799999998</v>
      </c>
      <c r="P31" s="76"/>
    </row>
    <row r="32" spans="2:20" ht="13.5" customHeight="1">
      <c r="B32" s="63"/>
      <c r="C32" s="340" t="s">
        <v>48</v>
      </c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2"/>
      <c r="P32" s="73"/>
    </row>
    <row r="33" spans="2:20">
      <c r="B33" s="63"/>
      <c r="C33" s="343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5"/>
      <c r="P33" s="73"/>
    </row>
    <row r="34" spans="2:20" ht="14.4" thickBot="1">
      <c r="B34" s="63"/>
      <c r="C34" s="346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8"/>
      <c r="P34" s="73"/>
    </row>
    <row r="35" spans="2:20">
      <c r="B35" s="63"/>
      <c r="C35" s="366" t="s">
        <v>7</v>
      </c>
      <c r="D35" s="382"/>
      <c r="E35" s="382"/>
      <c r="F35" s="382"/>
      <c r="G35" s="382"/>
      <c r="H35" s="382"/>
      <c r="I35" s="382"/>
      <c r="J35" s="371"/>
      <c r="K35" s="232" t="s">
        <v>42</v>
      </c>
      <c r="L35" s="31" t="s">
        <v>9</v>
      </c>
      <c r="M35" s="369" t="s">
        <v>49</v>
      </c>
      <c r="N35" s="371"/>
      <c r="O35" s="32" t="s">
        <v>46</v>
      </c>
      <c r="P35" s="74"/>
    </row>
    <row r="36" spans="2:20">
      <c r="B36" s="63"/>
      <c r="C36" s="394" t="s">
        <v>105</v>
      </c>
      <c r="D36" s="355"/>
      <c r="E36" s="355"/>
      <c r="F36" s="355"/>
      <c r="G36" s="355"/>
      <c r="H36" s="355"/>
      <c r="I36" s="355"/>
      <c r="J36" s="356"/>
      <c r="K36" s="254" t="s">
        <v>76</v>
      </c>
      <c r="L36" s="255">
        <v>2.9175300000000002</v>
      </c>
      <c r="M36" s="357">
        <v>24619.55</v>
      </c>
      <c r="N36" s="358"/>
      <c r="O36" s="33">
        <f>TRUNC(L36*M36,2)</f>
        <v>71828.27</v>
      </c>
      <c r="P36" s="75"/>
      <c r="T36" s="253"/>
    </row>
    <row r="37" spans="2:20" ht="14.4" thickBot="1">
      <c r="B37" s="63"/>
      <c r="C37" s="349"/>
      <c r="D37" s="350"/>
      <c r="E37" s="350"/>
      <c r="F37" s="350"/>
      <c r="G37" s="350"/>
      <c r="H37" s="350"/>
      <c r="I37" s="350"/>
      <c r="J37" s="351"/>
      <c r="K37" s="35"/>
      <c r="L37" s="39"/>
      <c r="M37" s="352"/>
      <c r="N37" s="353"/>
      <c r="O37" s="40"/>
      <c r="P37" s="75"/>
    </row>
    <row r="38" spans="2:20" ht="14.4" thickBot="1">
      <c r="B38" s="63"/>
      <c r="C38" s="379" t="s">
        <v>47</v>
      </c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1"/>
      <c r="O38" s="214">
        <f>SUM(O36:O37)</f>
        <v>71828.27</v>
      </c>
      <c r="P38" s="75"/>
    </row>
    <row r="39" spans="2:20">
      <c r="B39" s="63"/>
      <c r="C39" s="340" t="s">
        <v>50</v>
      </c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2"/>
      <c r="P39" s="73"/>
    </row>
    <row r="40" spans="2:20">
      <c r="B40" s="63"/>
      <c r="C40" s="343"/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5"/>
      <c r="P40" s="73"/>
    </row>
    <row r="41" spans="2:20" ht="14.4" thickBot="1">
      <c r="B41" s="63"/>
      <c r="C41" s="346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8"/>
      <c r="P41" s="73"/>
    </row>
    <row r="42" spans="2:20" ht="27.6">
      <c r="B42" s="63"/>
      <c r="C42" s="338" t="s">
        <v>51</v>
      </c>
      <c r="D42" s="391"/>
      <c r="E42" s="391"/>
      <c r="F42" s="391"/>
      <c r="G42" s="391"/>
      <c r="H42" s="391"/>
      <c r="I42" s="391"/>
      <c r="J42" s="207" t="s">
        <v>52</v>
      </c>
      <c r="K42" s="231" t="s">
        <v>53</v>
      </c>
      <c r="L42" s="211" t="s">
        <v>54</v>
      </c>
      <c r="M42" s="392" t="s">
        <v>55</v>
      </c>
      <c r="N42" s="393"/>
      <c r="O42" s="212" t="s">
        <v>46</v>
      </c>
      <c r="P42" s="74"/>
    </row>
    <row r="43" spans="2:20">
      <c r="B43" s="63"/>
      <c r="C43" s="394"/>
      <c r="D43" s="355"/>
      <c r="E43" s="355"/>
      <c r="F43" s="355"/>
      <c r="G43" s="355"/>
      <c r="H43" s="355"/>
      <c r="I43" s="355"/>
      <c r="J43" s="42"/>
      <c r="K43" s="43"/>
      <c r="L43" s="42"/>
      <c r="M43" s="389"/>
      <c r="N43" s="390"/>
      <c r="O43" s="33"/>
      <c r="P43" s="75"/>
    </row>
    <row r="44" spans="2:20" ht="14.4" thickBot="1">
      <c r="B44" s="63"/>
      <c r="C44" s="349"/>
      <c r="D44" s="350"/>
      <c r="E44" s="350"/>
      <c r="F44" s="350"/>
      <c r="G44" s="350"/>
      <c r="H44" s="350"/>
      <c r="I44" s="350"/>
      <c r="J44" s="44"/>
      <c r="K44" s="45"/>
      <c r="L44" s="44"/>
      <c r="M44" s="352"/>
      <c r="N44" s="353"/>
      <c r="O44" s="46"/>
      <c r="P44" s="75"/>
    </row>
    <row r="45" spans="2:20" ht="14.4" thickBot="1">
      <c r="B45" s="63"/>
      <c r="C45" s="379" t="s">
        <v>47</v>
      </c>
      <c r="D45" s="380"/>
      <c r="E45" s="380"/>
      <c r="F45" s="380"/>
      <c r="G45" s="380"/>
      <c r="H45" s="380"/>
      <c r="I45" s="380"/>
      <c r="J45" s="380"/>
      <c r="K45" s="380"/>
      <c r="L45" s="380"/>
      <c r="M45" s="380"/>
      <c r="N45" s="381"/>
      <c r="O45" s="213"/>
      <c r="P45" s="76"/>
    </row>
    <row r="46" spans="2:20">
      <c r="B46" s="63"/>
      <c r="C46" s="340" t="s">
        <v>56</v>
      </c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2"/>
      <c r="P46" s="73"/>
    </row>
    <row r="47" spans="2:20">
      <c r="B47" s="63"/>
      <c r="C47" s="343"/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5"/>
      <c r="P47" s="73"/>
    </row>
    <row r="48" spans="2:20" ht="14.4" thickBot="1">
      <c r="B48" s="63"/>
      <c r="C48" s="346"/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8"/>
      <c r="P48" s="73"/>
    </row>
    <row r="49" spans="2:20">
      <c r="B49" s="63"/>
      <c r="C49" s="338" t="s">
        <v>57</v>
      </c>
      <c r="D49" s="391"/>
      <c r="E49" s="391"/>
      <c r="F49" s="391"/>
      <c r="G49" s="391"/>
      <c r="H49" s="391"/>
      <c r="I49" s="391"/>
      <c r="J49" s="209" t="s">
        <v>42</v>
      </c>
      <c r="K49" s="231" t="s">
        <v>9</v>
      </c>
      <c r="L49" s="210" t="s">
        <v>49</v>
      </c>
      <c r="M49" s="395" t="s">
        <v>45</v>
      </c>
      <c r="N49" s="396"/>
      <c r="O49" s="208" t="s">
        <v>46</v>
      </c>
      <c r="P49" s="77"/>
    </row>
    <row r="50" spans="2:20">
      <c r="B50" s="63"/>
      <c r="C50" s="48" t="s">
        <v>106</v>
      </c>
      <c r="D50" s="49"/>
      <c r="E50" s="49"/>
      <c r="F50" s="49"/>
      <c r="G50" s="49"/>
      <c r="H50" s="49"/>
      <c r="I50" s="49"/>
      <c r="J50" s="50" t="s">
        <v>72</v>
      </c>
      <c r="K50" s="252">
        <v>3.25</v>
      </c>
      <c r="L50" s="52">
        <v>67164.17</v>
      </c>
      <c r="M50" s="397">
        <v>0</v>
      </c>
      <c r="N50" s="398"/>
      <c r="O50" s="53">
        <f>TRUNC(K50*L50,2)</f>
        <v>218283.55</v>
      </c>
      <c r="P50" s="78"/>
      <c r="T50" s="253"/>
    </row>
    <row r="51" spans="2:20">
      <c r="B51" s="63"/>
      <c r="C51" s="48"/>
      <c r="D51" s="49"/>
      <c r="E51" s="49"/>
      <c r="F51" s="49"/>
      <c r="G51" s="49"/>
      <c r="H51" s="49"/>
      <c r="I51" s="49"/>
      <c r="J51" s="50"/>
      <c r="K51" s="51"/>
      <c r="L51" s="52"/>
      <c r="M51" s="399"/>
      <c r="N51" s="400"/>
      <c r="O51" s="53"/>
      <c r="P51" s="78"/>
    </row>
    <row r="52" spans="2:20">
      <c r="B52" s="63"/>
      <c r="C52" s="48"/>
      <c r="D52" s="49"/>
      <c r="E52" s="49"/>
      <c r="F52" s="49"/>
      <c r="G52" s="49"/>
      <c r="H52" s="49"/>
      <c r="I52" s="49"/>
      <c r="J52" s="50"/>
      <c r="K52" s="51"/>
      <c r="L52" s="52"/>
      <c r="M52" s="389"/>
      <c r="N52" s="390"/>
      <c r="O52" s="53"/>
      <c r="P52" s="78"/>
    </row>
    <row r="53" spans="2:20" ht="14.4" thickBot="1">
      <c r="B53" s="63"/>
      <c r="C53" s="349"/>
      <c r="D53" s="350"/>
      <c r="E53" s="350"/>
      <c r="F53" s="350"/>
      <c r="G53" s="350"/>
      <c r="H53" s="350"/>
      <c r="I53" s="350"/>
      <c r="J53" s="44"/>
      <c r="K53" s="45"/>
      <c r="L53" s="44"/>
      <c r="M53" s="352"/>
      <c r="N53" s="353"/>
      <c r="O53" s="46"/>
      <c r="P53" s="75"/>
    </row>
    <row r="54" spans="2:20" ht="14.4" thickBot="1">
      <c r="B54" s="63"/>
      <c r="C54" s="379" t="s">
        <v>47</v>
      </c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1"/>
      <c r="O54" s="214">
        <f>SUM(O50:O53)</f>
        <v>218283.55</v>
      </c>
      <c r="P54" s="75"/>
    </row>
    <row r="55" spans="2:20" ht="14.4" thickBot="1">
      <c r="B55" s="63"/>
      <c r="C55" s="25"/>
      <c r="O55" s="26"/>
      <c r="P55" s="64"/>
    </row>
    <row r="56" spans="2:20" ht="14.4" thickBot="1">
      <c r="B56" s="63"/>
      <c r="C56" s="384" t="s">
        <v>58</v>
      </c>
      <c r="D56" s="385"/>
      <c r="E56" s="385"/>
      <c r="F56" s="385"/>
      <c r="G56" s="385"/>
      <c r="H56" s="385"/>
      <c r="I56" s="385"/>
      <c r="J56" s="385"/>
      <c r="K56" s="385"/>
      <c r="L56" s="385"/>
      <c r="M56" s="385"/>
      <c r="N56" s="386"/>
      <c r="O56" s="215">
        <f>O31+O38+O45+O54</f>
        <v>1865671.4</v>
      </c>
      <c r="P56" s="79"/>
    </row>
    <row r="57" spans="2:20">
      <c r="B57" s="63"/>
      <c r="C57" s="340" t="s">
        <v>59</v>
      </c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2"/>
      <c r="P57" s="73"/>
    </row>
    <row r="58" spans="2:20">
      <c r="B58" s="63"/>
      <c r="C58" s="343"/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5"/>
      <c r="P58" s="73"/>
    </row>
    <row r="59" spans="2:20" ht="14.4" thickBot="1">
      <c r="B59" s="63"/>
      <c r="C59" s="346"/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8"/>
      <c r="P59" s="73"/>
    </row>
    <row r="60" spans="2:20">
      <c r="B60" s="63"/>
      <c r="C60" s="366" t="s">
        <v>60</v>
      </c>
      <c r="D60" s="382"/>
      <c r="E60" s="382"/>
      <c r="F60" s="382"/>
      <c r="G60" s="382"/>
      <c r="H60" s="382"/>
      <c r="I60" s="382"/>
      <c r="J60" s="236"/>
      <c r="K60" s="237"/>
      <c r="L60" s="41" t="s">
        <v>61</v>
      </c>
      <c r="M60" s="387" t="s">
        <v>62</v>
      </c>
      <c r="N60" s="388"/>
      <c r="O60" s="54"/>
      <c r="P60" s="77"/>
    </row>
    <row r="61" spans="2:20">
      <c r="B61" s="63"/>
      <c r="C61" s="394" t="s">
        <v>63</v>
      </c>
      <c r="D61" s="355"/>
      <c r="E61" s="355"/>
      <c r="F61" s="355"/>
      <c r="G61" s="355"/>
      <c r="H61" s="355"/>
      <c r="I61" s="355"/>
      <c r="J61" s="55"/>
      <c r="K61" s="56"/>
      <c r="L61" s="216">
        <v>0.31</v>
      </c>
      <c r="M61" s="401"/>
      <c r="N61" s="402"/>
      <c r="O61" s="57">
        <f>TRUNC(O56*L61,2)</f>
        <v>578358.13</v>
      </c>
      <c r="P61" s="80"/>
    </row>
    <row r="62" spans="2:20">
      <c r="B62" s="63"/>
      <c r="C62" s="34" t="s">
        <v>64</v>
      </c>
      <c r="D62" s="35"/>
      <c r="E62" s="35"/>
      <c r="F62" s="35"/>
      <c r="G62" s="35"/>
      <c r="H62" s="35"/>
      <c r="I62" s="35"/>
      <c r="J62" s="55"/>
      <c r="K62" s="56"/>
      <c r="L62" s="216">
        <v>0</v>
      </c>
      <c r="M62" s="401"/>
      <c r="N62" s="402"/>
      <c r="O62" s="57">
        <f>TRUNC(O56*L62,2)</f>
        <v>0</v>
      </c>
      <c r="P62" s="80"/>
    </row>
    <row r="63" spans="2:20" ht="14.4" thickBot="1">
      <c r="B63" s="63"/>
      <c r="C63" s="19" t="s">
        <v>65</v>
      </c>
      <c r="D63" s="20"/>
      <c r="E63" s="20"/>
      <c r="F63" s="20"/>
      <c r="G63" s="20"/>
      <c r="H63" s="20"/>
      <c r="I63" s="20"/>
      <c r="J63" s="58"/>
      <c r="K63" s="59"/>
      <c r="L63" s="216">
        <v>0.03</v>
      </c>
      <c r="M63" s="403"/>
      <c r="N63" s="404"/>
      <c r="O63" s="57">
        <f>TRUNC(O56*L63,2)</f>
        <v>55970.14</v>
      </c>
      <c r="P63" s="80"/>
    </row>
    <row r="64" spans="2:20" ht="14.4" thickBot="1">
      <c r="B64" s="63"/>
      <c r="C64" s="379" t="s">
        <v>47</v>
      </c>
      <c r="D64" s="380"/>
      <c r="E64" s="380"/>
      <c r="F64" s="380"/>
      <c r="G64" s="380"/>
      <c r="H64" s="380"/>
      <c r="I64" s="380"/>
      <c r="J64" s="380"/>
      <c r="K64" s="380"/>
      <c r="L64" s="380"/>
      <c r="M64" s="380"/>
      <c r="N64" s="381"/>
      <c r="O64" s="217">
        <f>SUM(O61:O63)</f>
        <v>634328.27</v>
      </c>
      <c r="P64" s="81"/>
    </row>
    <row r="65" spans="2:20" ht="14.4" thickBot="1">
      <c r="B65" s="63"/>
      <c r="C65" s="25"/>
      <c r="O65" s="26"/>
      <c r="P65" s="64"/>
    </row>
    <row r="66" spans="2:20" ht="14.4" thickBot="1">
      <c r="B66" s="63"/>
      <c r="C66" s="384" t="s">
        <v>66</v>
      </c>
      <c r="D66" s="385"/>
      <c r="E66" s="385"/>
      <c r="F66" s="385"/>
      <c r="G66" s="385"/>
      <c r="H66" s="385"/>
      <c r="I66" s="385"/>
      <c r="J66" s="385"/>
      <c r="K66" s="385"/>
      <c r="L66" s="385"/>
      <c r="M66" s="385"/>
      <c r="N66" s="386"/>
      <c r="O66" s="218">
        <f>ROUND((O56+O64),0)</f>
        <v>2500000</v>
      </c>
      <c r="P66" s="81"/>
      <c r="T66" s="226"/>
    </row>
    <row r="67" spans="2:20">
      <c r="B67" s="63"/>
      <c r="C67" s="227"/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8"/>
      <c r="P67" s="81"/>
      <c r="T67" s="226"/>
    </row>
    <row r="68" spans="2:20">
      <c r="B68" s="63"/>
      <c r="C68" s="227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8"/>
      <c r="P68" s="81"/>
      <c r="T68" s="226"/>
    </row>
    <row r="69" spans="2:20">
      <c r="B69" s="63"/>
      <c r="C69" s="227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8"/>
      <c r="P69" s="81"/>
      <c r="T69" s="226"/>
    </row>
    <row r="70" spans="2:20">
      <c r="B70" s="63"/>
      <c r="C70" s="229"/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30"/>
      <c r="P70" s="81"/>
      <c r="T70" s="226"/>
    </row>
    <row r="71" spans="2:20">
      <c r="B71" s="63"/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30"/>
      <c r="P71" s="81"/>
      <c r="T71" s="226"/>
    </row>
    <row r="72" spans="2:20">
      <c r="B72" s="63"/>
      <c r="C72" s="229"/>
      <c r="D72" s="229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30"/>
      <c r="P72" s="81"/>
      <c r="T72" s="226"/>
    </row>
    <row r="73" spans="2:20">
      <c r="B73" s="63"/>
      <c r="C73" s="229"/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30"/>
      <c r="P73" s="81"/>
      <c r="T73" s="226"/>
    </row>
    <row r="74" spans="2:20">
      <c r="B74" s="63"/>
      <c r="C74" s="319" t="s">
        <v>86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81"/>
      <c r="T74" s="226"/>
    </row>
    <row r="75" spans="2:20">
      <c r="B75" s="63"/>
      <c r="C75" s="319"/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81"/>
      <c r="T75" s="226"/>
    </row>
    <row r="76" spans="2:20">
      <c r="B76" s="63"/>
      <c r="C76" s="319" t="s">
        <v>85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81"/>
      <c r="T76" s="226"/>
    </row>
    <row r="77" spans="2:20">
      <c r="B77" s="63"/>
      <c r="C77" s="319"/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81"/>
      <c r="T77" s="226"/>
    </row>
    <row r="78" spans="2:20">
      <c r="B78" s="63"/>
      <c r="C78" s="227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8"/>
      <c r="P78" s="81"/>
      <c r="T78" s="226"/>
    </row>
    <row r="79" spans="2:20" ht="14.4" thickBot="1">
      <c r="B79" s="82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4"/>
    </row>
  </sheetData>
  <mergeCells count="67">
    <mergeCell ref="C26:G26"/>
    <mergeCell ref="H26:I26"/>
    <mergeCell ref="J26:K26"/>
    <mergeCell ref="M26:N26"/>
    <mergeCell ref="B1:L1"/>
    <mergeCell ref="B2:E2"/>
    <mergeCell ref="C5:O6"/>
    <mergeCell ref="C7:O11"/>
    <mergeCell ref="C15:O15"/>
    <mergeCell ref="C19:O19"/>
    <mergeCell ref="D21:L21"/>
    <mergeCell ref="M21:N21"/>
    <mergeCell ref="D22:L22"/>
    <mergeCell ref="M22:N22"/>
    <mergeCell ref="C23:O25"/>
    <mergeCell ref="C27:G27"/>
    <mergeCell ref="H27:I27"/>
    <mergeCell ref="J27:K27"/>
    <mergeCell ref="M27:N27"/>
    <mergeCell ref="H28:I28"/>
    <mergeCell ref="J28:K28"/>
    <mergeCell ref="M28:N28"/>
    <mergeCell ref="C29:G29"/>
    <mergeCell ref="H29:I29"/>
    <mergeCell ref="J29:K29"/>
    <mergeCell ref="M29:N29"/>
    <mergeCell ref="H30:I30"/>
    <mergeCell ref="J30:K30"/>
    <mergeCell ref="M30:N30"/>
    <mergeCell ref="C31:N31"/>
    <mergeCell ref="C32:O34"/>
    <mergeCell ref="C35:J35"/>
    <mergeCell ref="M35:N35"/>
    <mergeCell ref="C36:J36"/>
    <mergeCell ref="M36:N36"/>
    <mergeCell ref="C37:J37"/>
    <mergeCell ref="M37:N37"/>
    <mergeCell ref="C38:N38"/>
    <mergeCell ref="C39:O41"/>
    <mergeCell ref="C42:I42"/>
    <mergeCell ref="M42:N42"/>
    <mergeCell ref="C53:I53"/>
    <mergeCell ref="M53:N53"/>
    <mergeCell ref="C43:I43"/>
    <mergeCell ref="M43:N43"/>
    <mergeCell ref="C44:I44"/>
    <mergeCell ref="M44:N44"/>
    <mergeCell ref="C45:N45"/>
    <mergeCell ref="C46:O48"/>
    <mergeCell ref="C49:I49"/>
    <mergeCell ref="M49:N49"/>
    <mergeCell ref="M50:N50"/>
    <mergeCell ref="M51:N51"/>
    <mergeCell ref="M52:N52"/>
    <mergeCell ref="C76:O77"/>
    <mergeCell ref="C54:N54"/>
    <mergeCell ref="C56:N56"/>
    <mergeCell ref="C57:O59"/>
    <mergeCell ref="C60:I60"/>
    <mergeCell ref="M60:N60"/>
    <mergeCell ref="C61:I61"/>
    <mergeCell ref="M61:N61"/>
    <mergeCell ref="M62:N62"/>
    <mergeCell ref="M63:N63"/>
    <mergeCell ref="C64:N64"/>
    <mergeCell ref="C66:N66"/>
    <mergeCell ref="C74:O7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92FCB-62D1-4801-B125-4AD10EFDA46D}">
  <dimension ref="A1:A26"/>
  <sheetViews>
    <sheetView workbookViewId="0">
      <selection sqref="A1:A26"/>
    </sheetView>
  </sheetViews>
  <sheetFormatPr baseColWidth="10" defaultRowHeight="13.2"/>
  <sheetData>
    <row r="1" spans="1:1" ht="13.8" thickBot="1">
      <c r="A1" s="405">
        <v>1</v>
      </c>
    </row>
    <row r="2" spans="1:1" ht="13.8" thickBot="1">
      <c r="A2" s="406">
        <v>3</v>
      </c>
    </row>
    <row r="3" spans="1:1" ht="13.8" thickBot="1">
      <c r="A3" s="406">
        <v>1</v>
      </c>
    </row>
    <row r="4" spans="1:1" ht="13.8" thickBot="1">
      <c r="A4" s="406">
        <v>1</v>
      </c>
    </row>
    <row r="5" spans="1:1" ht="13.8" thickBot="1">
      <c r="A5" s="406">
        <v>1</v>
      </c>
    </row>
    <row r="6" spans="1:1" ht="13.8" thickBot="1">
      <c r="A6" s="406">
        <v>1</v>
      </c>
    </row>
    <row r="7" spans="1:1" ht="13.8" thickBot="1">
      <c r="A7" s="406">
        <v>1</v>
      </c>
    </row>
    <row r="8" spans="1:1" ht="13.8" thickBot="1">
      <c r="A8" s="405">
        <v>1</v>
      </c>
    </row>
    <row r="9" spans="1:1" ht="13.8" thickBot="1">
      <c r="A9" s="405">
        <v>1</v>
      </c>
    </row>
    <row r="10" spans="1:1" ht="13.8" thickBot="1">
      <c r="A10" s="405">
        <v>1</v>
      </c>
    </row>
    <row r="11" spans="1:1" ht="13.8" thickBot="1">
      <c r="A11" s="406">
        <v>5</v>
      </c>
    </row>
    <row r="12" spans="1:1" ht="13.8" thickBot="1">
      <c r="A12" s="406">
        <v>1</v>
      </c>
    </row>
    <row r="13" spans="1:1" ht="13.8" thickBot="1">
      <c r="A13" s="405">
        <v>1</v>
      </c>
    </row>
    <row r="14" spans="1:1" ht="13.8" thickBot="1">
      <c r="A14" s="406">
        <v>1</v>
      </c>
    </row>
    <row r="15" spans="1:1" ht="13.8" thickBot="1">
      <c r="A15" s="405">
        <v>2</v>
      </c>
    </row>
    <row r="16" spans="1:1" ht="13.8" thickBot="1">
      <c r="A16" s="405">
        <v>1</v>
      </c>
    </row>
    <row r="17" spans="1:1" ht="13.8" thickBot="1">
      <c r="A17" s="406">
        <v>1</v>
      </c>
    </row>
    <row r="18" spans="1:1" ht="13.8" thickBot="1">
      <c r="A18" s="406">
        <v>1</v>
      </c>
    </row>
    <row r="19" spans="1:1" ht="13.8" thickBot="1">
      <c r="A19" s="405">
        <v>1</v>
      </c>
    </row>
    <row r="20" spans="1:1" ht="13.8" thickBot="1">
      <c r="A20" s="406">
        <v>32</v>
      </c>
    </row>
    <row r="21" spans="1:1" ht="13.8" thickBot="1">
      <c r="A21" s="405">
        <v>1</v>
      </c>
    </row>
    <row r="22" spans="1:1" ht="13.8" thickBot="1">
      <c r="A22" s="405">
        <v>2</v>
      </c>
    </row>
    <row r="23" spans="1:1" ht="13.8" thickBot="1">
      <c r="A23" s="406">
        <v>1</v>
      </c>
    </row>
    <row r="24" spans="1:1" ht="13.8" thickBot="1">
      <c r="A24" s="406">
        <v>1</v>
      </c>
    </row>
    <row r="25" spans="1:1" ht="13.8" thickBot="1">
      <c r="A25" s="406">
        <v>1</v>
      </c>
    </row>
    <row r="26" spans="1:1">
      <c r="A26">
        <f>SUM(A1:A25)</f>
        <v>64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E0F1A-284C-41A9-B9BE-914174788C6B}">
  <dimension ref="A1:I29"/>
  <sheetViews>
    <sheetView workbookViewId="0">
      <selection activeCell="K13" sqref="K13"/>
    </sheetView>
  </sheetViews>
  <sheetFormatPr baseColWidth="10" defaultRowHeight="13.2"/>
  <sheetData>
    <row r="1" spans="1:9" ht="15.6">
      <c r="A1" s="423" t="s">
        <v>107</v>
      </c>
      <c r="B1" s="423" t="s">
        <v>9</v>
      </c>
      <c r="C1" s="423" t="s">
        <v>108</v>
      </c>
      <c r="D1" s="423" t="s">
        <v>109</v>
      </c>
      <c r="E1" s="410" t="s">
        <v>110</v>
      </c>
      <c r="F1" s="423" t="s">
        <v>112</v>
      </c>
      <c r="G1" s="423" t="s">
        <v>113</v>
      </c>
      <c r="H1" s="412"/>
      <c r="I1" s="414"/>
    </row>
    <row r="2" spans="1:9" ht="21" thickBot="1">
      <c r="A2" s="424"/>
      <c r="B2" s="424"/>
      <c r="C2" s="424"/>
      <c r="D2" s="424"/>
      <c r="E2" s="411" t="s">
        <v>111</v>
      </c>
      <c r="F2" s="424"/>
      <c r="G2" s="424"/>
      <c r="H2" s="413"/>
      <c r="I2" s="414"/>
    </row>
    <row r="3" spans="1:9" ht="31.2" thickBot="1">
      <c r="A3" s="415">
        <v>2</v>
      </c>
      <c r="B3" s="405">
        <v>1</v>
      </c>
      <c r="C3" s="405" t="s">
        <v>114</v>
      </c>
      <c r="D3" s="405" t="s">
        <v>115</v>
      </c>
      <c r="E3" s="416" t="s">
        <v>116</v>
      </c>
      <c r="F3" s="417">
        <v>3000000</v>
      </c>
      <c r="G3" s="417">
        <f>TRUNC(B3*F3,2)</f>
        <v>3000000</v>
      </c>
      <c r="H3" s="414"/>
      <c r="I3" s="414"/>
    </row>
    <row r="4" spans="1:9" ht="51.6" thickBot="1">
      <c r="A4" s="418">
        <v>3</v>
      </c>
      <c r="B4" s="406">
        <v>3</v>
      </c>
      <c r="C4" s="406" t="s">
        <v>117</v>
      </c>
      <c r="D4" s="406" t="s">
        <v>118</v>
      </c>
      <c r="E4" s="419" t="s">
        <v>119</v>
      </c>
      <c r="F4" s="420">
        <v>2500000</v>
      </c>
      <c r="G4" s="438">
        <f t="shared" ref="G4:G27" si="0">TRUNC(B4*F4,2)</f>
        <v>7500000</v>
      </c>
      <c r="H4" s="414"/>
      <c r="I4" s="414"/>
    </row>
    <row r="5" spans="1:9" ht="15.6" thickBot="1">
      <c r="A5" s="426">
        <v>4</v>
      </c>
      <c r="B5" s="406">
        <v>1</v>
      </c>
      <c r="C5" s="406" t="s">
        <v>120</v>
      </c>
      <c r="D5" s="406" t="s">
        <v>118</v>
      </c>
      <c r="E5" s="428" t="s">
        <v>121</v>
      </c>
      <c r="F5" s="420">
        <v>2340909</v>
      </c>
      <c r="G5" s="438">
        <f t="shared" si="0"/>
        <v>2340909</v>
      </c>
      <c r="H5" s="414"/>
      <c r="I5" s="414"/>
    </row>
    <row r="6" spans="1:9" ht="15.6" thickBot="1">
      <c r="A6" s="425"/>
      <c r="B6" s="406">
        <v>1</v>
      </c>
      <c r="C6" s="406" t="s">
        <v>122</v>
      </c>
      <c r="D6" s="406" t="s">
        <v>118</v>
      </c>
      <c r="E6" s="429"/>
      <c r="F6" s="420">
        <v>2340909</v>
      </c>
      <c r="G6" s="438">
        <f t="shared" si="0"/>
        <v>2340909</v>
      </c>
      <c r="H6" s="414"/>
      <c r="I6" s="414"/>
    </row>
    <row r="7" spans="1:9" ht="15.6" thickBot="1">
      <c r="A7" s="425"/>
      <c r="B7" s="406">
        <v>1</v>
      </c>
      <c r="C7" s="406" t="s">
        <v>123</v>
      </c>
      <c r="D7" s="406" t="s">
        <v>118</v>
      </c>
      <c r="E7" s="429"/>
      <c r="F7" s="420">
        <v>2340909</v>
      </c>
      <c r="G7" s="438">
        <f t="shared" si="0"/>
        <v>2340909</v>
      </c>
      <c r="H7" s="414"/>
      <c r="I7" s="414"/>
    </row>
    <row r="8" spans="1:9" ht="15.6" thickBot="1">
      <c r="A8" s="425"/>
      <c r="B8" s="406">
        <v>1</v>
      </c>
      <c r="C8" s="406" t="s">
        <v>124</v>
      </c>
      <c r="D8" s="406" t="s">
        <v>125</v>
      </c>
      <c r="E8" s="429"/>
      <c r="F8" s="420">
        <v>2500000</v>
      </c>
      <c r="G8" s="438">
        <f t="shared" si="0"/>
        <v>2500000</v>
      </c>
      <c r="H8" s="414"/>
      <c r="I8" s="414"/>
    </row>
    <row r="9" spans="1:9" ht="15.6" thickBot="1">
      <c r="A9" s="425"/>
      <c r="B9" s="406">
        <v>1</v>
      </c>
      <c r="C9" s="406" t="s">
        <v>126</v>
      </c>
      <c r="D9" s="406" t="s">
        <v>118</v>
      </c>
      <c r="E9" s="429"/>
      <c r="F9" s="420">
        <v>2340909</v>
      </c>
      <c r="G9" s="438">
        <f t="shared" si="0"/>
        <v>2340909</v>
      </c>
      <c r="H9" s="414"/>
      <c r="I9" s="414"/>
    </row>
    <row r="10" spans="1:9" ht="15.6" thickBot="1">
      <c r="A10" s="425"/>
      <c r="B10" s="405">
        <v>1</v>
      </c>
      <c r="C10" s="405" t="s">
        <v>126</v>
      </c>
      <c r="D10" s="405" t="s">
        <v>127</v>
      </c>
      <c r="E10" s="429"/>
      <c r="F10" s="417">
        <v>3000000</v>
      </c>
      <c r="G10" s="417">
        <f t="shared" si="0"/>
        <v>3000000</v>
      </c>
      <c r="H10" s="414"/>
      <c r="I10" s="414"/>
    </row>
    <row r="11" spans="1:9" ht="15.6" thickBot="1">
      <c r="A11" s="425"/>
      <c r="B11" s="405">
        <v>1</v>
      </c>
      <c r="C11" s="405" t="s">
        <v>123</v>
      </c>
      <c r="D11" s="405" t="s">
        <v>127</v>
      </c>
      <c r="E11" s="429"/>
      <c r="F11" s="417">
        <v>3000000</v>
      </c>
      <c r="G11" s="417">
        <f t="shared" si="0"/>
        <v>3000000</v>
      </c>
      <c r="H11" s="414"/>
      <c r="I11" s="414"/>
    </row>
    <row r="12" spans="1:9" ht="15.6" thickBot="1">
      <c r="A12" s="427"/>
      <c r="B12" s="405">
        <v>1</v>
      </c>
      <c r="C12" s="405" t="s">
        <v>128</v>
      </c>
      <c r="D12" s="405" t="s">
        <v>127</v>
      </c>
      <c r="E12" s="430"/>
      <c r="F12" s="417">
        <v>3000000</v>
      </c>
      <c r="G12" s="417">
        <f t="shared" si="0"/>
        <v>3000000</v>
      </c>
      <c r="H12" s="414"/>
      <c r="I12" s="414"/>
    </row>
    <row r="13" spans="1:9" ht="61.8" thickBot="1">
      <c r="A13" s="418">
        <v>5</v>
      </c>
      <c r="B13" s="406">
        <v>5</v>
      </c>
      <c r="C13" s="406" t="s">
        <v>129</v>
      </c>
      <c r="D13" s="406" t="s">
        <v>118</v>
      </c>
      <c r="E13" s="419" t="s">
        <v>130</v>
      </c>
      <c r="F13" s="420">
        <v>2340909</v>
      </c>
      <c r="G13" s="438">
        <f t="shared" si="0"/>
        <v>11704545</v>
      </c>
      <c r="H13" s="414"/>
      <c r="I13" s="414"/>
    </row>
    <row r="14" spans="1:9" ht="41.4" thickBot="1">
      <c r="A14" s="418">
        <v>6</v>
      </c>
      <c r="B14" s="406">
        <v>1</v>
      </c>
      <c r="C14" s="406" t="s">
        <v>131</v>
      </c>
      <c r="D14" s="406" t="s">
        <v>118</v>
      </c>
      <c r="E14" s="419" t="s">
        <v>132</v>
      </c>
      <c r="F14" s="420">
        <v>2340909</v>
      </c>
      <c r="G14" s="438">
        <f t="shared" si="0"/>
        <v>2340909</v>
      </c>
      <c r="H14" s="414"/>
      <c r="I14" s="414"/>
    </row>
    <row r="15" spans="1:9" ht="31.2" thickBot="1">
      <c r="A15" s="415">
        <v>7</v>
      </c>
      <c r="B15" s="405">
        <v>1</v>
      </c>
      <c r="C15" s="405" t="s">
        <v>133</v>
      </c>
      <c r="D15" s="405" t="s">
        <v>127</v>
      </c>
      <c r="E15" s="416" t="s">
        <v>134</v>
      </c>
      <c r="F15" s="417">
        <v>3000000</v>
      </c>
      <c r="G15" s="417">
        <f t="shared" si="0"/>
        <v>3000000</v>
      </c>
      <c r="H15" s="414"/>
      <c r="I15" s="414"/>
    </row>
    <row r="16" spans="1:9" ht="31.2" thickBot="1">
      <c r="A16" s="418">
        <v>8</v>
      </c>
      <c r="B16" s="406">
        <v>1</v>
      </c>
      <c r="C16" s="406" t="s">
        <v>135</v>
      </c>
      <c r="D16" s="406" t="s">
        <v>118</v>
      </c>
      <c r="E16" s="419" t="s">
        <v>136</v>
      </c>
      <c r="F16" s="420">
        <v>2500000</v>
      </c>
      <c r="G16" s="438">
        <f t="shared" si="0"/>
        <v>2500000</v>
      </c>
      <c r="H16" s="414"/>
      <c r="I16" s="414"/>
    </row>
    <row r="17" spans="1:9" ht="41.4" thickBot="1">
      <c r="A17" s="415">
        <v>9</v>
      </c>
      <c r="B17" s="405">
        <v>2</v>
      </c>
      <c r="C17" s="405" t="s">
        <v>117</v>
      </c>
      <c r="D17" s="405" t="s">
        <v>137</v>
      </c>
      <c r="E17" s="416" t="s">
        <v>138</v>
      </c>
      <c r="F17" s="417">
        <v>4000000</v>
      </c>
      <c r="G17" s="417">
        <f t="shared" si="0"/>
        <v>8000000</v>
      </c>
      <c r="H17" s="414"/>
      <c r="I17" s="414"/>
    </row>
    <row r="18" spans="1:9" ht="51.6" thickBot="1">
      <c r="A18" s="415">
        <v>10</v>
      </c>
      <c r="B18" s="405">
        <v>1</v>
      </c>
      <c r="C18" s="405" t="s">
        <v>135</v>
      </c>
      <c r="D18" s="405" t="s">
        <v>127</v>
      </c>
      <c r="E18" s="416" t="s">
        <v>139</v>
      </c>
      <c r="F18" s="417">
        <v>4000000</v>
      </c>
      <c r="G18" s="417">
        <f t="shared" si="0"/>
        <v>4000000</v>
      </c>
      <c r="H18" s="414"/>
      <c r="I18" s="414"/>
    </row>
    <row r="19" spans="1:9" ht="21" thickBot="1">
      <c r="A19" s="418">
        <v>11</v>
      </c>
      <c r="B19" s="406">
        <v>1</v>
      </c>
      <c r="C19" s="406" t="s">
        <v>135</v>
      </c>
      <c r="D19" s="406" t="s">
        <v>118</v>
      </c>
      <c r="E19" s="419" t="s">
        <v>140</v>
      </c>
      <c r="F19" s="420">
        <v>2500000</v>
      </c>
      <c r="G19" s="438">
        <f t="shared" si="0"/>
        <v>2500000</v>
      </c>
      <c r="H19" s="414"/>
      <c r="I19" s="414"/>
    </row>
    <row r="20" spans="1:9" ht="15.6" thickBot="1">
      <c r="A20" s="426">
        <v>12</v>
      </c>
      <c r="B20" s="406">
        <v>1</v>
      </c>
      <c r="C20" s="406" t="s">
        <v>141</v>
      </c>
      <c r="D20" s="406" t="s">
        <v>118</v>
      </c>
      <c r="E20" s="428" t="s">
        <v>142</v>
      </c>
      <c r="F20" s="420">
        <v>2500000</v>
      </c>
      <c r="G20" s="438">
        <f t="shared" si="0"/>
        <v>2500000</v>
      </c>
      <c r="H20" s="414"/>
      <c r="I20" s="414"/>
    </row>
    <row r="21" spans="1:9" ht="15.6" thickBot="1">
      <c r="A21" s="427"/>
      <c r="B21" s="405">
        <v>1</v>
      </c>
      <c r="C21" s="405" t="s">
        <v>120</v>
      </c>
      <c r="D21" s="405" t="s">
        <v>127</v>
      </c>
      <c r="E21" s="430"/>
      <c r="F21" s="417">
        <v>3000000</v>
      </c>
      <c r="G21" s="417">
        <f t="shared" si="0"/>
        <v>3000000</v>
      </c>
      <c r="H21" s="414"/>
      <c r="I21" s="414"/>
    </row>
    <row r="22" spans="1:9" ht="41.4" thickBot="1">
      <c r="A22" s="418">
        <v>13</v>
      </c>
      <c r="B22" s="406">
        <v>32</v>
      </c>
      <c r="C22" s="406" t="s">
        <v>143</v>
      </c>
      <c r="D22" s="406" t="s">
        <v>118</v>
      </c>
      <c r="E22" s="419" t="s">
        <v>144</v>
      </c>
      <c r="F22" s="420">
        <v>2340909</v>
      </c>
      <c r="G22" s="438">
        <f t="shared" si="0"/>
        <v>74909088</v>
      </c>
      <c r="H22" s="414"/>
      <c r="I22" s="414"/>
    </row>
    <row r="23" spans="1:9" ht="30" customHeight="1" thickBot="1">
      <c r="A23" s="431">
        <v>14</v>
      </c>
      <c r="B23" s="405">
        <v>1</v>
      </c>
      <c r="C23" s="405" t="s">
        <v>114</v>
      </c>
      <c r="D23" s="405" t="s">
        <v>137</v>
      </c>
      <c r="E23" s="433" t="s">
        <v>145</v>
      </c>
      <c r="F23" s="417">
        <v>3000000</v>
      </c>
      <c r="G23" s="417">
        <f t="shared" si="0"/>
        <v>3000000</v>
      </c>
      <c r="H23" s="414"/>
      <c r="I23" s="414"/>
    </row>
    <row r="24" spans="1:9" ht="21" thickBot="1">
      <c r="A24" s="432"/>
      <c r="B24" s="405">
        <v>2</v>
      </c>
      <c r="C24" s="405" t="s">
        <v>146</v>
      </c>
      <c r="D24" s="405" t="s">
        <v>137</v>
      </c>
      <c r="E24" s="434"/>
      <c r="F24" s="417">
        <v>3000000</v>
      </c>
      <c r="G24" s="417">
        <f t="shared" si="0"/>
        <v>6000000</v>
      </c>
      <c r="H24" s="414"/>
      <c r="I24" s="414"/>
    </row>
    <row r="25" spans="1:9" ht="21" thickBot="1">
      <c r="A25" s="426">
        <v>15</v>
      </c>
      <c r="B25" s="406">
        <v>1</v>
      </c>
      <c r="C25" s="406" t="s">
        <v>147</v>
      </c>
      <c r="D25" s="406" t="s">
        <v>118</v>
      </c>
      <c r="E25" s="419" t="s">
        <v>148</v>
      </c>
      <c r="F25" s="420">
        <v>2500000</v>
      </c>
      <c r="G25" s="438">
        <f t="shared" si="0"/>
        <v>2500000</v>
      </c>
      <c r="H25" s="414"/>
      <c r="I25" s="414"/>
    </row>
    <row r="26" spans="1:9" ht="41.4" thickBot="1">
      <c r="A26" s="427"/>
      <c r="B26" s="406">
        <v>1</v>
      </c>
      <c r="C26" s="406" t="s">
        <v>129</v>
      </c>
      <c r="D26" s="406" t="s">
        <v>118</v>
      </c>
      <c r="E26" s="419" t="s">
        <v>149</v>
      </c>
      <c r="F26" s="420">
        <v>2340909</v>
      </c>
      <c r="G26" s="438">
        <f t="shared" si="0"/>
        <v>2340909</v>
      </c>
      <c r="H26" s="414"/>
      <c r="I26" s="414"/>
    </row>
    <row r="27" spans="1:9" ht="51.6" thickBot="1">
      <c r="A27" s="418">
        <v>16</v>
      </c>
      <c r="B27" s="406">
        <v>1</v>
      </c>
      <c r="C27" s="406" t="s">
        <v>114</v>
      </c>
      <c r="D27" s="406" t="s">
        <v>118</v>
      </c>
      <c r="E27" s="406" t="s">
        <v>150</v>
      </c>
      <c r="F27" s="420">
        <v>2340909</v>
      </c>
      <c r="G27" s="438">
        <f t="shared" si="0"/>
        <v>2340909</v>
      </c>
      <c r="H27" s="414"/>
      <c r="I27" s="414"/>
    </row>
    <row r="28" spans="1:9" ht="15.6" thickBot="1">
      <c r="A28" s="414"/>
      <c r="B28" s="421">
        <v>64</v>
      </c>
      <c r="C28" s="414"/>
      <c r="D28" s="414"/>
      <c r="E28" s="414"/>
      <c r="F28" s="414"/>
      <c r="G28" s="414"/>
      <c r="H28" s="414"/>
      <c r="I28" s="414"/>
    </row>
    <row r="29" spans="1:9" ht="15.6" thickBot="1">
      <c r="A29" s="435" t="s">
        <v>151</v>
      </c>
      <c r="B29" s="436"/>
      <c r="C29" s="436"/>
      <c r="D29" s="436"/>
      <c r="E29" s="436"/>
      <c r="F29" s="437"/>
      <c r="G29" s="422">
        <f>SUM(G3:G28)</f>
        <v>161999996</v>
      </c>
      <c r="H29" s="414"/>
      <c r="I29" s="414"/>
    </row>
  </sheetData>
  <mergeCells count="14">
    <mergeCell ref="A25:A26"/>
    <mergeCell ref="A29:F29"/>
    <mergeCell ref="A5:A12"/>
    <mergeCell ref="E5:E12"/>
    <mergeCell ref="A20:A21"/>
    <mergeCell ref="E20:E21"/>
    <mergeCell ref="A23:A24"/>
    <mergeCell ref="E23:E24"/>
    <mergeCell ref="A1:A2"/>
    <mergeCell ref="B1:B2"/>
    <mergeCell ref="C1:C2"/>
    <mergeCell ref="D1:D2"/>
    <mergeCell ref="F1:F2"/>
    <mergeCell ref="G1:G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PRESUPUESTO OFICIAL (Entidad)</vt:lpstr>
      <vt:lpstr>PROPUESTA ECONOMICA(Proponente)</vt:lpstr>
      <vt:lpstr>AD-01</vt:lpstr>
      <vt:lpstr>AD-02</vt:lpstr>
      <vt:lpstr>AD-03</vt:lpstr>
      <vt:lpstr>AD-04</vt:lpstr>
      <vt:lpstr>Hoja1</vt:lpstr>
      <vt:lpstr>Hoja2</vt:lpstr>
      <vt:lpstr>'AD-01'!Área_de_impresión</vt:lpstr>
      <vt:lpstr>'AD-02'!Área_de_impresión</vt:lpstr>
      <vt:lpstr>'AD-03'!Área_de_impresión</vt:lpstr>
      <vt:lpstr>'AD-04'!Área_de_impresión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Manuel Aponte Ceballos</cp:lastModifiedBy>
  <cp:revision/>
  <dcterms:created xsi:type="dcterms:W3CDTF">2006-06-27T16:47:25Z</dcterms:created>
  <dcterms:modified xsi:type="dcterms:W3CDTF">2026-09-28T20:23:20Z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