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bba76ee18f2a3496/Documents/AEROCIVIL DOCUMENTOS EVALUACION Y ESTRUCTURACION/DOCUMENTOS ESTRUCTURACION/PROCESO ESTRUCTURACION ACCESO ALFA 8 Y 13 VILLAO/PROCESO ACCESOS ALFA 8 Y 13/"/>
    </mc:Choice>
  </mc:AlternateContent>
  <xr:revisionPtr revIDLastSave="0" documentId="8_{CB390E64-48F6-4FD5-9D23-F0C992FC394F}" xr6:coauthVersionLast="47" xr6:coauthVersionMax="47" xr10:uidLastSave="{00000000-0000-0000-0000-000000000000}"/>
  <bookViews>
    <workbookView xWindow="-108" yWindow="-108" windowWidth="23256" windowHeight="12456" tabRatio="690" xr2:uid="{00000000-000D-0000-FFFF-FFFF00000000}"/>
  </bookViews>
  <sheets>
    <sheet name="Presupuesto Oficial" sheetId="5" r:id="rId1"/>
    <sheet name="Propuesta Económica" sheetId="6" r:id="rId2"/>
    <sheet name="Indicar código del item de pago" sheetId="8" r:id="rId3"/>
  </sheets>
  <externalReferences>
    <externalReference r:id="rId4"/>
  </externalReferences>
  <definedNames>
    <definedName name="_xlnm.Print_Area" localSheetId="0">'Presupuesto Oficial'!$A$1:$I$79</definedName>
    <definedName name="_xlnm.Print_Area" localSheetId="1">'Propuesta Económica'!$A$1:$I$51</definedName>
    <definedName name="CapFinanciera1">#REF!</definedName>
    <definedName name="CapFinanciera2">#REF!</definedName>
    <definedName name="CapFinanciera3">#REF!</definedName>
    <definedName name="CapFinanciera4">#REF!</definedName>
    <definedName name="CapTecnica1">#REF!</definedName>
    <definedName name="CapTecnica2">#REF!</definedName>
    <definedName name="Experiencia1">#REF!</definedName>
    <definedName name="Experiencia2">#REF!</definedName>
    <definedName name="Experiencia3">#REF!</definedName>
    <definedName name="prueba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G46" i="5" l="1"/>
  <c r="G45" i="5"/>
  <c r="G25" i="5"/>
  <c r="G24" i="5"/>
  <c r="I59" i="5"/>
  <c r="I57" i="5"/>
  <c r="G37" i="5"/>
  <c r="I37" i="5" s="1"/>
  <c r="I51" i="5"/>
  <c r="I52" i="5"/>
  <c r="I36" i="5"/>
  <c r="I56" i="5"/>
  <c r="G47" i="5"/>
  <c r="I50" i="5"/>
  <c r="I33" i="5"/>
  <c r="I41" i="5"/>
  <c r="I14" i="5"/>
  <c r="I13" i="5"/>
  <c r="I30" i="5"/>
  <c r="I29" i="5"/>
  <c r="I21" i="5"/>
  <c r="I31" i="5"/>
  <c r="I17" i="5"/>
  <c r="H16" i="5"/>
  <c r="I16" i="5" s="1"/>
  <c r="G18" i="5"/>
  <c r="I18" i="5" s="1"/>
  <c r="I20" i="5"/>
  <c r="G19" i="5"/>
  <c r="I55" i="5"/>
  <c r="H43" i="5"/>
  <c r="H42" i="5"/>
  <c r="I35" i="5"/>
  <c r="H22" i="5"/>
  <c r="H15" i="5"/>
  <c r="I19" i="5" l="1"/>
  <c r="I43" i="5" l="1"/>
  <c r="I44" i="5"/>
  <c r="I45" i="5"/>
  <c r="I46" i="5"/>
  <c r="I47" i="5"/>
  <c r="I48" i="5"/>
  <c r="I49" i="5"/>
  <c r="I53" i="5"/>
  <c r="I54" i="5"/>
  <c r="I34" i="5"/>
  <c r="I25" i="5"/>
  <c r="I15" i="5"/>
  <c r="I22" i="5"/>
  <c r="I23" i="5"/>
  <c r="I24" i="5"/>
  <c r="I26" i="5"/>
  <c r="I27" i="5"/>
  <c r="I28" i="5"/>
  <c r="I32" i="5"/>
  <c r="I40" i="5"/>
  <c r="I42" i="5"/>
  <c r="I12" i="5"/>
  <c r="I60" i="5" l="1"/>
  <c r="I38" i="5"/>
  <c r="I77" i="5"/>
  <c r="I61" i="5" l="1"/>
  <c r="I66" i="5" s="1"/>
  <c r="I70" i="5" s="1"/>
</calcChain>
</file>

<file path=xl/sharedStrings.xml><?xml version="1.0" encoding="utf-8"?>
<sst xmlns="http://schemas.openxmlformats.org/spreadsheetml/2006/main" count="247" uniqueCount="143">
  <si>
    <t>FORMULARIO 1</t>
  </si>
  <si>
    <t>PRESUPUESTO OFICIAL</t>
  </si>
  <si>
    <t>Adicionalmente, cuando el proceso de contratación es estructurado por precios unitarios, la Entidad debe aplicar las notas 1, 2 y 3 del presente formulario y las casillas de "Descripción", "Porcentaje" de la Administración, Imprevisto, Utilidad  y total  A.I.U.  resaltadas en color amarillo. Tratándose de otras modalidades de precio, la Entidad puede o no configurar los mismos aspectos.</t>
  </si>
  <si>
    <t>Nº</t>
  </si>
  <si>
    <t>ÍTEM DE PAGO</t>
  </si>
  <si>
    <t xml:space="preserve">ESPECIFICACIONES </t>
  </si>
  <si>
    <t>DESCRIPCIÓN</t>
  </si>
  <si>
    <t>UND.</t>
  </si>
  <si>
    <t>CANTIDAD</t>
  </si>
  <si>
    <t>VALOR UNITARIO DE REFERENCIA DE LA ENTIDAD</t>
  </si>
  <si>
    <t xml:space="preserve">VALOR TOTAL                                </t>
  </si>
  <si>
    <t>GENERAL</t>
  </si>
  <si>
    <t>PARTICULAR</t>
  </si>
  <si>
    <t>Subtotal</t>
  </si>
  <si>
    <t xml:space="preserve">SUBTOTAL OBRAS </t>
  </si>
  <si>
    <t>SUBTOTAL OBRAS (INCLUYE IVA)</t>
  </si>
  <si>
    <t>VALOR TOTAL</t>
  </si>
  <si>
    <r>
      <rPr>
        <b/>
        <sz val="10"/>
        <rFont val="Arial"/>
        <family val="2"/>
      </rPr>
      <t xml:space="preserve">NOTA 1: </t>
    </r>
    <r>
      <rPr>
        <sz val="10"/>
        <rFont val="Arial"/>
        <family val="2"/>
      </rPr>
      <t xml:space="preserve"> Se debe tener en cuenta que el PRECIO UNITARIO incluye el valor de A.I.U. </t>
    </r>
  </si>
  <si>
    <t>DESCRIPCION</t>
  </si>
  <si>
    <t>PORCENTAJE</t>
  </si>
  <si>
    <t>ADMINISTRACIÓN</t>
  </si>
  <si>
    <t>A=</t>
  </si>
  <si>
    <r>
      <rPr>
        <b/>
        <sz val="10"/>
        <rFont val="Arial"/>
        <family val="2"/>
      </rPr>
      <t>NOTA 3:</t>
    </r>
    <r>
      <rPr>
        <sz val="10"/>
        <rFont val="Arial"/>
        <family val="2"/>
      </rPr>
      <t xml:space="preserve"> El A.I.U y su discriminación deben estar en porcentaje (%). </t>
    </r>
  </si>
  <si>
    <t xml:space="preserve">IMPREVISTO
</t>
  </si>
  <si>
    <t>I=</t>
  </si>
  <si>
    <r>
      <rPr>
        <b/>
        <sz val="10"/>
        <rFont val="Arial"/>
        <family val="2"/>
      </rPr>
      <t>NOTA 4:</t>
    </r>
    <r>
      <rPr>
        <sz val="10"/>
        <rFont val="Arial"/>
        <family val="2"/>
      </rPr>
      <t xml:space="preserve"> 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</si>
  <si>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UTILIDAD
</t>
  </si>
  <si>
    <t>U=</t>
  </si>
  <si>
    <r>
      <rPr>
        <b/>
        <sz val="10"/>
        <rFont val="Arial"/>
        <family val="2"/>
      </rPr>
      <t>NOTA 5:</t>
    </r>
    <r>
      <rPr>
        <sz val="10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</si>
  <si>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TOTAL A.I.U</t>
  </si>
  <si>
    <t>A.I.U.=</t>
  </si>
  <si>
    <r>
      <t xml:space="preserve">NOTA 6: </t>
    </r>
    <r>
      <rPr>
        <sz val="10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</si>
  <si>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>[Los proponentes deben usar el presente formulario para determinar su propuesta económica conforme al Formulario 1 - Presupuesto Oficial publicado por la Entidad]
[El presente formato aplica para los procesos de contratación que tengan como forma de pago precios unitarios, la Entidad debe ajustarlo cuando la modalidad de pago corresponde a: precio global, llave en mano, administración delegada, reembolso de gastos o cualquier otra forma de pago.] </t>
  </si>
  <si>
    <t xml:space="preserve">Cuando el proceso de contratación es estructurado por precios unitarios, la Entidad debe aplicar las notas 1, 2 y 3 del presente formato y las casillas de "Descripción", "Porcentaje" de la Administración, Imprevisto, Utilidad  y total  A.I.U.  resaltadas en color amarillo. </t>
  </si>
  <si>
    <t>VALOR UNITARIO</t>
  </si>
  <si>
    <t>[Ofrecimiento del Proponente]</t>
  </si>
  <si>
    <t xml:space="preserve">	Firma del Proponente o de su Representante Legal</t>
  </si>
  <si>
    <t>[La entidad podrá utilizar este formato para la presentación de los análisis de precios unitarios del contratista en la oportunidad prevista en el numeral 8.2. del Documento Base]</t>
  </si>
  <si>
    <t xml:space="preserve">[NOMBRE DE LA ENTIDAD] </t>
  </si>
  <si>
    <t>VERSIÓN</t>
  </si>
  <si>
    <t xml:space="preserve">[NÚMERO DEL PROCESO] </t>
  </si>
  <si>
    <t xml:space="preserve">ANALISIS DE PRECIOS UNITARIOS </t>
  </si>
  <si>
    <t>PÁGINA</t>
  </si>
  <si>
    <t>DE</t>
  </si>
  <si>
    <t>FECHA</t>
  </si>
  <si>
    <t>DD</t>
  </si>
  <si>
    <t>MM</t>
  </si>
  <si>
    <t>AA</t>
  </si>
  <si>
    <t>ÍTEMS DE LA PROPUESTA ECONÓMICA</t>
  </si>
  <si>
    <t>ÍTEMS NO PREVISTOS</t>
  </si>
  <si>
    <t>DATOS ESPECÍFICOS</t>
  </si>
  <si>
    <t>ÍTEM</t>
  </si>
  <si>
    <t>UNIDAD</t>
  </si>
  <si>
    <t>I. EQUIPO</t>
  </si>
  <si>
    <t>MARCA</t>
  </si>
  <si>
    <t>TIPO</t>
  </si>
  <si>
    <t>TARIFA/HORA</t>
  </si>
  <si>
    <t>RENDIMIENTO</t>
  </si>
  <si>
    <t>Vr. UNITARIO</t>
  </si>
  <si>
    <t>SUBTOTAL $</t>
  </si>
  <si>
    <t>II. MATERIALES</t>
  </si>
  <si>
    <t>PRECIO UNIT.</t>
  </si>
  <si>
    <t>III. TRANSPORTES</t>
  </si>
  <si>
    <t>MATERIAL</t>
  </si>
  <si>
    <t>VOL. o PESO</t>
  </si>
  <si>
    <t>DISTANCIA</t>
  </si>
  <si>
    <r>
      <t>M</t>
    </r>
    <r>
      <rPr>
        <b/>
        <vertAlign val="superscript"/>
        <sz val="11"/>
        <color theme="0"/>
        <rFont val="Arial"/>
        <family val="2"/>
      </rPr>
      <t>3</t>
    </r>
    <r>
      <rPr>
        <b/>
        <sz val="11"/>
        <color theme="0"/>
        <rFont val="Arial"/>
        <family val="2"/>
      </rPr>
      <t xml:space="preserve"> o Ton/Km</t>
    </r>
  </si>
  <si>
    <t>TARIFA</t>
  </si>
  <si>
    <t>IV. MANO DE OBRA</t>
  </si>
  <si>
    <t>TRABAJADOR</t>
  </si>
  <si>
    <t>JORNAL</t>
  </si>
  <si>
    <t>PRESTACIONES</t>
  </si>
  <si>
    <t>JORNAL TOTAL</t>
  </si>
  <si>
    <t>TOTAL COSTO DIRECTO $</t>
  </si>
  <si>
    <t>V. COSTOS INDIRECTOS</t>
  </si>
  <si>
    <t>Descripción</t>
  </si>
  <si>
    <t>Porcentaje</t>
  </si>
  <si>
    <t>Valor Total</t>
  </si>
  <si>
    <t>ADMINISTRACION</t>
  </si>
  <si>
    <t xml:space="preserve">IMPREVISTOS </t>
  </si>
  <si>
    <t>UTILIDAD</t>
  </si>
  <si>
    <t>Precio Unitario Total Aproximado al peso $</t>
  </si>
  <si>
    <t>Firma</t>
  </si>
  <si>
    <t>Nombre:</t>
  </si>
  <si>
    <t>Representante Legal del Contratista o su Apoderado</t>
  </si>
  <si>
    <t>Matricula No. :</t>
  </si>
  <si>
    <t xml:space="preserve"> </t>
  </si>
  <si>
    <t>Nota 2: Cuando se trate de Análisis de precios unitarios de ítems no previstos, el Interventor aprueba el desglose y precio unitario de cada ítem no previsto, exigiendo la aplicación de los costos correspondientes a insumos y tarifas de la propuesta económica inicial cuando estén contemplados, cumpliendo con las especificaciones de construcción vigente para el proyecto.</t>
  </si>
  <si>
    <t>OBSERVACIONES INTERVENTORÍA O SUPERVISIÓN</t>
  </si>
  <si>
    <t>APROBACIÓN POR LA INTERVENTORÍA O SUPERVISIÓN</t>
  </si>
  <si>
    <t>Nota 1: Cuando se trate de análisis de precios unitarios correspondientes a ítems de la propuesta económica aprobada, el interventor o supervisor  aprueba el desglose de los componentes manteniendo el mismo precio unitario de cada ítem, cumpliendo con las especificaciones de construcción vigentes para el proyecto.</t>
  </si>
  <si>
    <t>Representante legal del interventor o su apoderado o firma del supervisor</t>
  </si>
  <si>
    <t xml:space="preserve"> UNIDAD ADMINISTRATIVA ESPECIAL DE AERONAUTICA CIVIL</t>
  </si>
  <si>
    <r>
      <rPr>
        <b/>
        <sz val="10"/>
        <rFont val="Arial"/>
        <family val="2"/>
      </rPr>
      <t>NOTA 2</t>
    </r>
    <r>
      <rPr>
        <sz val="10"/>
        <rFont val="Arial"/>
        <family val="2"/>
      </rPr>
      <t xml:space="preserve">: Cuando la fracción decimal del peso sea  igual o superior a 5 se aproximará por exceso al número entero siguiente del peso y cuando la fracción decimal del peso sea inferior a 5 se aproximará por defecto al número entero del peso. </t>
    </r>
  </si>
  <si>
    <t>1.1</t>
  </si>
  <si>
    <t>63600C1177 REALIZAR LAS ADECUACIONES DEL PUNTO DE ACCESO VEHICULAR ALFA 8 Y ALFA 13 DEL AEROPUERTO VANGUARDIA DE VILLAVICENCIO.</t>
  </si>
  <si>
    <t>ACCESO ALFA 13</t>
  </si>
  <si>
    <t>1,-</t>
  </si>
  <si>
    <t>TRAZADO Y REPLANTEO</t>
  </si>
  <si>
    <t>M2</t>
  </si>
  <si>
    <t>EXCAVACION PARA ZAPATAS INCLUYE DEMOLICION DE PISO EN CONCRETO</t>
  </si>
  <si>
    <t>M3</t>
  </si>
  <si>
    <t xml:space="preserve">SOLADO EN CONCRETO </t>
  </si>
  <si>
    <t>CONCRETO PARA ZAPATAS 3000 PSI</t>
  </si>
  <si>
    <t>ACERO DDE REFUERZO 6000 PSI</t>
  </si>
  <si>
    <t>KLS</t>
  </si>
  <si>
    <t>ML</t>
  </si>
  <si>
    <t>SUMINSTRO E INSTALACION VISTA FRONTAL Y POSTERIOR EN SUPERBOAR INCLUYE DISEÑO PARA FACHADA</t>
  </si>
  <si>
    <t>2,-</t>
  </si>
  <si>
    <t>ACCESO ALFA 8</t>
  </si>
  <si>
    <t>UND</t>
  </si>
  <si>
    <t>ACERO DE REFUERZO 6000 PSI</t>
  </si>
  <si>
    <t>VIGAS EN TUBOS CUADRADO ESTRUCTURAL DE 200 X 100 E= 5 MM INCLUYE SOLDADURA, PINTURA ANTICORROSIVA Y ACABADO.</t>
  </si>
  <si>
    <t>SUBTOTAL</t>
  </si>
  <si>
    <t>RELLENO EN MATERIAL SELECCIONADO  SUBBASE TRITURADA COMPACTADA</t>
  </si>
  <si>
    <t>CONCRETO DE 3500 PSI PARA REPARACION DE PISO AREA DE ACCESO E= ,25 INCLUYE MALLA ELECTROSOLDADA</t>
  </si>
  <si>
    <t>DEMOLICION CONCRETO REFORZADO. INCLUYE TRASIEGO Y CARGUE MANUAL</t>
  </si>
  <si>
    <t>DESMONTE DE CUBIERTA EXISTENTE</t>
  </si>
  <si>
    <t xml:space="preserve">EXCAVACION PARA SUBBASE DE PISO </t>
  </si>
  <si>
    <t>JUNTA DE DLILATACION DE 100 X 100 MM</t>
  </si>
  <si>
    <t>COLUMNAS EN TUBO CUADRADO ESTRUCTURAL DE 200 X 200 MM E=5 MM INCLUYE SODADURA, PINTURA ANTICORROSIVA Y ACABADO.</t>
  </si>
  <si>
    <t>PLATINAS DE FIJACION EN ACERO 1/2" DE ,40 X ,40, INCLUYE TORNILLOS DE ANCLAJE</t>
  </si>
  <si>
    <t>CANAL PVC PARA TECHO SUMINISTRO E INSTALACION</t>
  </si>
  <si>
    <t>BAJANTE BLANCA PVC PARA CANALES SUMINISTRO E INSTALACION</t>
  </si>
  <si>
    <t>CAMPAMEMTO DE CERRAMIENTO EN MADERA Y TEJA DE ZINC 18 M2</t>
  </si>
  <si>
    <t>CERRAMIENTO PROVISIONAL EN TELA VERDE H=2.10 M. ESTRUCTURA MADERA COMÚN. BASES EN CONCRETO 2000 PSI</t>
  </si>
  <si>
    <t xml:space="preserve">CIELO RASO EN PVC </t>
  </si>
  <si>
    <t>PINTURA DE FACHADA LATERALES EN VINILO TIPO 1 3 MANOS INCLUYE RESANES MURO</t>
  </si>
  <si>
    <r>
      <rPr>
        <b/>
        <sz val="8"/>
        <rFont val="Arial"/>
        <family val="2"/>
      </rPr>
      <t xml:space="preserve">NOTA 1: </t>
    </r>
    <r>
      <rPr>
        <sz val="8"/>
        <rFont val="Arial"/>
        <family val="2"/>
      </rPr>
      <t xml:space="preserve"> Se debe tener en cuenta que el PRECIO UNITARIO incluye el valor de A.I.U. </t>
    </r>
  </si>
  <si>
    <r>
      <rPr>
        <b/>
        <sz val="8"/>
        <rFont val="Arial"/>
        <family val="2"/>
      </rPr>
      <t>NOTA 2:</t>
    </r>
    <r>
      <rPr>
        <sz val="8"/>
        <rFont val="Arial"/>
        <family val="2"/>
      </rPr>
      <t xml:space="preserve"> Cuando la fracción decimal del peso sea  igual o superior a 5 se aproximara por exceso al número entero siguiente del peso y cuando la fracción decimal del peso sea inferior a 5 se aproximará por defecto al número entero del peso. </t>
    </r>
  </si>
  <si>
    <r>
      <rPr>
        <b/>
        <sz val="8"/>
        <rFont val="Arial"/>
        <family val="2"/>
      </rPr>
      <t>NOTA 3:</t>
    </r>
    <r>
      <rPr>
        <sz val="8"/>
        <rFont val="Arial"/>
        <family val="2"/>
      </rPr>
      <t xml:space="preserve"> El A.I.U y su discriminación deben estar en porcentaje (%). </t>
    </r>
  </si>
  <si>
    <r>
      <rPr>
        <b/>
        <sz val="8"/>
        <rFont val="Arial"/>
        <family val="2"/>
      </rPr>
      <t>NOTA 4:</t>
    </r>
    <r>
      <rPr>
        <sz val="8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</si>
  <si>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rPr>
        <b/>
        <sz val="8"/>
        <rFont val="Arial"/>
        <family val="2"/>
      </rPr>
      <t>NOTA 5:</t>
    </r>
    <r>
      <rPr>
        <sz val="8"/>
        <rFont val="Arial"/>
        <family val="2"/>
      </rPr>
      <t xml:space="preserve"> 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</si>
  <si>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r>
      <t xml:space="preserve">NOTA 6: </t>
    </r>
    <r>
      <rPr>
        <sz val="8"/>
        <rFont val="Arial"/>
        <family val="2"/>
      </rPr>
      <t xml:space="preserve"> [Excepcionalmente la Entidad podrá incluir esta nota con el fin de aclarar aspectos relacionados con ítems o descripciones de pago que tengan características particulares (por ejemplo, cuando se realicen a través de monto agotable o global), siempre que no contravengan lo establecido en los Documentos Tipo]</t>
    </r>
  </si>
  <si>
    <t xml:space="preserve">CASETA DE CONTROL DE 2,00 X 1,5 MTS INCLUYE PLACA DE FONDO Y CUBIERTA LEVANTE EN BLOCK, PAÑETE EXTERIOR E INTERIOR, PUERTA DE ACCESO EN ALUMINIO, DOS VENTANAS DE ALUMINIO, PTOS ELECTRICOS Y DE LUCES, ACABADOS INTERNOS Y EXTERNOS, PINTURA GENERAL. </t>
  </si>
  <si>
    <t xml:space="preserve">CASETA CONTROL DE 2,00 X 1,5 MTS INCLUYE PLACA DE FONDO Y CUBIERTA LEVANTE EN BLOCK, PAÑETE EXTERIOR E INTERIOR, PUERTA DE ACCESO EN ALUMINIO, DOS VENTANAS DE ALUMINIO, PTOS ELECTRICOS Y DE LUCES, ACABADOS INTERNOS Y EXTERNOS, PINTURA GENERAL. </t>
  </si>
  <si>
    <t>PLATINAS DE FIJACION EN ACERO de 15 mm a 20 mm, INCLUYE TORNILLOS DE ANCLAJE</t>
  </si>
  <si>
    <t>SUMINISTRO E INSTALALCION DE PORTON EN TUBULAR RECTANGULAR ESTRUCTURAL DE 900 X 50 DE 3MM  PINTADO CON ANTICORROSIVO Y ACACBADO INCLUYE ACCESORIOS, BISAGRAS,  RODAJAS A PISO ,CONCERINA DOBLE EN LA PARTE SUPERIOR, TUBULAR REDONDO 4" PESADO PARA FIJACION DE PORTON.</t>
  </si>
  <si>
    <t>CUBIERTA EN LAMINA TERMOACUSTICA UPVC INCLUYE ACCESORIOS DE FIJACION INCLUYE PISA TECHO EN MEDIA CAÑA MORTERO 1:4, IMPERMEABILIZADO CON CINTA DE ,20 MTS PARA TECHOS.</t>
  </si>
  <si>
    <t>LIMPIEZA GENERAL</t>
  </si>
  <si>
    <t>CONCRETO PARA PEDESTALES Y VIGA DE AMARRE 3000 PSI</t>
  </si>
  <si>
    <t>CORREAS Y  EN TUBO ESTRUCTURAL DE 90X 50 X 3 MM PARA ESTRUCTURA DE CUBIERTA INSTALADA Y PINTADA.</t>
  </si>
  <si>
    <t>VIGAS Y COLUMNAS EN TUBOS RECTANGULAR ESTRUCTURAL DE 200 X 100 E= 5 MM INCLUYE SOLDADURA, PINTURA ANTICORROSIVA Y ACABADO.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</si>
</sst>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0">
    <numFmt numFmtId="43" formatCode="_-* #,##0.00_-;\-* #,##0.00_-;_-* &quot;-&quot;??_-;_-@_-"/>
    <numFmt numFmtId="164" formatCode="_-* #,##0.00\ _€_-;\-* #,##0.00\ _€_-;_-* &quot;-&quot;??\ _€_-;_-@_-"/>
    <numFmt numFmtId="165" formatCode="_ &quot;$&quot;\ * #,##0_ ;_ &quot;$&quot;\ * \-#,##0_ ;_ &quot;$&quot;\ * &quot;-&quot;_ ;_ @_ "/>
    <numFmt numFmtId="166" formatCode="&quot;$&quot;\ #,##0.00;[Red]&quot;$&quot;\ \-#,##0.00"/>
    <numFmt numFmtId="167" formatCode="&quot;$&quot;\ #,##0.00_);\(&quot;$&quot;\ #,##0.00\)"/>
    <numFmt numFmtId="168" formatCode="&quot;$&quot;\ #,##0.00"/>
    <numFmt numFmtId="169" formatCode="_-[$$-240A]* #,##0.00_-;\-[$$-240A]* #,##0.00_-;_-[$$-240A]* &quot;-&quot;??_-;_-@_-"/>
    <numFmt numFmtId="170" formatCode="_-[$$-240A]\ * #,##0.00_ ;_-[$$-240A]\ * \-#,##0.00\ ;_-[$$-240A]\ * &quot;-&quot;??_ ;_-@_ "/>
    <numFmt numFmtId="171" formatCode="_-* #,##0.00\ &quot;Pts&quot;_-;\-* #,##0.00\ &quot;Pts&quot;_-;_-* &quot;-&quot;??\ &quot;Pts&quot;_-;_-@_-"/>
    <numFmt numFmtId="172" formatCode="_([$$-240A]\ * #,##0.00_);_([$$-240A]\ * \(#,##0.00\);_([$$-240A]\ * &quot;-&quot;??_);_(@_)"/>
    <numFmt numFmtId="173" formatCode="0.0%"/>
    <numFmt numFmtId="174" formatCode="0#.00\ \L\t"/>
    <numFmt numFmtId="175" formatCode="_ * #,##0.00_ ;_ * \-#,##0.00_ ;_ * &quot;-&quot;??_ ;_ @_ "/>
    <numFmt numFmtId="176" formatCode="_-[$$-240A]\ * #,##0.00_-;\-[$$-240A]\ * #,##0.00_-;_-[$$-240A]\ * &quot;-&quot;??_-;_-@_-"/>
    <numFmt numFmtId="177" formatCode="_-&quot;$&quot;\ * #,##0_-;\-&quot;$&quot;\ * #,##0_-;_-&quot;$&quot;\ * &quot;-&quot;??_-;_-@_-"/>
    <numFmt numFmtId="178" formatCode="_-[$$-240A]* #,##0_-;\-[$$-240A]* #,##0_-;_-[$$-240A]* &quot;-&quot;??_-;_-@_-"/>
    <numFmt numFmtId="179" formatCode="_-&quot;$&quot;* #,##0.00_-;\-&quot;$&quot;* #,##0.00_-;_-&quot;$&quot;* &quot;-&quot;??_-;_-@_-"/>
    <numFmt numFmtId="180" formatCode="_-* #,##0.00\ &quot;€&quot;_-;\-* #,##0.00\ &quot;€&quot;_-;_-* &quot;-&quot;??\ &quot;€&quot;_-;_-@_-"/>
    <numFmt numFmtId="181" formatCode="_(&quot;$&quot;\ * #,##0.00_);_(&quot;$&quot;\ * \(#,##0.00\);_(&quot;$&quot;\ * &quot;-&quot;??_);_(@_)"/>
    <numFmt numFmtId="182" formatCode="_ &quot;$&quot;\ * #,##0.00_ ;_ &quot;$&quot;\ * \-#,##0.00_ ;_ &quot;$&quot;\ * &quot;-&quot;??_ ;_ @_ "/>
    <numFmt numFmtId="183" formatCode="#,##0.000"/>
    <numFmt numFmtId="184" formatCode="#,##0.0"/>
    <numFmt numFmtId="185" formatCode="#,##0.0000"/>
    <numFmt numFmtId="186" formatCode="_-* #,##0.00\ [$€]_-;\-* #,##0.00\ [$€]_-;_-* &quot;-&quot;??\ [$€]_-;_-@_-"/>
    <numFmt numFmtId="187" formatCode="##0"/>
    <numFmt numFmtId="188" formatCode="0.000"/>
    <numFmt numFmtId="189" formatCode="0.0000"/>
    <numFmt numFmtId="190" formatCode="_-* #,##0\ _P_t_s_-;\-* #,##0\ _P_t_s_-;_-* &quot;-&quot;??\ _P_t_s_-;_-@_-"/>
    <numFmt numFmtId="191" formatCode="0.00%;\-0.00%;&quot;&quot;"/>
    <numFmt numFmtId="192" formatCode="&quot;$&quot;#,##0\ ;\(&quot;$&quot;#,##0\)"/>
    <numFmt numFmtId="193" formatCode="\(0%\)"/>
    <numFmt numFmtId="194" formatCode=";;"/>
    <numFmt numFmtId="195" formatCode="d\ \d\e\ mmmm\ \d\e\ yyyy"/>
    <numFmt numFmtId="196" formatCode="0%;\-0%;&quot;&quot;"/>
    <numFmt numFmtId="197" formatCode="#0&quot;.&quot;000&quot;´&quot;000&quot;.&quot;000"/>
    <numFmt numFmtId="198" formatCode="##0&quot;.&quot;000"/>
    <numFmt numFmtId="199" formatCode="##0&quot;´&quot;000&quot;.&quot;000"/>
    <numFmt numFmtId="200" formatCode="_(&quot;$&quot;\ * #,##0_);_(&quot;$&quot;\ * \(#,##0\);_(&quot;$&quot;\ * &quot;-&quot;??_);_(@_)"/>
    <numFmt numFmtId="201" formatCode="#0&quot;.&quot;"/>
    <numFmt numFmtId="202" formatCode="0.0%;\-0.0%;&quot;&quot;"/>
  </numFmts>
  <fonts count="53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sz val="11"/>
      <name val="Arial"/>
      <family val="2"/>
    </font>
    <font>
      <u/>
      <sz val="10"/>
      <color indexed="12"/>
      <name val="Arial"/>
      <family val="2"/>
    </font>
    <font>
      <u/>
      <sz val="11"/>
      <name val="Arial"/>
      <family val="2"/>
    </font>
    <font>
      <sz val="10"/>
      <name val="Geneva"/>
    </font>
    <font>
      <b/>
      <sz val="11"/>
      <color theme="0"/>
      <name val="Arial"/>
      <family val="2"/>
    </font>
    <font>
      <sz val="11"/>
      <color theme="0"/>
      <name val="Arial"/>
      <family val="2"/>
    </font>
    <font>
      <b/>
      <vertAlign val="superscript"/>
      <sz val="11"/>
      <color theme="0"/>
      <name val="Arial"/>
      <family val="2"/>
    </font>
    <font>
      <b/>
      <sz val="10"/>
      <color theme="0"/>
      <name val="Arial"/>
      <family val="2"/>
    </font>
    <font>
      <b/>
      <sz val="16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b/>
      <sz val="14"/>
      <name val="Arial"/>
      <family val="2"/>
    </font>
    <font>
      <sz val="12"/>
      <color theme="1"/>
      <name val="Calibri"/>
      <family val="2"/>
      <scheme val="minor"/>
    </font>
    <font>
      <sz val="11"/>
      <color theme="1"/>
      <name val="Microsoft Sans Serif"/>
      <family val="2"/>
    </font>
    <font>
      <b/>
      <sz val="12"/>
      <color theme="0"/>
      <name val="Arial"/>
      <family val="2"/>
    </font>
    <font>
      <sz val="8"/>
      <name val="Arial"/>
      <family val="2"/>
    </font>
    <font>
      <b/>
      <sz val="8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color indexed="8"/>
      <name val="Arial"/>
      <family val="2"/>
    </font>
    <font>
      <sz val="12"/>
      <name val="Arial Narrow"/>
      <family val="2"/>
    </font>
    <font>
      <sz val="10"/>
      <color indexed="24"/>
      <name val="Modern"/>
      <family val="3"/>
      <charset val="255"/>
    </font>
    <font>
      <sz val="1"/>
      <color indexed="8"/>
      <name val="Courier"/>
      <family val="3"/>
    </font>
    <font>
      <b/>
      <sz val="10"/>
      <color indexed="24"/>
      <name val="Modern"/>
      <family val="3"/>
      <charset val="255"/>
    </font>
    <font>
      <sz val="8"/>
      <color indexed="24"/>
      <name val="Arial"/>
      <family val="2"/>
    </font>
    <font>
      <sz val="10"/>
      <color indexed="8"/>
      <name val="Calibri"/>
      <family val="2"/>
    </font>
    <font>
      <sz val="10"/>
      <color indexed="24"/>
      <name val="Arial"/>
      <family val="2"/>
    </font>
    <font>
      <sz val="10"/>
      <color indexed="8"/>
      <name val="MS Sans Serif"/>
      <family val="2"/>
    </font>
    <font>
      <sz val="10"/>
      <color indexed="10"/>
      <name val="Arial"/>
      <family val="2"/>
    </font>
    <font>
      <b/>
      <sz val="14"/>
      <color theme="0"/>
      <name val="Arial"/>
      <family val="2"/>
    </font>
    <font>
      <b/>
      <sz val="9"/>
      <name val="Arial"/>
      <family val="2"/>
    </font>
    <font>
      <sz val="9"/>
      <name val="Arial"/>
      <family val="2"/>
    </font>
  </fonts>
  <fills count="30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77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</borders>
  <cellStyleXfs count="265">
    <xf numFmtId="0" fontId="0" fillId="0" borderId="0"/>
    <xf numFmtId="0" fontId="1" fillId="0" borderId="0"/>
    <xf numFmtId="0" fontId="1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4" fillId="0" borderId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171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7" fillId="0" borderId="0" applyNumberFormat="0" applyFill="0" applyBorder="0" applyAlignment="0" applyProtection="0">
      <alignment vertical="top"/>
      <protection locked="0"/>
    </xf>
    <xf numFmtId="0" fontId="9" fillId="0" borderId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5" fillId="10" borderId="0" applyNumberFormat="0" applyBorder="0" applyAlignment="0" applyProtection="0"/>
    <xf numFmtId="0" fontId="26" fillId="22" borderId="65" applyNumberFormat="0" applyAlignment="0" applyProtection="0"/>
    <xf numFmtId="0" fontId="27" fillId="23" borderId="66" applyNumberFormat="0" applyAlignment="0" applyProtection="0"/>
    <xf numFmtId="0" fontId="28" fillId="0" borderId="67" applyNumberFormat="0" applyFill="0" applyAlignment="0" applyProtection="0"/>
    <xf numFmtId="0" fontId="29" fillId="0" borderId="0" applyNumberFormat="0" applyFill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7" borderId="0" applyNumberFormat="0" applyBorder="0" applyAlignment="0" applyProtection="0"/>
    <xf numFmtId="0" fontId="30" fillId="13" borderId="65" applyNumberFormat="0" applyAlignment="0" applyProtection="0"/>
    <xf numFmtId="0" fontId="40" fillId="0" borderId="0">
      <alignment vertical="top"/>
    </xf>
    <xf numFmtId="186" fontId="1" fillId="0" borderId="0" applyFont="0" applyFill="0" applyBorder="0" applyAlignment="0" applyProtection="0"/>
    <xf numFmtId="0" fontId="31" fillId="9" borderId="0" applyNumberFormat="0" applyBorder="0" applyAlignment="0" applyProtection="0"/>
    <xf numFmtId="175" fontId="1" fillId="0" borderId="0" applyFont="0" applyFill="0" applyBorder="0" applyAlignment="0" applyProtection="0"/>
    <xf numFmtId="2" fontId="21" fillId="0" borderId="68" applyFont="0" applyBorder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4" fontId="1" fillId="0" borderId="0" applyFont="0" applyFill="0" applyBorder="0" applyAlignment="0" applyProtection="0"/>
    <xf numFmtId="185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43" fontId="23" fillId="0" borderId="0" applyFont="0" applyFill="0" applyBorder="0" applyAlignment="0" applyProtection="0"/>
    <xf numFmtId="18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81" fontId="23" fillId="0" borderId="0" applyFont="0" applyFill="0" applyBorder="0" applyAlignment="0" applyProtection="0"/>
    <xf numFmtId="171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32" fillId="28" borderId="0" applyNumberFormat="0" applyBorder="0" applyAlignment="0" applyProtection="0"/>
    <xf numFmtId="0" fontId="32" fillId="28" borderId="0" applyNumberFormat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3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1" fillId="29" borderId="69" applyNumberFormat="0" applyFont="0" applyAlignment="0" applyProtection="0"/>
    <xf numFmtId="9" fontId="23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3" fillId="22" borderId="70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7" fillId="0" borderId="71" applyNumberFormat="0" applyFill="0" applyAlignment="0" applyProtection="0"/>
    <xf numFmtId="0" fontId="38" fillId="0" borderId="72" applyNumberFormat="0" applyFill="0" applyAlignment="0" applyProtection="0"/>
    <xf numFmtId="0" fontId="29" fillId="0" borderId="73" applyNumberFormat="0" applyFill="0" applyAlignment="0" applyProtection="0"/>
    <xf numFmtId="0" fontId="36" fillId="0" borderId="0" applyNumberFormat="0" applyFill="0" applyBorder="0" applyAlignment="0" applyProtection="0"/>
    <xf numFmtId="0" fontId="39" fillId="0" borderId="74" applyNumberFormat="0" applyFill="0" applyAlignment="0" applyProtection="0"/>
    <xf numFmtId="0" fontId="39" fillId="0" borderId="74" applyNumberFormat="0" applyFill="0" applyAlignment="0" applyProtection="0"/>
    <xf numFmtId="175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1" borderId="0" applyNumberFormat="0" applyBorder="0" applyAlignment="0" applyProtection="0"/>
    <xf numFmtId="0" fontId="23" fillId="14" borderId="0" applyNumberFormat="0" applyBorder="0" applyAlignment="0" applyProtection="0"/>
    <xf numFmtId="0" fontId="23" fillId="17" borderId="0" applyNumberFormat="0" applyBorder="0" applyAlignment="0" applyProtection="0"/>
    <xf numFmtId="0" fontId="24" fillId="18" borderId="0" applyNumberFormat="0" applyBorder="0" applyAlignment="0" applyProtection="0"/>
    <xf numFmtId="0" fontId="24" fillId="15" borderId="0" applyNumberFormat="0" applyBorder="0" applyAlignment="0" applyProtection="0"/>
    <xf numFmtId="0" fontId="24" fillId="16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1" borderId="0" applyNumberFormat="0" applyBorder="0" applyAlignment="0" applyProtection="0"/>
    <xf numFmtId="0" fontId="25" fillId="10" borderId="0" applyNumberFormat="0" applyBorder="0" applyAlignment="0" applyProtection="0"/>
    <xf numFmtId="0" fontId="26" fillId="22" borderId="65" applyNumberFormat="0" applyAlignment="0" applyProtection="0"/>
    <xf numFmtId="0" fontId="1" fillId="0" borderId="0"/>
    <xf numFmtId="0" fontId="27" fillId="23" borderId="66" applyNumberFormat="0" applyAlignment="0" applyProtection="0"/>
    <xf numFmtId="0" fontId="28" fillId="0" borderId="67" applyNumberFormat="0" applyFill="0" applyAlignment="0" applyProtection="0"/>
    <xf numFmtId="187" fontId="21" fillId="0" borderId="75">
      <alignment horizontal="right"/>
    </xf>
    <xf numFmtId="187" fontId="21" fillId="0" borderId="75">
      <alignment horizontal="right"/>
    </xf>
    <xf numFmtId="2" fontId="21" fillId="0" borderId="0"/>
    <xf numFmtId="2" fontId="21" fillId="0" borderId="0"/>
    <xf numFmtId="2" fontId="21" fillId="0" borderId="0"/>
    <xf numFmtId="188" fontId="21" fillId="0" borderId="0"/>
    <xf numFmtId="188" fontId="21" fillId="0" borderId="0"/>
    <xf numFmtId="188" fontId="21" fillId="0" borderId="0"/>
    <xf numFmtId="189" fontId="22" fillId="0" borderId="0"/>
    <xf numFmtId="189" fontId="22" fillId="0" borderId="0"/>
    <xf numFmtId="189" fontId="22" fillId="0" borderId="0"/>
    <xf numFmtId="187" fontId="21" fillId="0" borderId="75">
      <alignment horizontal="right"/>
    </xf>
    <xf numFmtId="190" fontId="1" fillId="0" borderId="0">
      <protection locked="0"/>
    </xf>
    <xf numFmtId="3" fontId="42" fillId="0" borderId="0" applyFont="0" applyFill="0" applyBorder="0" applyAlignment="0" applyProtection="0"/>
    <xf numFmtId="191" fontId="1" fillId="0" borderId="0">
      <protection locked="0"/>
    </xf>
    <xf numFmtId="192" fontId="42" fillId="0" borderId="0" applyFont="0" applyFill="0" applyBorder="0" applyAlignment="0" applyProtection="0"/>
    <xf numFmtId="193" fontId="1" fillId="0" borderId="0">
      <protection locked="0"/>
    </xf>
    <xf numFmtId="0" fontId="29" fillId="0" borderId="0" applyNumberFormat="0" applyFill="0" applyBorder="0" applyAlignment="0" applyProtection="0"/>
    <xf numFmtId="0" fontId="24" fillId="24" borderId="0" applyNumberFormat="0" applyBorder="0" applyAlignment="0" applyProtection="0"/>
    <xf numFmtId="0" fontId="24" fillId="25" borderId="0" applyNumberFormat="0" applyBorder="0" applyAlignment="0" applyProtection="0"/>
    <xf numFmtId="0" fontId="24" fillId="26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0" fontId="24" fillId="27" borderId="0" applyNumberFormat="0" applyBorder="0" applyAlignment="0" applyProtection="0"/>
    <xf numFmtId="0" fontId="30" fillId="13" borderId="65" applyNumberFormat="0" applyAlignment="0" applyProtection="0"/>
    <xf numFmtId="194" fontId="43" fillId="0" borderId="0">
      <protection locked="0"/>
    </xf>
    <xf numFmtId="194" fontId="43" fillId="0" borderId="0">
      <protection locked="0"/>
    </xf>
    <xf numFmtId="194" fontId="43" fillId="0" borderId="0">
      <protection locked="0"/>
    </xf>
    <xf numFmtId="194" fontId="43" fillId="0" borderId="0">
      <protection locked="0"/>
    </xf>
    <xf numFmtId="194" fontId="43" fillId="0" borderId="0">
      <protection locked="0"/>
    </xf>
    <xf numFmtId="194" fontId="43" fillId="0" borderId="0">
      <protection locked="0"/>
    </xf>
    <xf numFmtId="194" fontId="43" fillId="0" borderId="0">
      <protection locked="0"/>
    </xf>
    <xf numFmtId="195" fontId="1" fillId="0" borderId="0">
      <protection locked="0"/>
    </xf>
    <xf numFmtId="0" fontId="44" fillId="0" borderId="0" applyNumberFormat="0" applyFill="0" applyBorder="0" applyAlignment="0" applyProtection="0"/>
    <xf numFmtId="0" fontId="45" fillId="0" borderId="0" applyNumberFormat="0" applyFill="0" applyBorder="0" applyAlignment="0" applyProtection="0"/>
    <xf numFmtId="196" fontId="1" fillId="0" borderId="0">
      <protection locked="0"/>
    </xf>
    <xf numFmtId="196" fontId="1" fillId="0" borderId="0">
      <protection locked="0"/>
    </xf>
    <xf numFmtId="0" fontId="31" fillId="9" borderId="0" applyNumberFormat="0" applyBorder="0" applyAlignment="0" applyProtection="0"/>
    <xf numFmtId="197" fontId="21" fillId="0" borderId="0">
      <alignment horizontal="right"/>
    </xf>
    <xf numFmtId="197" fontId="21" fillId="0" borderId="0">
      <alignment horizontal="right"/>
    </xf>
    <xf numFmtId="197" fontId="21" fillId="0" borderId="0">
      <alignment horizontal="right"/>
    </xf>
    <xf numFmtId="198" fontId="21" fillId="0" borderId="0" applyFont="0" applyFill="0" applyBorder="0" applyAlignment="0">
      <alignment horizontal="center"/>
    </xf>
    <xf numFmtId="198" fontId="21" fillId="0" borderId="0" applyFont="0" applyFill="0" applyBorder="0" applyAlignment="0">
      <alignment horizontal="center"/>
    </xf>
    <xf numFmtId="2" fontId="21" fillId="0" borderId="68" applyFont="0" applyBorder="0"/>
    <xf numFmtId="43" fontId="23" fillId="0" borderId="0" applyFont="0" applyFill="0" applyBorder="0" applyAlignment="0" applyProtection="0"/>
    <xf numFmtId="175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43" fontId="46" fillId="0" borderId="0" applyFont="0" applyFill="0" applyBorder="0" applyAlignment="0" applyProtection="0"/>
    <xf numFmtId="199" fontId="21" fillId="0" borderId="0">
      <alignment horizontal="right"/>
    </xf>
    <xf numFmtId="199" fontId="21" fillId="0" borderId="0">
      <alignment horizontal="right"/>
    </xf>
    <xf numFmtId="199" fontId="21" fillId="0" borderId="0">
      <alignment horizontal="right"/>
    </xf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200" fontId="1" fillId="0" borderId="0" applyFont="0" applyFill="0" applyBorder="0" applyAlignment="0" applyProtection="0"/>
    <xf numFmtId="179" fontId="1" fillId="0" borderId="0" applyFont="0" applyFill="0" applyBorder="0" applyAlignment="0" applyProtection="0"/>
    <xf numFmtId="181" fontId="23" fillId="0" borderId="0" applyFont="0" applyFill="0" applyBorder="0" applyAlignment="0" applyProtection="0"/>
    <xf numFmtId="192" fontId="47" fillId="0" borderId="0" applyFont="0" applyFill="0" applyBorder="0" applyAlignment="0" applyProtection="0"/>
    <xf numFmtId="0" fontId="32" fillId="28" borderId="0" applyNumberFormat="0" applyBorder="0" applyAlignment="0" applyProtection="0"/>
    <xf numFmtId="201" fontId="21" fillId="0" borderId="0" applyFont="0" applyFill="0" applyBorder="0" applyAlignment="0">
      <alignment horizontal="center"/>
    </xf>
    <xf numFmtId="201" fontId="21" fillId="0" borderId="0" applyFont="0" applyFill="0" applyBorder="0" applyAlignment="0">
      <alignment horizontal="center"/>
    </xf>
    <xf numFmtId="0" fontId="1" fillId="0" borderId="0"/>
    <xf numFmtId="0" fontId="1" fillId="0" borderId="0"/>
    <xf numFmtId="0" fontId="46" fillId="0" borderId="0"/>
    <xf numFmtId="0" fontId="4" fillId="0" borderId="0"/>
    <xf numFmtId="0" fontId="46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8" fillId="0" borderId="0"/>
    <xf numFmtId="0" fontId="1" fillId="0" borderId="0"/>
    <xf numFmtId="0" fontId="1" fillId="29" borderId="69" applyNumberFormat="0" applyFont="0" applyAlignment="0" applyProtection="0"/>
    <xf numFmtId="202" fontId="1" fillId="0" borderId="0">
      <protection locked="0"/>
    </xf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46" fillId="0" borderId="0" applyFont="0" applyFill="0" applyBorder="0" applyAlignment="0" applyProtection="0"/>
    <xf numFmtId="0" fontId="49" fillId="0" borderId="0">
      <alignment vertical="top"/>
    </xf>
    <xf numFmtId="0" fontId="33" fillId="22" borderId="70" applyNumberFormat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37" fillId="0" borderId="71" applyNumberFormat="0" applyFill="0" applyAlignment="0" applyProtection="0"/>
    <xf numFmtId="0" fontId="38" fillId="0" borderId="72" applyNumberFormat="0" applyFill="0" applyAlignment="0" applyProtection="0"/>
    <xf numFmtId="0" fontId="29" fillId="0" borderId="73" applyNumberFormat="0" applyFill="0" applyAlignment="0" applyProtection="0"/>
    <xf numFmtId="0" fontId="36" fillId="0" borderId="0" applyNumberFormat="0" applyFill="0" applyBorder="0" applyAlignment="0" applyProtection="0"/>
    <xf numFmtId="196" fontId="1" fillId="0" borderId="76">
      <protection locked="0"/>
    </xf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  <xf numFmtId="175" fontId="1" fillId="0" borderId="0" applyFont="0" applyFill="0" applyBorder="0" applyAlignment="0" applyProtection="0"/>
  </cellStyleXfs>
  <cellXfs count="427">
    <xf numFmtId="0" fontId="0" fillId="0" borderId="0" xfId="0"/>
    <xf numFmtId="0" fontId="3" fillId="0" borderId="0" xfId="0" applyFont="1"/>
    <xf numFmtId="0" fontId="3" fillId="0" borderId="0" xfId="0" applyFont="1" applyAlignment="1">
      <alignment vertical="center" wrapText="1"/>
    </xf>
    <xf numFmtId="4" fontId="6" fillId="0" borderId="3" xfId="7" applyNumberFormat="1" applyFont="1" applyBorder="1" applyAlignment="1">
      <alignment vertical="center" wrapText="1"/>
    </xf>
    <xf numFmtId="167" fontId="6" fillId="0" borderId="3" xfId="8" applyNumberFormat="1" applyFont="1" applyBorder="1" applyAlignment="1">
      <alignment horizontal="right" vertical="center" wrapText="1"/>
    </xf>
    <xf numFmtId="167" fontId="6" fillId="0" borderId="20" xfId="8" applyNumberFormat="1" applyFont="1" applyBorder="1" applyAlignment="1">
      <alignment horizontal="right" vertical="center" wrapText="1"/>
    </xf>
    <xf numFmtId="167" fontId="6" fillId="0" borderId="22" xfId="8" applyNumberFormat="1" applyFont="1" applyBorder="1" applyAlignment="1">
      <alignment horizontal="right" vertical="center" wrapText="1"/>
    </xf>
    <xf numFmtId="168" fontId="5" fillId="0" borderId="23" xfId="7" applyNumberFormat="1" applyFont="1" applyBorder="1" applyAlignment="1">
      <alignment horizontal="right" vertical="center"/>
    </xf>
    <xf numFmtId="167" fontId="6" fillId="0" borderId="24" xfId="8" applyNumberFormat="1" applyFont="1" applyBorder="1" applyAlignment="1">
      <alignment horizontal="right" vertical="center" wrapText="1"/>
    </xf>
    <xf numFmtId="0" fontId="6" fillId="0" borderId="3" xfId="9" applyFont="1" applyBorder="1" applyAlignment="1">
      <alignment horizontal="center" vertical="center"/>
    </xf>
    <xf numFmtId="0" fontId="6" fillId="0" borderId="3" xfId="9" applyFont="1" applyBorder="1" applyAlignment="1">
      <alignment horizontal="left" vertical="center"/>
    </xf>
    <xf numFmtId="0" fontId="6" fillId="0" borderId="8" xfId="5" applyFont="1" applyBorder="1"/>
    <xf numFmtId="0" fontId="6" fillId="0" borderId="8" xfId="5" applyFont="1" applyBorder="1" applyAlignment="1">
      <alignment horizontal="center"/>
    </xf>
    <xf numFmtId="0" fontId="6" fillId="0" borderId="3" xfId="9" applyFont="1" applyBorder="1" applyAlignment="1">
      <alignment horizontal="left" vertical="center" wrapText="1"/>
    </xf>
    <xf numFmtId="167" fontId="6" fillId="0" borderId="3" xfId="8" quotePrefix="1" applyNumberFormat="1" applyFont="1" applyBorder="1" applyAlignment="1">
      <alignment horizontal="right" vertical="center" wrapText="1"/>
    </xf>
    <xf numFmtId="0" fontId="6" fillId="0" borderId="19" xfId="9" applyFont="1" applyBorder="1" applyAlignment="1">
      <alignment horizontal="center" vertical="center"/>
    </xf>
    <xf numFmtId="167" fontId="6" fillId="0" borderId="21" xfId="8" applyNumberFormat="1" applyFont="1" applyBorder="1" applyAlignment="1">
      <alignment horizontal="right" vertical="center" wrapText="1"/>
    </xf>
    <xf numFmtId="168" fontId="5" fillId="0" borderId="26" xfId="7" applyNumberFormat="1" applyFont="1" applyBorder="1" applyAlignment="1">
      <alignment horizontal="right" vertical="center"/>
    </xf>
    <xf numFmtId="49" fontId="5" fillId="0" borderId="0" xfId="10" applyNumberFormat="1" applyFont="1" applyAlignment="1">
      <alignment horizontal="right" vertical="center"/>
    </xf>
    <xf numFmtId="170" fontId="5" fillId="0" borderId="0" xfId="10" applyNumberFormat="1" applyFont="1" applyAlignment="1">
      <alignment vertical="center"/>
    </xf>
    <xf numFmtId="0" fontId="6" fillId="0" borderId="0" xfId="11" applyFont="1"/>
    <xf numFmtId="0" fontId="6" fillId="0" borderId="0" xfId="11" applyFont="1" applyAlignment="1">
      <alignment horizontal="center"/>
    </xf>
    <xf numFmtId="0" fontId="6" fillId="0" borderId="32" xfId="11" applyFont="1" applyBorder="1" applyAlignment="1">
      <alignment horizontal="left" vertical="center"/>
    </xf>
    <xf numFmtId="172" fontId="6" fillId="0" borderId="24" xfId="12" applyNumberFormat="1" applyFont="1" applyBorder="1" applyAlignment="1">
      <alignment vertical="center"/>
    </xf>
    <xf numFmtId="0" fontId="6" fillId="0" borderId="0" xfId="6" applyFont="1" applyAlignment="1">
      <alignment horizontal="center" vertical="center"/>
    </xf>
    <xf numFmtId="9" fontId="6" fillId="0" borderId="5" xfId="12" applyNumberFormat="1" applyFont="1" applyBorder="1" applyAlignment="1">
      <alignment horizontal="center" vertical="center"/>
    </xf>
    <xf numFmtId="172" fontId="6" fillId="0" borderId="5" xfId="12" applyNumberFormat="1" applyFont="1" applyBorder="1" applyAlignment="1">
      <alignment vertical="center"/>
    </xf>
    <xf numFmtId="0" fontId="6" fillId="0" borderId="6" xfId="11" applyFont="1" applyBorder="1" applyAlignment="1">
      <alignment vertical="center"/>
    </xf>
    <xf numFmtId="0" fontId="5" fillId="0" borderId="32" xfId="11" applyFont="1" applyBorder="1" applyAlignment="1">
      <alignment horizontal="left" vertical="center"/>
    </xf>
    <xf numFmtId="172" fontId="5" fillId="0" borderId="24" xfId="12" applyNumberFormat="1" applyFont="1" applyBorder="1" applyAlignment="1">
      <alignment vertical="center"/>
    </xf>
    <xf numFmtId="0" fontId="6" fillId="0" borderId="32" xfId="11" applyFont="1" applyBorder="1" applyAlignment="1">
      <alignment horizontal="left" vertical="center" wrapText="1"/>
    </xf>
    <xf numFmtId="0" fontId="6" fillId="0" borderId="6" xfId="11" applyFont="1" applyBorder="1" applyAlignment="1">
      <alignment horizontal="right" vertical="center"/>
    </xf>
    <xf numFmtId="0" fontId="5" fillId="0" borderId="33" xfId="11" applyFont="1" applyBorder="1" applyAlignment="1">
      <alignment horizontal="left" vertical="center"/>
    </xf>
    <xf numFmtId="9" fontId="6" fillId="0" borderId="34" xfId="12" applyNumberFormat="1" applyFont="1" applyBorder="1" applyAlignment="1">
      <alignment horizontal="center" vertical="center"/>
    </xf>
    <xf numFmtId="172" fontId="5" fillId="0" borderId="34" xfId="12" applyNumberFormat="1" applyFont="1" applyBorder="1" applyAlignment="1">
      <alignment vertical="center"/>
    </xf>
    <xf numFmtId="0" fontId="6" fillId="0" borderId="35" xfId="11" applyFont="1" applyBorder="1" applyAlignment="1">
      <alignment vertical="center"/>
    </xf>
    <xf numFmtId="2" fontId="6" fillId="0" borderId="0" xfId="11" applyNumberFormat="1" applyFont="1"/>
    <xf numFmtId="172" fontId="6" fillId="0" borderId="0" xfId="12" applyNumberFormat="1" applyFont="1"/>
    <xf numFmtId="39" fontId="5" fillId="0" borderId="0" xfId="12" applyNumberFormat="1" applyFont="1" applyAlignment="1">
      <alignment vertical="center"/>
    </xf>
    <xf numFmtId="0" fontId="5" fillId="0" borderId="29" xfId="2" applyFont="1" applyBorder="1" applyAlignment="1">
      <alignment vertical="center"/>
    </xf>
    <xf numFmtId="0" fontId="2" fillId="0" borderId="14" xfId="6" applyFont="1" applyBorder="1" applyAlignment="1">
      <alignment horizontal="center" vertical="center" wrapText="1"/>
    </xf>
    <xf numFmtId="0" fontId="2" fillId="4" borderId="17" xfId="2" applyFont="1" applyFill="1" applyBorder="1" applyAlignment="1">
      <alignment vertical="center"/>
    </xf>
    <xf numFmtId="0" fontId="1" fillId="0" borderId="19" xfId="2" applyFont="1" applyBorder="1" applyAlignment="1">
      <alignment horizontal="center" vertical="center"/>
    </xf>
    <xf numFmtId="0" fontId="1" fillId="0" borderId="3" xfId="6" applyFont="1" applyBorder="1" applyAlignment="1">
      <alignment horizontal="center" vertical="center"/>
    </xf>
    <xf numFmtId="0" fontId="1" fillId="0" borderId="7" xfId="2" applyFont="1" applyBorder="1" applyAlignment="1">
      <alignment horizontal="left" vertical="center"/>
    </xf>
    <xf numFmtId="0" fontId="1" fillId="0" borderId="8" xfId="6" applyFont="1" applyBorder="1" applyAlignment="1">
      <alignment horizontal="center" vertical="center"/>
    </xf>
    <xf numFmtId="0" fontId="1" fillId="0" borderId="8" xfId="6" applyFont="1" applyBorder="1" applyAlignment="1">
      <alignment horizontal="left" vertical="center" wrapText="1"/>
    </xf>
    <xf numFmtId="49" fontId="2" fillId="0" borderId="0" xfId="10" applyNumberFormat="1" applyFont="1" applyAlignment="1">
      <alignment horizontal="right" vertical="center"/>
    </xf>
    <xf numFmtId="0" fontId="1" fillId="0" borderId="0" xfId="11" applyFont="1"/>
    <xf numFmtId="0" fontId="1" fillId="0" borderId="0" xfId="11" applyFont="1" applyAlignment="1">
      <alignment horizontal="center"/>
    </xf>
    <xf numFmtId="0" fontId="1" fillId="0" borderId="32" xfId="11" applyFont="1" applyBorder="1" applyAlignment="1">
      <alignment horizontal="left" vertical="center"/>
    </xf>
    <xf numFmtId="173" fontId="1" fillId="0" borderId="5" xfId="12" applyNumberFormat="1" applyFont="1" applyBorder="1" applyAlignment="1">
      <alignment horizontal="center" vertical="center"/>
    </xf>
    <xf numFmtId="0" fontId="2" fillId="0" borderId="5" xfId="11" applyFont="1" applyBorder="1" applyAlignment="1">
      <alignment vertical="center"/>
    </xf>
    <xf numFmtId="0" fontId="1" fillId="0" borderId="0" xfId="6" applyFont="1" applyAlignment="1">
      <alignment horizontal="center" vertical="center"/>
    </xf>
    <xf numFmtId="9" fontId="1" fillId="0" borderId="5" xfId="12" applyNumberFormat="1" applyFont="1" applyBorder="1" applyAlignment="1">
      <alignment horizontal="center" vertical="center"/>
    </xf>
    <xf numFmtId="172" fontId="1" fillId="0" borderId="5" xfId="12" applyNumberFormat="1" applyFont="1" applyBorder="1" applyAlignment="1">
      <alignment vertical="center"/>
    </xf>
    <xf numFmtId="0" fontId="2" fillId="0" borderId="32" xfId="11" applyFont="1" applyBorder="1" applyAlignment="1">
      <alignment horizontal="left" vertical="center"/>
    </xf>
    <xf numFmtId="0" fontId="1" fillId="0" borderId="32" xfId="11" applyFont="1" applyBorder="1" applyAlignment="1">
      <alignment horizontal="left" vertical="center" wrapText="1"/>
    </xf>
    <xf numFmtId="0" fontId="1" fillId="0" borderId="0" xfId="11" applyFont="1" applyAlignment="1">
      <alignment horizontal="center" vertical="center" wrapText="1"/>
    </xf>
    <xf numFmtId="0" fontId="2" fillId="0" borderId="33" xfId="11" applyFont="1" applyBorder="1" applyAlignment="1">
      <alignment horizontal="left" vertical="center"/>
    </xf>
    <xf numFmtId="9" fontId="1" fillId="0" borderId="34" xfId="12" applyNumberFormat="1" applyFont="1" applyBorder="1" applyAlignment="1">
      <alignment horizontal="center" vertical="center"/>
    </xf>
    <xf numFmtId="172" fontId="2" fillId="0" borderId="34" xfId="12" applyNumberFormat="1" applyFont="1" applyBorder="1" applyAlignment="1">
      <alignment vertical="center"/>
    </xf>
    <xf numFmtId="2" fontId="1" fillId="0" borderId="0" xfId="11" applyNumberFormat="1" applyFont="1"/>
    <xf numFmtId="39" fontId="2" fillId="0" borderId="0" xfId="12" applyNumberFormat="1" applyFont="1" applyAlignment="1">
      <alignment vertical="center"/>
    </xf>
    <xf numFmtId="0" fontId="2" fillId="0" borderId="29" xfId="2" applyFont="1" applyBorder="1" applyAlignment="1">
      <alignment vertical="center"/>
    </xf>
    <xf numFmtId="0" fontId="2" fillId="0" borderId="0" xfId="5" applyFont="1" applyAlignment="1">
      <alignment horizontal="center"/>
    </xf>
    <xf numFmtId="0" fontId="5" fillId="4" borderId="16" xfId="9" applyFont="1" applyFill="1" applyBorder="1" applyAlignment="1">
      <alignment vertical="center"/>
    </xf>
    <xf numFmtId="0" fontId="5" fillId="4" borderId="17" xfId="9" applyFont="1" applyFill="1" applyBorder="1" applyAlignment="1">
      <alignment vertical="center"/>
    </xf>
    <xf numFmtId="0" fontId="5" fillId="4" borderId="18" xfId="9" applyFont="1" applyFill="1" applyBorder="1" applyAlignment="1">
      <alignment vertical="center"/>
    </xf>
    <xf numFmtId="0" fontId="6" fillId="0" borderId="7" xfId="9" applyFont="1" applyBorder="1" applyAlignment="1">
      <alignment horizontal="left" vertical="center"/>
    </xf>
    <xf numFmtId="0" fontId="6" fillId="0" borderId="8" xfId="9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 wrapText="1"/>
    </xf>
    <xf numFmtId="0" fontId="6" fillId="0" borderId="3" xfId="9" applyFont="1" applyBorder="1" applyAlignment="1">
      <alignment horizontal="center" vertical="center" wrapText="1"/>
    </xf>
    <xf numFmtId="0" fontId="6" fillId="0" borderId="25" xfId="9" applyFont="1" applyBorder="1" applyAlignment="1">
      <alignment horizontal="left" vertical="center"/>
    </xf>
    <xf numFmtId="0" fontId="6" fillId="0" borderId="0" xfId="9" applyFont="1" applyAlignment="1">
      <alignment horizontal="center" vertical="center"/>
    </xf>
    <xf numFmtId="0" fontId="6" fillId="0" borderId="0" xfId="9" applyFont="1" applyAlignment="1">
      <alignment horizontal="left" vertical="center" wrapText="1"/>
    </xf>
    <xf numFmtId="0" fontId="6" fillId="0" borderId="27" xfId="9" applyFont="1" applyBorder="1" applyAlignment="1">
      <alignment horizontal="center" vertical="center"/>
    </xf>
    <xf numFmtId="2" fontId="6" fillId="0" borderId="8" xfId="9" applyNumberFormat="1" applyFont="1" applyBorder="1" applyAlignment="1">
      <alignment horizontal="center" vertical="center"/>
    </xf>
    <xf numFmtId="0" fontId="6" fillId="0" borderId="8" xfId="9" applyFont="1" applyBorder="1" applyAlignment="1">
      <alignment horizontal="left" vertical="center"/>
    </xf>
    <xf numFmtId="169" fontId="5" fillId="4" borderId="18" xfId="9" applyNumberFormat="1" applyFont="1" applyFill="1" applyBorder="1" applyAlignment="1">
      <alignment vertical="center"/>
    </xf>
    <xf numFmtId="0" fontId="5" fillId="0" borderId="32" xfId="11" applyFont="1" applyBorder="1" applyAlignment="1">
      <alignment horizontal="left" vertical="center" wrapText="1"/>
    </xf>
    <xf numFmtId="0" fontId="6" fillId="5" borderId="0" xfId="5" applyFont="1" applyFill="1" applyAlignment="1">
      <alignment horizontal="center" vertical="center" wrapText="1"/>
    </xf>
    <xf numFmtId="0" fontId="3" fillId="0" borderId="0" xfId="0" applyFont="1" applyBorder="1"/>
    <xf numFmtId="0" fontId="2" fillId="0" borderId="0" xfId="2" applyFont="1" applyFill="1" applyBorder="1" applyAlignment="1">
      <alignment vertical="center"/>
    </xf>
    <xf numFmtId="167" fontId="1" fillId="0" borderId="0" xfId="8" applyNumberFormat="1" applyFont="1" applyFill="1" applyBorder="1" applyAlignment="1">
      <alignment horizontal="right" vertical="center" wrapText="1"/>
    </xf>
    <xf numFmtId="168" fontId="2" fillId="0" borderId="0" xfId="7" applyNumberFormat="1" applyFont="1" applyFill="1" applyBorder="1" applyAlignment="1">
      <alignment horizontal="right" vertical="center"/>
    </xf>
    <xf numFmtId="0" fontId="1" fillId="0" borderId="0" xfId="5" applyFont="1" applyFill="1" applyBorder="1"/>
    <xf numFmtId="167" fontId="1" fillId="0" borderId="0" xfId="8" quotePrefix="1" applyNumberFormat="1" applyFont="1" applyFill="1" applyBorder="1" applyAlignment="1">
      <alignment horizontal="right" vertical="center" wrapText="1"/>
    </xf>
    <xf numFmtId="169" fontId="2" fillId="0" borderId="0" xfId="2" applyNumberFormat="1" applyFont="1" applyFill="1" applyBorder="1" applyAlignment="1">
      <alignment vertical="center"/>
    </xf>
    <xf numFmtId="49" fontId="2" fillId="0" borderId="0" xfId="10" applyNumberFormat="1" applyFont="1" applyFill="1" applyBorder="1" applyAlignment="1">
      <alignment horizontal="right" vertical="center"/>
    </xf>
    <xf numFmtId="170" fontId="2" fillId="0" borderId="0" xfId="10" applyNumberFormat="1" applyFont="1" applyFill="1" applyBorder="1" applyAlignment="1">
      <alignment vertical="center"/>
    </xf>
    <xf numFmtId="172" fontId="1" fillId="0" borderId="0" xfId="12" applyNumberFormat="1" applyFont="1" applyFill="1" applyBorder="1" applyAlignment="1">
      <alignment vertical="center"/>
    </xf>
    <xf numFmtId="0" fontId="2" fillId="0" borderId="0" xfId="11" applyFont="1" applyFill="1" applyBorder="1" applyAlignment="1">
      <alignment horizontal="right" vertical="center"/>
    </xf>
    <xf numFmtId="0" fontId="1" fillId="0" borderId="0" xfId="11" applyFont="1" applyFill="1" applyBorder="1" applyAlignment="1">
      <alignment vertical="center"/>
    </xf>
    <xf numFmtId="172" fontId="2" fillId="0" borderId="0" xfId="12" applyNumberFormat="1" applyFont="1" applyFill="1" applyBorder="1" applyAlignment="1">
      <alignment vertical="center"/>
    </xf>
    <xf numFmtId="0" fontId="1" fillId="0" borderId="0" xfId="11" applyFont="1" applyFill="1" applyBorder="1" applyAlignment="1">
      <alignment horizontal="right" vertical="center"/>
    </xf>
    <xf numFmtId="172" fontId="1" fillId="0" borderId="0" xfId="12" applyNumberFormat="1" applyFont="1" applyFill="1" applyBorder="1"/>
    <xf numFmtId="39" fontId="2" fillId="0" borderId="0" xfId="12" applyNumberFormat="1" applyFont="1" applyFill="1" applyBorder="1" applyAlignment="1">
      <alignment vertical="center"/>
    </xf>
    <xf numFmtId="170" fontId="2" fillId="0" borderId="0" xfId="13" applyNumberFormat="1" applyFont="1" applyFill="1" applyBorder="1" applyAlignment="1">
      <alignment horizontal="center" vertical="center"/>
    </xf>
    <xf numFmtId="9" fontId="1" fillId="0" borderId="0" xfId="4" applyFont="1" applyFill="1" applyBorder="1" applyAlignment="1">
      <alignment horizontal="center" vertical="center" wrapText="1"/>
    </xf>
    <xf numFmtId="0" fontId="3" fillId="0" borderId="0" xfId="0" applyFont="1" applyFill="1" applyBorder="1"/>
    <xf numFmtId="0" fontId="1" fillId="0" borderId="0" xfId="5" applyFont="1" applyFill="1" applyBorder="1" applyAlignment="1">
      <alignment vertical="center" wrapText="1"/>
    </xf>
    <xf numFmtId="3" fontId="2" fillId="0" borderId="0" xfId="5" applyNumberFormat="1" applyFont="1" applyFill="1" applyBorder="1" applyAlignment="1">
      <alignment vertical="center" wrapText="1"/>
    </xf>
    <xf numFmtId="0" fontId="2" fillId="0" borderId="0" xfId="5" applyFont="1" applyBorder="1" applyAlignment="1"/>
    <xf numFmtId="0" fontId="2" fillId="0" borderId="0" xfId="5" applyFont="1" applyAlignment="1"/>
    <xf numFmtId="0" fontId="1" fillId="0" borderId="0" xfId="2" applyFont="1" applyFill="1" applyBorder="1" applyAlignment="1">
      <alignment vertical="center"/>
    </xf>
    <xf numFmtId="4" fontId="2" fillId="0" borderId="0" xfId="2" applyNumberFormat="1" applyFont="1" applyFill="1" applyBorder="1" applyAlignment="1">
      <alignment vertical="center" wrapText="1"/>
    </xf>
    <xf numFmtId="0" fontId="1" fillId="0" borderId="0" xfId="5" applyFont="1" applyFill="1" applyBorder="1" applyAlignment="1">
      <alignment vertical="top" wrapText="1"/>
    </xf>
    <xf numFmtId="0" fontId="3" fillId="0" borderId="0" xfId="0" applyFont="1" applyAlignment="1">
      <alignment vertical="top"/>
    </xf>
    <xf numFmtId="0" fontId="6" fillId="0" borderId="0" xfId="0" applyFont="1"/>
    <xf numFmtId="0" fontId="6" fillId="0" borderId="59" xfId="0" applyFont="1" applyBorder="1" applyAlignment="1">
      <alignment horizontal="center"/>
    </xf>
    <xf numFmtId="0" fontId="6" fillId="0" borderId="1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right" vertical="center"/>
    </xf>
    <xf numFmtId="1" fontId="6" fillId="0" borderId="3" xfId="0" applyNumberFormat="1" applyFont="1" applyBorder="1" applyAlignment="1">
      <alignment horizontal="center" vertical="center"/>
    </xf>
    <xf numFmtId="0" fontId="6" fillId="0" borderId="60" xfId="0" applyFont="1" applyBorder="1" applyAlignment="1">
      <alignment horizontal="left"/>
    </xf>
    <xf numFmtId="0" fontId="6" fillId="0" borderId="47" xfId="0" applyFont="1" applyBorder="1" applyAlignment="1">
      <alignment horizontal="center"/>
    </xf>
    <xf numFmtId="0" fontId="6" fillId="0" borderId="59" xfId="0" applyFont="1" applyBorder="1"/>
    <xf numFmtId="0" fontId="6" fillId="0" borderId="50" xfId="0" applyFont="1" applyBorder="1"/>
    <xf numFmtId="0" fontId="6" fillId="0" borderId="1" xfId="0" applyFont="1" applyBorder="1"/>
    <xf numFmtId="43" fontId="6" fillId="0" borderId="3" xfId="3" applyFont="1" applyBorder="1"/>
    <xf numFmtId="0" fontId="6" fillId="0" borderId="58" xfId="0" applyFont="1" applyBorder="1"/>
    <xf numFmtId="0" fontId="6" fillId="0" borderId="38" xfId="0" applyFont="1" applyBorder="1"/>
    <xf numFmtId="0" fontId="6" fillId="0" borderId="45" xfId="0" applyFont="1" applyBorder="1"/>
    <xf numFmtId="0" fontId="6" fillId="0" borderId="44" xfId="0" applyFont="1" applyBorder="1"/>
    <xf numFmtId="43" fontId="6" fillId="0" borderId="40" xfId="3" applyFont="1" applyBorder="1"/>
    <xf numFmtId="2" fontId="6" fillId="0" borderId="3" xfId="0" applyNumberFormat="1" applyFont="1" applyBorder="1"/>
    <xf numFmtId="0" fontId="6" fillId="0" borderId="14" xfId="0" applyFont="1" applyBorder="1"/>
    <xf numFmtId="2" fontId="6" fillId="0" borderId="3" xfId="0" applyNumberFormat="1" applyFont="1" applyBorder="1" applyAlignment="1">
      <alignment horizontal="center"/>
    </xf>
    <xf numFmtId="2" fontId="6" fillId="0" borderId="5" xfId="0" applyNumberFormat="1" applyFont="1" applyBorder="1" applyAlignment="1">
      <alignment horizontal="center"/>
    </xf>
    <xf numFmtId="0" fontId="6" fillId="0" borderId="40" xfId="0" applyFont="1" applyBorder="1"/>
    <xf numFmtId="0" fontId="6" fillId="0" borderId="8" xfId="0" applyFont="1" applyBorder="1"/>
    <xf numFmtId="0" fontId="6" fillId="0" borderId="32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43" fontId="6" fillId="0" borderId="3" xfId="3" applyFont="1" applyBorder="1" applyAlignment="1">
      <alignment horizontal="center"/>
    </xf>
    <xf numFmtId="0" fontId="6" fillId="0" borderId="5" xfId="4" applyNumberFormat="1" applyFont="1" applyBorder="1" applyAlignment="1">
      <alignment horizontal="center"/>
    </xf>
    <xf numFmtId="164" fontId="6" fillId="0" borderId="37" xfId="0" applyNumberFormat="1" applyFont="1" applyBorder="1" applyAlignment="1">
      <alignment horizontal="center" wrapText="1"/>
    </xf>
    <xf numFmtId="43" fontId="6" fillId="0" borderId="20" xfId="3" applyFont="1" applyBorder="1" applyAlignment="1">
      <alignment horizontal="center" wrapText="1"/>
    </xf>
    <xf numFmtId="43" fontId="6" fillId="0" borderId="5" xfId="3" applyFont="1" applyBorder="1"/>
    <xf numFmtId="9" fontId="6" fillId="0" borderId="6" xfId="4" applyFont="1" applyBorder="1"/>
    <xf numFmtId="9" fontId="6" fillId="0" borderId="3" xfId="4" applyFont="1" applyBorder="1" applyAlignment="1">
      <alignment horizontal="center"/>
    </xf>
    <xf numFmtId="0" fontId="6" fillId="0" borderId="47" xfId="0" applyFont="1" applyBorder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6" fillId="0" borderId="1" xfId="0" applyFont="1" applyBorder="1" applyAlignment="1">
      <alignment horizontal="left"/>
    </xf>
    <xf numFmtId="0" fontId="6" fillId="0" borderId="33" xfId="0" applyFont="1" applyBorder="1" applyAlignment="1">
      <alignment horizontal="center"/>
    </xf>
    <xf numFmtId="0" fontId="5" fillId="0" borderId="34" xfId="0" applyFont="1" applyBorder="1" applyAlignment="1">
      <alignment horizontal="center"/>
    </xf>
    <xf numFmtId="0" fontId="6" fillId="0" borderId="34" xfId="0" applyFont="1" applyBorder="1" applyAlignment="1">
      <alignment vertical="center"/>
    </xf>
    <xf numFmtId="0" fontId="3" fillId="0" borderId="0" xfId="0" applyFont="1" applyAlignment="1">
      <alignment wrapText="1"/>
    </xf>
    <xf numFmtId="0" fontId="6" fillId="0" borderId="0" xfId="0" applyFont="1" applyAlignment="1">
      <alignment wrapText="1"/>
    </xf>
    <xf numFmtId="0" fontId="6" fillId="0" borderId="43" xfId="0" applyFont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1" fontId="6" fillId="0" borderId="24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>
      <alignment horizontal="center" vertical="center" wrapText="1"/>
    </xf>
    <xf numFmtId="0" fontId="6" fillId="0" borderId="54" xfId="0" applyFont="1" applyBorder="1" applyAlignment="1">
      <alignment horizontal="center" wrapText="1"/>
    </xf>
    <xf numFmtId="0" fontId="6" fillId="0" borderId="43" xfId="0" applyFont="1" applyBorder="1" applyAlignment="1">
      <alignment wrapText="1"/>
    </xf>
    <xf numFmtId="0" fontId="6" fillId="0" borderId="52" xfId="0" applyFont="1" applyBorder="1" applyAlignment="1">
      <alignment wrapText="1"/>
    </xf>
    <xf numFmtId="0" fontId="6" fillId="0" borderId="2" xfId="0" applyFont="1" applyBorder="1" applyAlignment="1">
      <alignment wrapText="1"/>
    </xf>
    <xf numFmtId="43" fontId="6" fillId="0" borderId="24" xfId="3" applyFont="1" applyBorder="1" applyAlignment="1">
      <alignment wrapText="1"/>
    </xf>
    <xf numFmtId="175" fontId="6" fillId="0" borderId="64" xfId="0" applyNumberFormat="1" applyFont="1" applyBorder="1" applyAlignment="1">
      <alignment wrapText="1"/>
    </xf>
    <xf numFmtId="43" fontId="6" fillId="0" borderId="15" xfId="3" applyFont="1" applyBorder="1" applyAlignment="1">
      <alignment wrapText="1"/>
    </xf>
    <xf numFmtId="43" fontId="6" fillId="0" borderId="64" xfId="3" applyFont="1" applyBorder="1" applyAlignment="1">
      <alignment wrapText="1"/>
    </xf>
    <xf numFmtId="43" fontId="6" fillId="0" borderId="23" xfId="3" applyFont="1" applyBorder="1" applyAlignment="1">
      <alignment wrapText="1"/>
    </xf>
    <xf numFmtId="164" fontId="6" fillId="4" borderId="64" xfId="0" applyNumberFormat="1" applyFont="1" applyFill="1" applyBorder="1" applyAlignment="1">
      <alignment wrapText="1"/>
    </xf>
    <xf numFmtId="43" fontId="6" fillId="0" borderId="64" xfId="0" applyNumberFormat="1" applyFont="1" applyBorder="1" applyAlignment="1">
      <alignment wrapText="1"/>
    </xf>
    <xf numFmtId="43" fontId="6" fillId="4" borderId="64" xfId="0" applyNumberFormat="1" applyFont="1" applyFill="1" applyBorder="1" applyAlignment="1">
      <alignment wrapText="1"/>
    </xf>
    <xf numFmtId="0" fontId="6" fillId="0" borderId="2" xfId="0" applyFont="1" applyBorder="1" applyAlignment="1">
      <alignment horizontal="center" wrapText="1"/>
    </xf>
    <xf numFmtId="0" fontId="6" fillId="0" borderId="39" xfId="0" applyFont="1" applyBorder="1" applyAlignment="1">
      <alignment wrapText="1"/>
    </xf>
    <xf numFmtId="0" fontId="6" fillId="0" borderId="3" xfId="0" applyFont="1" applyBorder="1"/>
    <xf numFmtId="0" fontId="6" fillId="0" borderId="4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1" fillId="0" borderId="30" xfId="11" applyFont="1" applyBorder="1" applyAlignment="1">
      <alignment horizontal="left" vertical="center" wrapText="1"/>
    </xf>
    <xf numFmtId="0" fontId="2" fillId="0" borderId="0" xfId="5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5" xfId="0" applyFont="1" applyBorder="1"/>
    <xf numFmtId="0" fontId="6" fillId="0" borderId="33" xfId="0" applyFont="1" applyBorder="1"/>
    <xf numFmtId="0" fontId="6" fillId="0" borderId="34" xfId="0" applyFont="1" applyBorder="1"/>
    <xf numFmtId="0" fontId="5" fillId="0" borderId="50" xfId="0" applyFont="1" applyBorder="1" applyAlignment="1">
      <alignment horizontal="center"/>
    </xf>
    <xf numFmtId="0" fontId="10" fillId="4" borderId="61" xfId="0" applyFont="1" applyFill="1" applyBorder="1" applyAlignment="1">
      <alignment horizontal="center" vertical="center"/>
    </xf>
    <xf numFmtId="0" fontId="10" fillId="4" borderId="61" xfId="0" applyFont="1" applyFill="1" applyBorder="1" applyAlignment="1">
      <alignment horizontal="center" vertical="center" wrapText="1"/>
    </xf>
    <xf numFmtId="0" fontId="11" fillId="4" borderId="62" xfId="0" applyFont="1" applyFill="1" applyBorder="1" applyAlignment="1">
      <alignment horizontal="center" vertical="center"/>
    </xf>
    <xf numFmtId="4" fontId="11" fillId="4" borderId="62" xfId="0" applyNumberFormat="1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horizontal="center" vertical="center" wrapText="1"/>
    </xf>
    <xf numFmtId="0" fontId="10" fillId="4" borderId="12" xfId="0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11" xfId="0" applyFont="1" applyFill="1" applyBorder="1" applyAlignment="1">
      <alignment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6" fillId="6" borderId="0" xfId="0" applyFont="1" applyFill="1"/>
    <xf numFmtId="0" fontId="5" fillId="6" borderId="32" xfId="0" applyFont="1" applyFill="1" applyBorder="1"/>
    <xf numFmtId="0" fontId="6" fillId="6" borderId="5" xfId="0" applyFont="1" applyFill="1" applyBorder="1"/>
    <xf numFmtId="0" fontId="5" fillId="6" borderId="1" xfId="0" applyFont="1" applyFill="1" applyBorder="1" applyAlignment="1">
      <alignment horizontal="left"/>
    </xf>
    <xf numFmtId="0" fontId="6" fillId="6" borderId="0" xfId="0" applyFont="1" applyFill="1" applyAlignment="1">
      <alignment horizontal="center"/>
    </xf>
    <xf numFmtId="0" fontId="6" fillId="6" borderId="0" xfId="0" applyFont="1" applyFill="1" applyAlignment="1">
      <alignment horizontal="left"/>
    </xf>
    <xf numFmtId="170" fontId="2" fillId="0" borderId="20" xfId="13" applyNumberFormat="1" applyFont="1" applyFill="1" applyBorder="1" applyAlignment="1">
      <alignment horizontal="center" vertical="center"/>
    </xf>
    <xf numFmtId="9" fontId="1" fillId="0" borderId="24" xfId="4" applyFont="1" applyFill="1" applyBorder="1" applyAlignment="1">
      <alignment horizontal="center" vertical="center" wrapText="1"/>
    </xf>
    <xf numFmtId="176" fontId="3" fillId="0" borderId="0" xfId="0" applyNumberFormat="1" applyFont="1"/>
    <xf numFmtId="169" fontId="3" fillId="0" borderId="0" xfId="0" applyNumberFormat="1" applyFont="1"/>
    <xf numFmtId="0" fontId="3" fillId="0" borderId="3" xfId="9" applyFont="1" applyBorder="1" applyAlignment="1">
      <alignment horizontal="left" vertical="center" wrapText="1"/>
    </xf>
    <xf numFmtId="0" fontId="2" fillId="4" borderId="52" xfId="2" applyFont="1" applyFill="1" applyBorder="1" applyAlignment="1">
      <alignment vertical="center"/>
    </xf>
    <xf numFmtId="177" fontId="16" fillId="0" borderId="3" xfId="8" applyNumberFormat="1" applyFont="1" applyBorder="1" applyAlignment="1">
      <alignment horizontal="right" vertical="center" wrapText="1"/>
    </xf>
    <xf numFmtId="178" fontId="15" fillId="0" borderId="24" xfId="12" applyNumberFormat="1" applyFont="1" applyBorder="1" applyAlignment="1">
      <alignment vertical="center"/>
    </xf>
    <xf numFmtId="178" fontId="17" fillId="0" borderId="24" xfId="12" applyNumberFormat="1" applyFont="1" applyBorder="1" applyAlignment="1">
      <alignment vertical="center"/>
    </xf>
    <xf numFmtId="178" fontId="15" fillId="0" borderId="0" xfId="10" applyNumberFormat="1" applyFont="1" applyAlignment="1">
      <alignment vertical="center"/>
    </xf>
    <xf numFmtId="178" fontId="16" fillId="0" borderId="12" xfId="12" applyNumberFormat="1" applyFont="1" applyBorder="1" applyAlignment="1">
      <alignment vertical="center"/>
    </xf>
    <xf numFmtId="178" fontId="16" fillId="0" borderId="24" xfId="12" applyNumberFormat="1" applyFont="1" applyBorder="1" applyAlignment="1">
      <alignment vertical="center"/>
    </xf>
    <xf numFmtId="177" fontId="18" fillId="0" borderId="3" xfId="0" applyNumberFormat="1" applyFont="1" applyBorder="1" applyAlignment="1">
      <alignment vertical="center"/>
    </xf>
    <xf numFmtId="0" fontId="13" fillId="4" borderId="16" xfId="2" applyFont="1" applyFill="1" applyBorder="1" applyAlignment="1">
      <alignment horizontal="right" vertical="center"/>
    </xf>
    <xf numFmtId="0" fontId="2" fillId="5" borderId="7" xfId="2" applyFont="1" applyFill="1" applyBorder="1" applyAlignment="1">
      <alignment horizontal="center" vertical="center" wrapText="1"/>
    </xf>
    <xf numFmtId="0" fontId="2" fillId="5" borderId="8" xfId="2" applyFont="1" applyFill="1" applyBorder="1" applyAlignment="1">
      <alignment horizontal="center" vertical="center" wrapText="1"/>
    </xf>
    <xf numFmtId="0" fontId="2" fillId="0" borderId="8" xfId="6" applyFont="1" applyBorder="1" applyAlignment="1">
      <alignment horizontal="center" vertical="center" wrapText="1"/>
    </xf>
    <xf numFmtId="0" fontId="2" fillId="5" borderId="0" xfId="2" applyFont="1" applyFill="1" applyBorder="1" applyAlignment="1">
      <alignment horizontal="center" vertical="center" wrapText="1"/>
    </xf>
    <xf numFmtId="4" fontId="2" fillId="5" borderId="2" xfId="2" applyNumberFormat="1" applyFont="1" applyFill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/>
    </xf>
    <xf numFmtId="2" fontId="1" fillId="0" borderId="19" xfId="2" applyNumberFormat="1" applyFont="1" applyBorder="1" applyAlignment="1">
      <alignment horizontal="center" vertical="center"/>
    </xf>
    <xf numFmtId="2" fontId="1" fillId="0" borderId="3" xfId="6" applyNumberFormat="1" applyFont="1" applyBorder="1" applyAlignment="1">
      <alignment horizontal="center" vertical="center"/>
    </xf>
    <xf numFmtId="0" fontId="1" fillId="7" borderId="3" xfId="6" applyFont="1" applyFill="1" applyBorder="1" applyAlignment="1">
      <alignment horizontal="center" vertical="center"/>
    </xf>
    <xf numFmtId="177" fontId="16" fillId="7" borderId="3" xfId="8" applyNumberFormat="1" applyFont="1" applyFill="1" applyBorder="1" applyAlignment="1">
      <alignment horizontal="right" vertical="center" wrapText="1"/>
    </xf>
    <xf numFmtId="0" fontId="13" fillId="7" borderId="19" xfId="2" applyFont="1" applyFill="1" applyBorder="1" applyAlignment="1">
      <alignment horizontal="right" vertical="center"/>
    </xf>
    <xf numFmtId="0" fontId="1" fillId="0" borderId="4" xfId="6" applyFont="1" applyBorder="1" applyAlignment="1">
      <alignment horizontal="center" vertical="center"/>
    </xf>
    <xf numFmtId="0" fontId="1" fillId="0" borderId="5" xfId="6" applyFont="1" applyBorder="1" applyAlignment="1">
      <alignment horizontal="center" vertical="center"/>
    </xf>
    <xf numFmtId="0" fontId="3" fillId="0" borderId="5" xfId="9" applyFont="1" applyBorder="1" applyAlignment="1">
      <alignment horizontal="left" vertical="center" wrapText="1"/>
    </xf>
    <xf numFmtId="0" fontId="18" fillId="0" borderId="5" xfId="0" applyFont="1" applyBorder="1" applyAlignment="1">
      <alignment horizontal="center" vertical="center"/>
    </xf>
    <xf numFmtId="177" fontId="18" fillId="0" borderId="6" xfId="0" applyNumberFormat="1" applyFont="1" applyBorder="1" applyAlignment="1">
      <alignment vertical="center"/>
    </xf>
    <xf numFmtId="0" fontId="1" fillId="0" borderId="3" xfId="2" applyFont="1" applyBorder="1" applyAlignment="1">
      <alignment horizontal="center" vertical="center"/>
    </xf>
    <xf numFmtId="177" fontId="15" fillId="0" borderId="3" xfId="8" applyNumberFormat="1" applyFont="1" applyBorder="1" applyAlignment="1">
      <alignment horizontal="right" vertical="center" wrapText="1"/>
    </xf>
    <xf numFmtId="0" fontId="6" fillId="0" borderId="0" xfId="6" applyFont="1" applyBorder="1" applyAlignment="1">
      <alignment horizontal="left" vertical="center" wrapText="1"/>
    </xf>
    <xf numFmtId="9" fontId="52" fillId="2" borderId="24" xfId="4" applyFont="1" applyFill="1" applyBorder="1" applyAlignment="1">
      <alignment horizontal="center" vertical="center" wrapText="1"/>
    </xf>
    <xf numFmtId="170" fontId="51" fillId="3" borderId="3" xfId="13" applyNumberFormat="1" applyFont="1" applyFill="1" applyBorder="1" applyAlignment="1">
      <alignment horizontal="center" vertical="center"/>
    </xf>
    <xf numFmtId="2" fontId="1" fillId="0" borderId="48" xfId="2" applyNumberFormat="1" applyFont="1" applyBorder="1" applyAlignment="1">
      <alignment horizontal="center" vertical="center"/>
    </xf>
    <xf numFmtId="4" fontId="1" fillId="0" borderId="37" xfId="7" applyNumberFormat="1" applyFont="1" applyBorder="1" applyAlignment="1">
      <alignment vertical="center" wrapText="1"/>
    </xf>
    <xf numFmtId="178" fontId="50" fillId="4" borderId="9" xfId="2" applyNumberFormat="1" applyFont="1" applyFill="1" applyBorder="1" applyAlignment="1">
      <alignment vertical="center"/>
    </xf>
    <xf numFmtId="178" fontId="50" fillId="4" borderId="18" xfId="2" applyNumberFormat="1" applyFont="1" applyFill="1" applyBorder="1" applyAlignment="1">
      <alignment vertical="center"/>
    </xf>
    <xf numFmtId="170" fontId="51" fillId="3" borderId="20" xfId="13" applyNumberFormat="1" applyFont="1" applyFill="1" applyBorder="1" applyAlignment="1">
      <alignment horizontal="center" vertical="center"/>
    </xf>
    <xf numFmtId="0" fontId="51" fillId="0" borderId="14" xfId="6" applyFont="1" applyBorder="1" applyAlignment="1">
      <alignment horizontal="center" vertical="center" wrapText="1"/>
    </xf>
    <xf numFmtId="168" fontId="15" fillId="0" borderId="3" xfId="7" applyNumberFormat="1" applyFont="1" applyBorder="1" applyAlignment="1">
      <alignment horizontal="right" vertical="center"/>
    </xf>
    <xf numFmtId="0" fontId="18" fillId="0" borderId="37" xfId="0" applyFont="1" applyBorder="1" applyAlignment="1">
      <alignment horizontal="center" vertical="center"/>
    </xf>
    <xf numFmtId="0" fontId="41" fillId="0" borderId="3" xfId="86" applyFont="1" applyBorder="1" applyAlignment="1">
      <alignment horizontal="left" vertical="center" wrapText="1"/>
    </xf>
    <xf numFmtId="0" fontId="1" fillId="0" borderId="55" xfId="2" applyFont="1" applyBorder="1" applyAlignment="1">
      <alignment horizontal="center" vertical="center"/>
    </xf>
    <xf numFmtId="0" fontId="1" fillId="0" borderId="55" xfId="6" applyFont="1" applyBorder="1" applyAlignment="1">
      <alignment horizontal="center" vertical="center"/>
    </xf>
    <xf numFmtId="0" fontId="3" fillId="0" borderId="55" xfId="9" applyFont="1" applyBorder="1" applyAlignment="1">
      <alignment horizontal="left" vertical="center" wrapText="1"/>
    </xf>
    <xf numFmtId="0" fontId="18" fillId="0" borderId="55" xfId="0" applyFont="1" applyBorder="1" applyAlignment="1">
      <alignment horizontal="center" vertical="center"/>
    </xf>
    <xf numFmtId="177" fontId="18" fillId="0" borderId="55" xfId="0" applyNumberFormat="1" applyFont="1" applyBorder="1" applyAlignment="1">
      <alignment vertical="center"/>
    </xf>
    <xf numFmtId="0" fontId="1" fillId="0" borderId="37" xfId="2" applyFont="1" applyBorder="1" applyAlignment="1">
      <alignment horizontal="center" vertical="center"/>
    </xf>
    <xf numFmtId="0" fontId="1" fillId="0" borderId="37" xfId="6" applyFont="1" applyBorder="1" applyAlignment="1">
      <alignment horizontal="center" vertical="center"/>
    </xf>
    <xf numFmtId="0" fontId="3" fillId="0" borderId="37" xfId="9" applyFont="1" applyBorder="1" applyAlignment="1">
      <alignment horizontal="left" vertical="center" wrapText="1"/>
    </xf>
    <xf numFmtId="177" fontId="18" fillId="0" borderId="37" xfId="0" applyNumberFormat="1" applyFont="1" applyBorder="1" applyAlignment="1">
      <alignment vertical="center"/>
    </xf>
    <xf numFmtId="0" fontId="13" fillId="4" borderId="3" xfId="2" applyFont="1" applyFill="1" applyBorder="1" applyAlignment="1">
      <alignment vertical="center"/>
    </xf>
    <xf numFmtId="0" fontId="20" fillId="4" borderId="50" xfId="2" applyFont="1" applyFill="1" applyBorder="1" applyAlignment="1">
      <alignment vertical="center"/>
    </xf>
    <xf numFmtId="0" fontId="13" fillId="4" borderId="50" xfId="2" applyFont="1" applyFill="1" applyBorder="1" applyAlignment="1">
      <alignment vertical="center"/>
    </xf>
    <xf numFmtId="0" fontId="20" fillId="7" borderId="4" xfId="6" applyFont="1" applyFill="1" applyBorder="1" applyAlignment="1">
      <alignment vertical="center"/>
    </xf>
    <xf numFmtId="0" fontId="20" fillId="7" borderId="5" xfId="6" applyFont="1" applyFill="1" applyBorder="1" applyAlignment="1">
      <alignment vertical="center"/>
    </xf>
    <xf numFmtId="0" fontId="20" fillId="7" borderId="6" xfId="6" applyFont="1" applyFill="1" applyBorder="1" applyAlignment="1">
      <alignment vertical="center"/>
    </xf>
    <xf numFmtId="0" fontId="2" fillId="0" borderId="0" xfId="5" applyFont="1" applyBorder="1" applyAlignment="1">
      <alignment horizontal="center" vertical="top"/>
    </xf>
    <xf numFmtId="0" fontId="2" fillId="0" borderId="0" xfId="5" applyFont="1" applyBorder="1" applyAlignment="1">
      <alignment horizontal="center"/>
    </xf>
    <xf numFmtId="0" fontId="1" fillId="0" borderId="4" xfId="5" applyFont="1" applyFill="1" applyBorder="1" applyAlignment="1">
      <alignment horizontal="center" vertical="center" wrapText="1"/>
    </xf>
    <xf numFmtId="0" fontId="1" fillId="0" borderId="5" xfId="5" applyFont="1" applyFill="1" applyBorder="1" applyAlignment="1">
      <alignment horizontal="center" vertical="center" wrapText="1"/>
    </xf>
    <xf numFmtId="0" fontId="1" fillId="0" borderId="6" xfId="5" applyFont="1" applyFill="1" applyBorder="1" applyAlignment="1">
      <alignment horizontal="center" vertical="center" wrapText="1"/>
    </xf>
    <xf numFmtId="0" fontId="2" fillId="4" borderId="7" xfId="2" applyFont="1" applyFill="1" applyBorder="1" applyAlignment="1">
      <alignment horizontal="left" vertical="center"/>
    </xf>
    <xf numFmtId="0" fontId="2" fillId="4" borderId="8" xfId="2" applyFont="1" applyFill="1" applyBorder="1" applyAlignment="1">
      <alignment horizontal="left" vertical="center"/>
    </xf>
    <xf numFmtId="0" fontId="2" fillId="4" borderId="9" xfId="2" applyFont="1" applyFill="1" applyBorder="1" applyAlignment="1">
      <alignment horizontal="left" vertical="center"/>
    </xf>
    <xf numFmtId="0" fontId="14" fillId="2" borderId="4" xfId="5" applyFont="1" applyFill="1" applyBorder="1" applyAlignment="1">
      <alignment horizontal="center" vertical="center" wrapText="1"/>
    </xf>
    <xf numFmtId="0" fontId="14" fillId="2" borderId="5" xfId="5" applyFont="1" applyFill="1" applyBorder="1" applyAlignment="1">
      <alignment horizontal="center" vertical="center" wrapText="1"/>
    </xf>
    <xf numFmtId="0" fontId="14" fillId="2" borderId="6" xfId="5" applyFont="1" applyFill="1" applyBorder="1" applyAlignment="1">
      <alignment horizontal="center" vertical="center" wrapText="1"/>
    </xf>
    <xf numFmtId="0" fontId="19" fillId="0" borderId="5" xfId="0" applyFont="1" applyBorder="1" applyAlignment="1">
      <alignment horizontal="center" vertical="center"/>
    </xf>
    <xf numFmtId="0" fontId="19" fillId="0" borderId="6" xfId="0" applyFont="1" applyBorder="1" applyAlignment="1">
      <alignment horizontal="center" vertical="center"/>
    </xf>
    <xf numFmtId="4" fontId="2" fillId="5" borderId="12" xfId="2" applyNumberFormat="1" applyFont="1" applyFill="1" applyBorder="1" applyAlignment="1">
      <alignment horizontal="center" vertical="center" wrapText="1"/>
    </xf>
    <xf numFmtId="4" fontId="2" fillId="5" borderId="15" xfId="2" applyNumberFormat="1" applyFont="1" applyFill="1" applyBorder="1" applyAlignment="1">
      <alignment horizontal="center" vertical="center" wrapText="1"/>
    </xf>
    <xf numFmtId="0" fontId="2" fillId="5" borderId="10" xfId="2" applyFont="1" applyFill="1" applyBorder="1" applyAlignment="1">
      <alignment horizontal="center" vertical="center" wrapText="1"/>
    </xf>
    <xf numFmtId="0" fontId="2" fillId="5" borderId="13" xfId="2" applyFont="1" applyFill="1" applyBorder="1" applyAlignment="1">
      <alignment horizontal="center" vertical="center" wrapText="1"/>
    </xf>
    <xf numFmtId="0" fontId="2" fillId="5" borderId="11" xfId="2" applyFont="1" applyFill="1" applyBorder="1" applyAlignment="1">
      <alignment horizontal="center" vertical="center" wrapText="1"/>
    </xf>
    <xf numFmtId="0" fontId="2" fillId="5" borderId="14" xfId="2" applyFont="1" applyFill="1" applyBorder="1" applyAlignment="1">
      <alignment horizontal="center" vertical="center" wrapText="1"/>
    </xf>
    <xf numFmtId="0" fontId="2" fillId="0" borderId="11" xfId="6" applyFont="1" applyBorder="1" applyAlignment="1">
      <alignment horizontal="center" vertical="center" wrapText="1"/>
    </xf>
    <xf numFmtId="0" fontId="13" fillId="4" borderId="16" xfId="2" applyFont="1" applyFill="1" applyBorder="1" applyAlignment="1">
      <alignment horizontal="right" vertical="center"/>
    </xf>
    <xf numFmtId="0" fontId="13" fillId="4" borderId="17" xfId="2" applyFont="1" applyFill="1" applyBorder="1" applyAlignment="1">
      <alignment horizontal="right" vertical="center"/>
    </xf>
    <xf numFmtId="0" fontId="13" fillId="4" borderId="8" xfId="2" applyFont="1" applyFill="1" applyBorder="1" applyAlignment="1">
      <alignment horizontal="right" vertical="center"/>
    </xf>
    <xf numFmtId="0" fontId="1" fillId="0" borderId="29" xfId="11" applyFont="1" applyBorder="1" applyAlignment="1">
      <alignment horizontal="left" vertical="center" wrapText="1"/>
    </xf>
    <xf numFmtId="0" fontId="1" fillId="0" borderId="30" xfId="11" applyFont="1" applyBorder="1" applyAlignment="1">
      <alignment horizontal="left" vertical="center" wrapText="1"/>
    </xf>
    <xf numFmtId="0" fontId="1" fillId="0" borderId="30" xfId="2" applyFont="1" applyBorder="1" applyAlignment="1">
      <alignment horizontal="center" vertical="center"/>
    </xf>
    <xf numFmtId="0" fontId="1" fillId="0" borderId="36" xfId="2" applyFont="1" applyBorder="1" applyAlignment="1">
      <alignment horizontal="center" vertical="center"/>
    </xf>
    <xf numFmtId="0" fontId="1" fillId="0" borderId="27" xfId="5" applyFont="1" applyFill="1" applyBorder="1" applyAlignment="1">
      <alignment vertical="center" wrapText="1"/>
    </xf>
    <xf numFmtId="0" fontId="1" fillId="0" borderId="3" xfId="5" applyFont="1" applyFill="1" applyBorder="1" applyAlignment="1">
      <alignment vertical="center" wrapText="1"/>
    </xf>
    <xf numFmtId="3" fontId="2" fillId="0" borderId="37" xfId="5" applyNumberFormat="1" applyFont="1" applyFill="1" applyBorder="1" applyAlignment="1">
      <alignment horizontal="center" vertical="center" wrapText="1"/>
    </xf>
    <xf numFmtId="3" fontId="2" fillId="0" borderId="4" xfId="5" applyNumberFormat="1" applyFont="1" applyFill="1" applyBorder="1" applyAlignment="1">
      <alignment horizontal="center" vertical="center"/>
    </xf>
    <xf numFmtId="3" fontId="2" fillId="0" borderId="5" xfId="5" applyNumberFormat="1" applyFont="1" applyFill="1" applyBorder="1" applyAlignment="1">
      <alignment horizontal="center" vertical="center"/>
    </xf>
    <xf numFmtId="0" fontId="2" fillId="0" borderId="27" xfId="5" applyFont="1" applyFill="1" applyBorder="1" applyAlignment="1">
      <alignment vertical="center" wrapText="1"/>
    </xf>
    <xf numFmtId="0" fontId="1" fillId="0" borderId="3" xfId="5" applyFont="1" applyFill="1" applyBorder="1" applyAlignment="1">
      <alignment horizontal="center" vertical="center" wrapText="1"/>
    </xf>
    <xf numFmtId="0" fontId="1" fillId="0" borderId="24" xfId="5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21" fillId="3" borderId="27" xfId="5" applyFont="1" applyFill="1" applyBorder="1" applyAlignment="1">
      <alignment vertical="center" wrapText="1"/>
    </xf>
    <xf numFmtId="0" fontId="21" fillId="3" borderId="3" xfId="5" applyFont="1" applyFill="1" applyBorder="1" applyAlignment="1">
      <alignment vertical="center" wrapText="1"/>
    </xf>
    <xf numFmtId="0" fontId="21" fillId="2" borderId="3" xfId="5" applyFont="1" applyFill="1" applyBorder="1" applyAlignment="1">
      <alignment horizontal="left" vertical="top" wrapText="1"/>
    </xf>
    <xf numFmtId="0" fontId="21" fillId="3" borderId="4" xfId="5" applyFont="1" applyFill="1" applyBorder="1" applyAlignment="1">
      <alignment horizontal="center" wrapText="1"/>
    </xf>
    <xf numFmtId="0" fontId="21" fillId="3" borderId="5" xfId="5" applyFont="1" applyFill="1" applyBorder="1" applyAlignment="1">
      <alignment horizontal="center" wrapText="1"/>
    </xf>
    <xf numFmtId="0" fontId="21" fillId="3" borderId="6" xfId="5" applyFont="1" applyFill="1" applyBorder="1" applyAlignment="1">
      <alignment horizontal="center" wrapText="1"/>
    </xf>
    <xf numFmtId="0" fontId="5" fillId="4" borderId="7" xfId="9" applyFont="1" applyFill="1" applyBorder="1" applyAlignment="1">
      <alignment horizontal="left" vertical="center"/>
    </xf>
    <xf numFmtId="0" fontId="5" fillId="4" borderId="8" xfId="9" applyFont="1" applyFill="1" applyBorder="1" applyAlignment="1">
      <alignment horizontal="left" vertical="center"/>
    </xf>
    <xf numFmtId="0" fontId="5" fillId="4" borderId="9" xfId="9" applyFont="1" applyFill="1" applyBorder="1" applyAlignment="1">
      <alignment horizontal="left" vertical="center"/>
    </xf>
    <xf numFmtId="0" fontId="22" fillId="0" borderId="4" xfId="5" applyFont="1" applyBorder="1" applyAlignment="1">
      <alignment horizontal="center" vertical="center"/>
    </xf>
    <xf numFmtId="0" fontId="22" fillId="0" borderId="5" xfId="5" applyFont="1" applyBorder="1" applyAlignment="1">
      <alignment horizontal="center" vertical="center"/>
    </xf>
    <xf numFmtId="0" fontId="22" fillId="0" borderId="6" xfId="5" applyFont="1" applyBorder="1" applyAlignment="1">
      <alignment horizontal="center" vertical="center"/>
    </xf>
    <xf numFmtId="0" fontId="51" fillId="5" borderId="11" xfId="9" applyFont="1" applyFill="1" applyBorder="1" applyAlignment="1">
      <alignment horizontal="center" vertical="center" wrapText="1"/>
    </xf>
    <xf numFmtId="0" fontId="51" fillId="5" borderId="14" xfId="9" applyFont="1" applyFill="1" applyBorder="1" applyAlignment="1">
      <alignment horizontal="center" vertical="center" wrapText="1"/>
    </xf>
    <xf numFmtId="4" fontId="51" fillId="5" borderId="11" xfId="9" applyNumberFormat="1" applyFont="1" applyFill="1" applyBorder="1" applyAlignment="1">
      <alignment horizontal="center" vertical="center" wrapText="1"/>
    </xf>
    <xf numFmtId="4" fontId="51" fillId="5" borderId="14" xfId="9" applyNumberFormat="1" applyFont="1" applyFill="1" applyBorder="1" applyAlignment="1">
      <alignment horizontal="center" vertical="center" wrapText="1"/>
    </xf>
    <xf numFmtId="0" fontId="21" fillId="2" borderId="27" xfId="0" applyFont="1" applyFill="1" applyBorder="1" applyAlignment="1">
      <alignment vertical="center" wrapText="1"/>
    </xf>
    <xf numFmtId="0" fontId="21" fillId="2" borderId="3" xfId="0" applyFont="1" applyFill="1" applyBorder="1" applyAlignment="1">
      <alignment vertical="center" wrapText="1"/>
    </xf>
    <xf numFmtId="0" fontId="5" fillId="4" borderId="16" xfId="9" applyFont="1" applyFill="1" applyBorder="1" applyAlignment="1">
      <alignment horizontal="right" vertical="center"/>
    </xf>
    <xf numFmtId="0" fontId="5" fillId="4" borderId="17" xfId="9" applyFont="1" applyFill="1" applyBorder="1" applyAlignment="1">
      <alignment horizontal="right" vertical="center"/>
    </xf>
    <xf numFmtId="0" fontId="5" fillId="4" borderId="28" xfId="9" applyFont="1" applyFill="1" applyBorder="1" applyAlignment="1">
      <alignment horizontal="right" vertical="center"/>
    </xf>
    <xf numFmtId="0" fontId="51" fillId="5" borderId="10" xfId="9" applyFont="1" applyFill="1" applyBorder="1" applyAlignment="1">
      <alignment horizontal="center" vertical="center" wrapText="1"/>
    </xf>
    <xf numFmtId="0" fontId="51" fillId="5" borderId="13" xfId="9" applyFont="1" applyFill="1" applyBorder="1" applyAlignment="1">
      <alignment horizontal="center" vertical="center" wrapText="1"/>
    </xf>
    <xf numFmtId="0" fontId="51" fillId="0" borderId="11" xfId="6" applyFont="1" applyBorder="1" applyAlignment="1">
      <alignment horizontal="center" vertical="center" wrapText="1"/>
    </xf>
    <xf numFmtId="0" fontId="6" fillId="0" borderId="30" xfId="2" applyFont="1" applyBorder="1" applyAlignment="1">
      <alignment horizontal="center" vertical="center"/>
    </xf>
    <xf numFmtId="0" fontId="6" fillId="0" borderId="36" xfId="2" applyFont="1" applyBorder="1" applyAlignment="1">
      <alignment horizontal="center" vertical="center"/>
    </xf>
    <xf numFmtId="3" fontId="51" fillId="3" borderId="37" xfId="5" applyNumberFormat="1" applyFont="1" applyFill="1" applyBorder="1" applyAlignment="1">
      <alignment horizontal="center" vertical="center" wrapText="1"/>
    </xf>
    <xf numFmtId="0" fontId="51" fillId="3" borderId="3" xfId="5" applyFont="1" applyFill="1" applyBorder="1" applyAlignment="1">
      <alignment horizontal="center" vertical="center" wrapText="1"/>
    </xf>
    <xf numFmtId="0" fontId="51" fillId="3" borderId="3" xfId="5" applyFont="1" applyFill="1" applyBorder="1" applyAlignment="1">
      <alignment horizontal="center" vertical="center"/>
    </xf>
    <xf numFmtId="3" fontId="51" fillId="3" borderId="3" xfId="5" applyNumberFormat="1" applyFont="1" applyFill="1" applyBorder="1" applyAlignment="1">
      <alignment horizontal="center" vertical="center"/>
    </xf>
    <xf numFmtId="4" fontId="51" fillId="5" borderId="12" xfId="9" applyNumberFormat="1" applyFont="1" applyFill="1" applyBorder="1" applyAlignment="1">
      <alignment horizontal="center" vertical="center" wrapText="1"/>
    </xf>
    <xf numFmtId="4" fontId="51" fillId="5" borderId="15" xfId="9" applyNumberFormat="1" applyFont="1" applyFill="1" applyBorder="1" applyAlignment="1">
      <alignment horizontal="center" vertical="center" wrapText="1"/>
    </xf>
    <xf numFmtId="0" fontId="21" fillId="2" borderId="27" xfId="5" applyFont="1" applyFill="1" applyBorder="1" applyAlignment="1">
      <alignment vertical="center" wrapText="1"/>
    </xf>
    <xf numFmtId="0" fontId="21" fillId="2" borderId="3" xfId="5" applyFont="1" applyFill="1" applyBorder="1" applyAlignment="1">
      <alignment vertical="center" wrapText="1"/>
    </xf>
    <xf numFmtId="3" fontId="51" fillId="3" borderId="3" xfId="5" applyNumberFormat="1" applyFont="1" applyFill="1" applyBorder="1" applyAlignment="1">
      <alignment horizontal="center" vertical="center" wrapText="1"/>
    </xf>
    <xf numFmtId="0" fontId="52" fillId="5" borderId="3" xfId="5" applyFont="1" applyFill="1" applyBorder="1" applyAlignment="1">
      <alignment horizontal="center" vertical="center" wrapText="1"/>
    </xf>
    <xf numFmtId="0" fontId="52" fillId="5" borderId="24" xfId="5" applyFont="1" applyFill="1" applyBorder="1" applyAlignment="1">
      <alignment horizontal="center" vertical="center" wrapText="1"/>
    </xf>
    <xf numFmtId="0" fontId="5" fillId="5" borderId="38" xfId="5" applyFont="1" applyFill="1" applyBorder="1" applyAlignment="1">
      <alignment horizontal="center" vertical="center" wrapText="1"/>
    </xf>
    <xf numFmtId="0" fontId="22" fillId="2" borderId="27" xfId="5" applyFont="1" applyFill="1" applyBorder="1" applyAlignment="1">
      <alignment vertical="center" wrapText="1"/>
    </xf>
    <xf numFmtId="0" fontId="5" fillId="0" borderId="59" xfId="0" applyFont="1" applyBorder="1" applyAlignment="1" applyProtection="1">
      <alignment horizontal="center"/>
      <protection locked="0"/>
    </xf>
    <xf numFmtId="0" fontId="5" fillId="0" borderId="50" xfId="0" applyFont="1" applyBorder="1" applyAlignment="1" applyProtection="1">
      <alignment horizontal="center"/>
      <protection locked="0"/>
    </xf>
    <xf numFmtId="0" fontId="5" fillId="0" borderId="52" xfId="0" applyFont="1" applyBorder="1" applyAlignment="1" applyProtection="1">
      <alignment horizontal="center"/>
      <protection locked="0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0" xfId="0" applyFont="1" applyFill="1" applyBorder="1" applyAlignment="1">
      <alignment horizontal="center" vertical="center" wrapText="1"/>
    </xf>
    <xf numFmtId="0" fontId="10" fillId="4" borderId="36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/>
    </xf>
    <xf numFmtId="0" fontId="10" fillId="4" borderId="36" xfId="0" applyFont="1" applyFill="1" applyBorder="1" applyAlignment="1">
      <alignment horizontal="center" vertical="center"/>
    </xf>
    <xf numFmtId="0" fontId="5" fillId="0" borderId="53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" xfId="0" applyFont="1" applyBorder="1" applyAlignment="1">
      <alignment horizontal="right" vertical="center"/>
    </xf>
    <xf numFmtId="0" fontId="5" fillId="0" borderId="0" xfId="0" applyFont="1" applyAlignment="1">
      <alignment horizontal="right" vertical="center"/>
    </xf>
    <xf numFmtId="0" fontId="6" fillId="2" borderId="3" xfId="0" applyFont="1" applyFill="1" applyBorder="1" applyAlignment="1">
      <alignment horizontal="center" vertical="center" wrapText="1"/>
    </xf>
    <xf numFmtId="0" fontId="8" fillId="0" borderId="41" xfId="14" applyFont="1" applyBorder="1" applyAlignment="1" applyProtection="1">
      <alignment horizontal="center"/>
    </xf>
    <xf numFmtId="0" fontId="8" fillId="0" borderId="25" xfId="14" applyFont="1" applyBorder="1" applyAlignment="1" applyProtection="1">
      <alignment horizontal="center"/>
    </xf>
    <xf numFmtId="0" fontId="6" fillId="0" borderId="49" xfId="15" applyFont="1" applyBorder="1" applyAlignment="1">
      <alignment horizontal="center" vertical="center"/>
    </xf>
    <xf numFmtId="0" fontId="6" fillId="0" borderId="50" xfId="15" applyFont="1" applyBorder="1" applyAlignment="1">
      <alignment horizontal="center" vertical="center"/>
    </xf>
    <xf numFmtId="0" fontId="6" fillId="0" borderId="52" xfId="15" applyFont="1" applyBorder="1" applyAlignment="1">
      <alignment horizontal="center" vertical="center"/>
    </xf>
    <xf numFmtId="0" fontId="5" fillId="0" borderId="49" xfId="0" applyFont="1" applyBorder="1" applyAlignment="1">
      <alignment horizontal="center"/>
    </xf>
    <xf numFmtId="0" fontId="5" fillId="0" borderId="50" xfId="0" applyFont="1" applyBorder="1" applyAlignment="1">
      <alignment horizontal="center"/>
    </xf>
    <xf numFmtId="0" fontId="5" fillId="0" borderId="51" xfId="0" applyFont="1" applyBorder="1" applyAlignment="1">
      <alignment horizontal="center"/>
    </xf>
    <xf numFmtId="0" fontId="6" fillId="0" borderId="55" xfId="15" applyFont="1" applyBorder="1" applyAlignment="1">
      <alignment horizontal="center" vertical="center"/>
    </xf>
    <xf numFmtId="0" fontId="6" fillId="0" borderId="37" xfId="0" applyFont="1" applyBorder="1" applyAlignment="1">
      <alignment horizontal="center" vertical="center"/>
    </xf>
    <xf numFmtId="0" fontId="6" fillId="0" borderId="44" xfId="15" applyFont="1" applyBorder="1" applyAlignment="1">
      <alignment horizontal="center" vertical="center"/>
    </xf>
    <xf numFmtId="0" fontId="6" fillId="0" borderId="38" xfId="15" applyFont="1" applyBorder="1" applyAlignment="1">
      <alignment horizontal="center" vertical="center"/>
    </xf>
    <xf numFmtId="0" fontId="6" fillId="0" borderId="56" xfId="15" applyFont="1" applyBorder="1" applyAlignment="1">
      <alignment horizontal="center" vertical="center"/>
    </xf>
    <xf numFmtId="0" fontId="6" fillId="0" borderId="46" xfId="0" applyFont="1" applyBorder="1" applyAlignment="1">
      <alignment horizontal="center" vertical="center"/>
    </xf>
    <xf numFmtId="0" fontId="6" fillId="0" borderId="47" xfId="0" applyFont="1" applyBorder="1" applyAlignment="1">
      <alignment horizontal="center" vertical="center"/>
    </xf>
    <xf numFmtId="0" fontId="6" fillId="0" borderId="54" xfId="0" applyFont="1" applyBorder="1" applyAlignment="1">
      <alignment horizontal="center" vertical="center"/>
    </xf>
    <xf numFmtId="0" fontId="6" fillId="0" borderId="33" xfId="0" applyFont="1" applyBorder="1" applyAlignment="1"/>
    <xf numFmtId="0" fontId="6" fillId="0" borderId="34" xfId="0" applyFont="1" applyBorder="1" applyAlignment="1"/>
    <xf numFmtId="0" fontId="6" fillId="0" borderId="35" xfId="0" applyFont="1" applyBorder="1" applyAlignment="1"/>
    <xf numFmtId="0" fontId="6" fillId="0" borderId="63" xfId="0" applyFont="1" applyBorder="1" applyAlignment="1"/>
    <xf numFmtId="2" fontId="6" fillId="0" borderId="63" xfId="0" applyNumberFormat="1" applyFont="1" applyBorder="1" applyAlignment="1">
      <alignment horizontal="center"/>
    </xf>
    <xf numFmtId="2" fontId="6" fillId="0" borderId="35" xfId="0" applyNumberFormat="1" applyFont="1" applyBorder="1" applyAlignment="1">
      <alignment horizontal="center"/>
    </xf>
    <xf numFmtId="0" fontId="11" fillId="4" borderId="33" xfId="0" applyFont="1" applyFill="1" applyBorder="1" applyAlignment="1">
      <alignment horizontal="center" vertical="center"/>
    </xf>
    <xf numFmtId="0" fontId="11" fillId="4" borderId="34" xfId="0" applyFont="1" applyFill="1" applyBorder="1" applyAlignment="1">
      <alignment horizontal="center" vertical="center"/>
    </xf>
    <xf numFmtId="0" fontId="11" fillId="4" borderId="43" xfId="0" applyFont="1" applyFill="1" applyBorder="1" applyAlignment="1">
      <alignment horizontal="center" vertical="center"/>
    </xf>
    <xf numFmtId="0" fontId="5" fillId="0" borderId="59" xfId="0" applyFont="1" applyBorder="1" applyAlignment="1">
      <alignment horizontal="left" vertical="center"/>
    </xf>
    <xf numFmtId="0" fontId="5" fillId="0" borderId="50" xfId="0" applyFont="1" applyBorder="1" applyAlignment="1">
      <alignment horizontal="left" vertical="center"/>
    </xf>
    <xf numFmtId="0" fontId="5" fillId="0" borderId="52" xfId="0" applyFont="1" applyBorder="1" applyAlignment="1">
      <alignment horizontal="left" vertical="center"/>
    </xf>
    <xf numFmtId="0" fontId="5" fillId="0" borderId="1" xfId="0" applyFont="1" applyBorder="1" applyAlignment="1">
      <alignment horizontal="left" vertical="center"/>
    </xf>
    <xf numFmtId="0" fontId="5" fillId="0" borderId="0" xfId="0" applyFont="1" applyAlignment="1">
      <alignment horizontal="left" vertical="center"/>
    </xf>
    <xf numFmtId="0" fontId="5" fillId="0" borderId="2" xfId="0" applyFont="1" applyBorder="1" applyAlignment="1">
      <alignment horizontal="left" vertical="center"/>
    </xf>
    <xf numFmtId="0" fontId="5" fillId="0" borderId="7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9" xfId="0" applyFont="1" applyBorder="1" applyAlignment="1">
      <alignment horizontal="left" vertical="center"/>
    </xf>
    <xf numFmtId="0" fontId="11" fillId="4" borderId="30" xfId="0" applyFont="1" applyFill="1" applyBorder="1" applyAlignment="1">
      <alignment horizontal="center" vertical="center" wrapText="1"/>
    </xf>
    <xf numFmtId="0" fontId="11" fillId="4" borderId="31" xfId="0" applyFont="1" applyFill="1" applyBorder="1" applyAlignment="1">
      <alignment horizontal="center" vertical="center" wrapText="1"/>
    </xf>
    <xf numFmtId="0" fontId="10" fillId="4" borderId="42" xfId="0" applyFont="1" applyFill="1" applyBorder="1" applyAlignment="1">
      <alignment horizontal="center" vertical="center" wrapText="1"/>
    </xf>
    <xf numFmtId="0" fontId="10" fillId="4" borderId="46" xfId="0" applyFont="1" applyFill="1" applyBorder="1" applyAlignment="1">
      <alignment horizontal="center" vertical="center" wrapText="1"/>
    </xf>
    <xf numFmtId="0" fontId="10" fillId="4" borderId="48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6" fillId="0" borderId="32" xfId="0" applyFont="1" applyBorder="1" applyAlignment="1"/>
    <xf numFmtId="0" fontId="6" fillId="0" borderId="5" xfId="0" applyFont="1" applyBorder="1" applyAlignment="1"/>
    <xf numFmtId="0" fontId="6" fillId="0" borderId="6" xfId="0" applyFont="1" applyBorder="1" applyAlignment="1"/>
    <xf numFmtId="0" fontId="6" fillId="0" borderId="4" xfId="0" applyFont="1" applyBorder="1" applyAlignment="1"/>
    <xf numFmtId="0" fontId="6" fillId="0" borderId="4" xfId="0" applyFont="1" applyBorder="1" applyAlignment="1">
      <alignment horizontal="center"/>
    </xf>
    <xf numFmtId="0" fontId="6" fillId="0" borderId="6" xfId="0" applyFont="1" applyBorder="1" applyAlignment="1">
      <alignment horizontal="center"/>
    </xf>
    <xf numFmtId="0" fontId="5" fillId="0" borderId="16" xfId="0" applyFont="1" applyBorder="1" applyAlignment="1">
      <alignment horizontal="right"/>
    </xf>
    <xf numFmtId="0" fontId="5" fillId="0" borderId="17" xfId="0" applyFont="1" applyBorder="1" applyAlignment="1">
      <alignment horizontal="right"/>
    </xf>
    <xf numFmtId="0" fontId="5" fillId="0" borderId="18" xfId="0" applyFont="1" applyBorder="1" applyAlignment="1">
      <alignment horizontal="right"/>
    </xf>
    <xf numFmtId="43" fontId="6" fillId="0" borderId="4" xfId="3" applyFont="1" applyBorder="1" applyAlignment="1">
      <alignment horizontal="center"/>
    </xf>
    <xf numFmtId="43" fontId="6" fillId="0" borderId="6" xfId="3" applyFont="1" applyBorder="1" applyAlignment="1">
      <alignment horizontal="center"/>
    </xf>
    <xf numFmtId="0" fontId="6" fillId="0" borderId="63" xfId="0" applyFont="1" applyBorder="1" applyAlignment="1">
      <alignment horizontal="center"/>
    </xf>
    <xf numFmtId="0" fontId="6" fillId="0" borderId="35" xfId="0" applyFont="1" applyBorder="1" applyAlignment="1">
      <alignment horizontal="center"/>
    </xf>
    <xf numFmtId="2" fontId="6" fillId="0" borderId="4" xfId="0" applyNumberFormat="1" applyFont="1" applyBorder="1" applyAlignment="1">
      <alignment horizontal="center"/>
    </xf>
    <xf numFmtId="2" fontId="6" fillId="0" borderId="6" xfId="0" applyNumberFormat="1" applyFont="1" applyBorder="1" applyAlignment="1">
      <alignment horizontal="center"/>
    </xf>
    <xf numFmtId="0" fontId="6" fillId="0" borderId="0" xfId="0" applyFont="1" applyAlignment="1">
      <alignment horizontal="right"/>
    </xf>
    <xf numFmtId="0" fontId="6" fillId="0" borderId="2" xfId="0" applyFont="1" applyBorder="1" applyAlignment="1">
      <alignment horizontal="right"/>
    </xf>
    <xf numFmtId="0" fontId="6" fillId="0" borderId="8" xfId="0" applyFont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6" fillId="0" borderId="7" xfId="0" applyFont="1" applyBorder="1" applyAlignment="1">
      <alignment horizontal="left"/>
    </xf>
    <xf numFmtId="0" fontId="6" fillId="0" borderId="8" xfId="0" applyFont="1" applyBorder="1" applyAlignment="1">
      <alignment horizontal="left"/>
    </xf>
    <xf numFmtId="0" fontId="6" fillId="0" borderId="37" xfId="15" applyFont="1" applyBorder="1" applyAlignment="1">
      <alignment horizontal="center" vertical="center"/>
    </xf>
    <xf numFmtId="0" fontId="6" fillId="0" borderId="57" xfId="15" applyFont="1" applyBorder="1" applyAlignment="1">
      <alignment horizontal="center" vertical="center" wrapText="1"/>
    </xf>
    <xf numFmtId="0" fontId="6" fillId="0" borderId="20" xfId="15" applyFont="1" applyBorder="1" applyAlignment="1">
      <alignment horizontal="center" vertical="center" wrapText="1"/>
    </xf>
    <xf numFmtId="0" fontId="6" fillId="0" borderId="51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43" fontId="6" fillId="0" borderId="63" xfId="3" applyFont="1" applyBorder="1" applyAlignment="1">
      <alignment horizontal="center"/>
    </xf>
    <xf numFmtId="43" fontId="6" fillId="0" borderId="35" xfId="3" applyFont="1" applyBorder="1" applyAlignment="1">
      <alignment horizontal="center"/>
    </xf>
    <xf numFmtId="0" fontId="10" fillId="4" borderId="16" xfId="0" applyFont="1" applyFill="1" applyBorder="1" applyAlignment="1">
      <alignment horizontal="right"/>
    </xf>
    <xf numFmtId="0" fontId="10" fillId="4" borderId="17" xfId="0" applyFont="1" applyFill="1" applyBorder="1" applyAlignment="1">
      <alignment horizontal="right"/>
    </xf>
    <xf numFmtId="0" fontId="10" fillId="4" borderId="18" xfId="0" applyFont="1" applyFill="1" applyBorder="1" applyAlignment="1">
      <alignment horizontal="right"/>
    </xf>
    <xf numFmtId="0" fontId="6" fillId="0" borderId="32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39" xfId="0" applyFont="1" applyBorder="1" applyAlignment="1">
      <alignment horizontal="center"/>
    </xf>
    <xf numFmtId="0" fontId="6" fillId="0" borderId="33" xfId="0" applyFont="1" applyBorder="1" applyAlignment="1">
      <alignment horizontal="left"/>
    </xf>
    <xf numFmtId="0" fontId="6" fillId="0" borderId="34" xfId="0" applyFont="1" applyBorder="1" applyAlignment="1">
      <alignment horizontal="left"/>
    </xf>
    <xf numFmtId="0" fontId="6" fillId="0" borderId="35" xfId="0" applyFont="1" applyBorder="1" applyAlignment="1">
      <alignment horizontal="left"/>
    </xf>
    <xf numFmtId="0" fontId="5" fillId="0" borderId="1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" xfId="0" applyFont="1" applyBorder="1" applyAlignment="1">
      <alignment wrapText="1"/>
    </xf>
    <xf numFmtId="2" fontId="6" fillId="0" borderId="4" xfId="0" applyNumberFormat="1" applyFont="1" applyBorder="1" applyAlignment="1">
      <alignment horizontal="center" wrapText="1"/>
    </xf>
    <xf numFmtId="2" fontId="6" fillId="0" borderId="6" xfId="0" applyNumberFormat="1" applyFont="1" applyBorder="1" applyAlignment="1">
      <alignment horizontal="center" wrapText="1"/>
    </xf>
  </cellXfs>
  <cellStyles count="265">
    <cellStyle name="20% - Énfasis1 2" xfId="16" xr:uid="{625A3125-D5E1-4F0E-ACE0-2B5895AAFA28}"/>
    <cellStyle name="20% - Énfasis1 3" xfId="141" xr:uid="{EFB1311E-EF4C-4E10-9023-1C04FBB4EAD6}"/>
    <cellStyle name="20% - Énfasis2 2" xfId="17" xr:uid="{AD94B799-2DBF-459A-BE9D-853B97924464}"/>
    <cellStyle name="20% - Énfasis2 3" xfId="142" xr:uid="{9B146CAE-2B85-4866-AB57-EAEDE9FED808}"/>
    <cellStyle name="20% - Énfasis3 2" xfId="18" xr:uid="{89E28A12-130A-43FF-A14B-E862EE5562FD}"/>
    <cellStyle name="20% - Énfasis3 3" xfId="143" xr:uid="{41B4A229-58C6-414E-A56A-9D2A10FD56C6}"/>
    <cellStyle name="20% - Énfasis4 2" xfId="19" xr:uid="{409CFFB2-4380-48BB-8362-0B8CD9F3FA69}"/>
    <cellStyle name="20% - Énfasis4 3" xfId="144" xr:uid="{D7EE4FCF-186F-4488-9B11-9E53CF58586C}"/>
    <cellStyle name="20% - Énfasis5 2" xfId="20" xr:uid="{26E1F3A2-979B-4422-9296-11AD267B25B7}"/>
    <cellStyle name="20% - Énfasis5 3" xfId="145" xr:uid="{F6B54916-BE09-4FAB-9A87-6D9BB11D6AF2}"/>
    <cellStyle name="20% - Énfasis6 2" xfId="21" xr:uid="{8782C9DE-2350-49E2-B2D1-F6943A50AF7E}"/>
    <cellStyle name="20% - Énfasis6 3" xfId="146" xr:uid="{11E4B163-1F24-4A77-8F90-B9958309AC3A}"/>
    <cellStyle name="40% - Énfasis1 2" xfId="22" xr:uid="{0A8D4404-98C1-4C34-BF19-3324219AF1EF}"/>
    <cellStyle name="40% - Énfasis1 3" xfId="147" xr:uid="{872D3B0C-A1E6-49F0-8C41-6AEF622AE5AB}"/>
    <cellStyle name="40% - Énfasis2 2" xfId="23" xr:uid="{BA1FA6DE-1345-4C13-AF86-C373D8283711}"/>
    <cellStyle name="40% - Énfasis2 3" xfId="148" xr:uid="{299BC563-BC56-4C1B-9054-DCCF8CD63725}"/>
    <cellStyle name="40% - Énfasis3 2" xfId="24" xr:uid="{5CE0956A-0E87-4531-B0DE-A899C5F6B9CC}"/>
    <cellStyle name="40% - Énfasis3 3" xfId="149" xr:uid="{3DACE428-9320-4F40-B57E-8AFFE190D2E6}"/>
    <cellStyle name="40% - Énfasis4 2" xfId="25" xr:uid="{18BF792F-B8D6-4043-AE9F-4E92165FC146}"/>
    <cellStyle name="40% - Énfasis4 3" xfId="150" xr:uid="{45F4F88F-7024-4D75-899E-31BB4BA39D6A}"/>
    <cellStyle name="40% - Énfasis5 2" xfId="26" xr:uid="{D7DC953E-5CBC-4132-939C-1E60FD0307D8}"/>
    <cellStyle name="40% - Énfasis5 3" xfId="151" xr:uid="{94FEE55A-2715-455E-8B9A-BB2A69874194}"/>
    <cellStyle name="40% - Énfasis6 2" xfId="27" xr:uid="{DA9F116C-141B-44D4-9F19-7E8781DAD613}"/>
    <cellStyle name="40% - Énfasis6 3" xfId="152" xr:uid="{AD3AF45A-6E2E-4E6E-8601-AE3CD44F49F8}"/>
    <cellStyle name="60% - Énfasis1 2" xfId="28" xr:uid="{860059AA-F324-4188-BDC0-2AA34AF20E8A}"/>
    <cellStyle name="60% - Énfasis1 3" xfId="153" xr:uid="{9559A533-5B9C-4D2E-9994-A74C6587547C}"/>
    <cellStyle name="60% - Énfasis2 2" xfId="29" xr:uid="{5122D2CD-1128-45BA-833A-0F0C78B95061}"/>
    <cellStyle name="60% - Énfasis2 3" xfId="154" xr:uid="{FD3C22D1-6073-4E40-ADEE-F1998888B2C4}"/>
    <cellStyle name="60% - Énfasis3 2" xfId="30" xr:uid="{97DAF9E4-245F-4EB2-BFA9-24131516EA21}"/>
    <cellStyle name="60% - Énfasis3 3" xfId="155" xr:uid="{4C35189A-B37E-4E38-A543-DD5047FC0B3E}"/>
    <cellStyle name="60% - Énfasis4 2" xfId="31" xr:uid="{C91D21F6-F809-4CC1-B22E-DD1EFF59AC74}"/>
    <cellStyle name="60% - Énfasis4 3" xfId="156" xr:uid="{CAAD0499-E343-4727-B066-A53A97EEE822}"/>
    <cellStyle name="60% - Énfasis5 2" xfId="32" xr:uid="{12F316CA-694E-4B54-97C5-755C4EE592D8}"/>
    <cellStyle name="60% - Énfasis5 3" xfId="157" xr:uid="{75A3990B-2E86-47F9-8674-9F26260E822F}"/>
    <cellStyle name="60% - Énfasis6 2" xfId="33" xr:uid="{9F5E2D23-C788-4C30-A719-0D610972E80C}"/>
    <cellStyle name="60% - Énfasis6 3" xfId="158" xr:uid="{269D22CC-2F69-443C-A522-DCE2182D2017}"/>
    <cellStyle name="Buena 2" xfId="34" xr:uid="{823C710E-C499-4ED8-B3F6-95A75F2DBB40}"/>
    <cellStyle name="Buena 3" xfId="159" xr:uid="{EEF7D098-A0F9-453B-8F46-074439197DE3}"/>
    <cellStyle name="Cálculo 2" xfId="35" xr:uid="{A940FD09-3AF0-4F16-9AD6-6428C40A4D12}"/>
    <cellStyle name="Cálculo 3" xfId="160" xr:uid="{5807949D-66C5-4466-A8ED-39A02EC0B27E}"/>
    <cellStyle name="Cancel" xfId="161" xr:uid="{751E9122-A82B-46A9-A6B8-EE02FDFFAE4F}"/>
    <cellStyle name="Celda de comprobación 2" xfId="36" xr:uid="{67BE51D8-90AB-42CC-A59E-D74700E83664}"/>
    <cellStyle name="Celda de comprobación 3" xfId="162" xr:uid="{7D6D85DE-3B03-44B2-AEFD-67E18184ABD2}"/>
    <cellStyle name="Celda vinculada 2" xfId="37" xr:uid="{C79A4BE1-5681-4D01-87FB-C65563EAF87F}"/>
    <cellStyle name="Celda vinculada 3" xfId="163" xr:uid="{A72B9895-23DD-4200-B994-477BD99714E6}"/>
    <cellStyle name="CIENTOS" xfId="164" xr:uid="{5F6E35A9-2C2D-4388-A5E7-690863A7BB8F}"/>
    <cellStyle name="CIENTOS 2" xfId="165" xr:uid="{75C39155-6867-4203-B955-D713F755E546}"/>
    <cellStyle name="CIENTOS 2D" xfId="166" xr:uid="{E5A4546D-041F-4D69-A5BB-373085E7D831}"/>
    <cellStyle name="CIENTOS 2D 2" xfId="167" xr:uid="{2440460E-D43C-4C98-B548-C4DDBA0093E4}"/>
    <cellStyle name="CIENTOS 2D_PRESUPUESTO FASE III ABR-2015 Rev3" xfId="168" xr:uid="{44BAAEB7-F1B3-4FEF-A4CC-61264017930E}"/>
    <cellStyle name="CIENTOS 3D" xfId="169" xr:uid="{A0F986ED-9CCC-4B0B-B843-060940014706}"/>
    <cellStyle name="CIENTOS 3D 2" xfId="170" xr:uid="{95CFD12F-A544-4E34-BF8E-D3E5253E5D75}"/>
    <cellStyle name="CIENTOS 3D_PRESUPUESTO FASE III ABR-2015 Rev3" xfId="171" xr:uid="{9274A953-7893-4750-BDAC-F62A46F4DAFD}"/>
    <cellStyle name="CIENTOS 4D" xfId="172" xr:uid="{7E63F43A-3205-429A-899D-F2AF13224333}"/>
    <cellStyle name="CIENTOS 4D 2" xfId="173" xr:uid="{98EA32F0-8A96-45BA-8D20-4B3F578EDE4C}"/>
    <cellStyle name="CIENTOS 4D_PRESUPUESTO FASE III ABR-2015 Rev3" xfId="174" xr:uid="{482A6020-226C-4768-997C-45A9EBB9759E}"/>
    <cellStyle name="CIENTOS_CantidadesGirardota" xfId="175" xr:uid="{DA84CBD6-6264-4037-9764-EC7964A597B7}"/>
    <cellStyle name="Comma" xfId="176" xr:uid="{526D975F-A2F7-48DA-BAE8-F0BDE54384ED}"/>
    <cellStyle name="Comma0" xfId="177" xr:uid="{4AFDE9E3-7A71-42E5-9E89-FDC93DB9E0A2}"/>
    <cellStyle name="Currency" xfId="178" xr:uid="{B2C3F1AF-8417-4933-A8EF-0638FABF84FC}"/>
    <cellStyle name="Currency0" xfId="179" xr:uid="{D7C25599-6E1D-435F-AC49-27A3D1C727FF}"/>
    <cellStyle name="Date" xfId="180" xr:uid="{0849CA39-6B09-4FB9-B135-6810A5DACD76}"/>
    <cellStyle name="Encabezado 4 2" xfId="38" xr:uid="{F4D5D8AB-458F-4967-91FF-37EAC77BE547}"/>
    <cellStyle name="Encabezado 4 3" xfId="181" xr:uid="{4B2613AF-C266-4AB6-8506-69D9419FCC9D}"/>
    <cellStyle name="Énfasis1 2" xfId="39" xr:uid="{9F6A4239-3A43-4028-9AB2-B1DEF89860C8}"/>
    <cellStyle name="Énfasis1 3" xfId="182" xr:uid="{6E6009DD-2F38-422C-902C-F8455CA59FDC}"/>
    <cellStyle name="Énfasis2 2" xfId="40" xr:uid="{4EA946F4-EEFF-479C-B9E1-9E9C40161261}"/>
    <cellStyle name="Énfasis2 3" xfId="183" xr:uid="{1079D856-27B3-4365-8657-26A8A533D783}"/>
    <cellStyle name="Énfasis3 2" xfId="41" xr:uid="{C1B746EA-5882-495B-9F6B-50FCB3D001A0}"/>
    <cellStyle name="Énfasis3 3" xfId="184" xr:uid="{2245D460-D538-42C2-B173-BD58618C87F0}"/>
    <cellStyle name="Énfasis4 2" xfId="42" xr:uid="{943EE54B-4021-4A87-AABB-D53403B35420}"/>
    <cellStyle name="Énfasis4 3" xfId="185" xr:uid="{6DACD0DE-5164-4FDF-86F4-053DC16C9859}"/>
    <cellStyle name="Énfasis5 2" xfId="43" xr:uid="{3DB224E7-A709-45B2-BB9F-5F34FA89FC19}"/>
    <cellStyle name="Énfasis5 3" xfId="186" xr:uid="{1E5E4E68-21AA-4F60-BDC2-B605B05716E4}"/>
    <cellStyle name="Énfasis6 2" xfId="44" xr:uid="{00D3BA6D-9FF1-4962-AACD-C1D8FB62A739}"/>
    <cellStyle name="Énfasis6 3" xfId="187" xr:uid="{F8D1B589-687D-43C3-B91C-D824CA0404EA}"/>
    <cellStyle name="Entrada 2" xfId="45" xr:uid="{6FF2BC5E-9D7C-4274-BCBB-6B28485B6E2C}"/>
    <cellStyle name="Entrada 3" xfId="188" xr:uid="{5680C033-40DB-4E84-9266-1A850092AE59}"/>
    <cellStyle name="Estilo 1" xfId="46" xr:uid="{0E972561-8DE8-4C6E-96A5-43AE60E434DA}"/>
    <cellStyle name="Euro" xfId="47" xr:uid="{0C953C0C-5F18-4205-8C78-DF0591A6DF3F}"/>
    <cellStyle name="F2" xfId="189" xr:uid="{EEF4C946-D23A-4C94-AEA0-88B0CDE75F85}"/>
    <cellStyle name="F3" xfId="190" xr:uid="{F9C6DCED-7381-4214-B27D-0DA27AE01AE2}"/>
    <cellStyle name="F4" xfId="191" xr:uid="{FC728B4D-8106-44C1-AF93-00A50EBDB0B1}"/>
    <cellStyle name="F5" xfId="192" xr:uid="{18B8C8B1-B61D-4487-8ADC-34D8B91E51C1}"/>
    <cellStyle name="F6" xfId="193" xr:uid="{885805C0-B683-41A8-8E9C-1EF94E68E8BC}"/>
    <cellStyle name="F7" xfId="194" xr:uid="{6E9DF16C-5AB4-4323-A535-E005B1A96631}"/>
    <cellStyle name="F8" xfId="195" xr:uid="{7AC89881-46B5-4462-B2D4-76A7C44938ED}"/>
    <cellStyle name="Fixed" xfId="196" xr:uid="{7FFDBF94-944A-4153-8280-62591B487C7E}"/>
    <cellStyle name="Heading 1" xfId="197" xr:uid="{2ABC3070-2AA7-420E-97C1-332AD1A70045}"/>
    <cellStyle name="Heading 2" xfId="198" xr:uid="{D7B72EA1-8BC2-44C3-8EDA-F80E60F42774}"/>
    <cellStyle name="Heading1" xfId="199" xr:uid="{57ACA2A6-82E0-46CA-A392-F8ED48B58308}"/>
    <cellStyle name="Heading2" xfId="200" xr:uid="{8099982C-DE23-431B-A0D8-C95FD6D6F740}"/>
    <cellStyle name="Hipervínculo" xfId="14" builtinId="8"/>
    <cellStyle name="Incorrecto 2" xfId="48" xr:uid="{855E50EF-B9FD-45FF-BBD7-DF46BB15A9AA}"/>
    <cellStyle name="Incorrecto 3" xfId="201" xr:uid="{1F4417A1-9E08-4593-ACE8-4AC5DD305A3E}"/>
    <cellStyle name="MILE DE MILLONES" xfId="202" xr:uid="{38D94B3C-72E7-408E-A392-37F78D1EF895}"/>
    <cellStyle name="MILE DE MILLONES 2" xfId="203" xr:uid="{1328D408-55F8-4B70-A2E9-1874E64B8421}"/>
    <cellStyle name="MILE DE MILLONES_PRESUPUESTO FASE III ABR-2015 Rev3" xfId="204" xr:uid="{ECB3F013-2600-4746-B86A-5B634CAC623A}"/>
    <cellStyle name="MILES" xfId="205" xr:uid="{66A0B924-669B-4C10-8636-3741DB47D41C}"/>
    <cellStyle name="MILES 2" xfId="206" xr:uid="{BE96EB8B-4147-40C5-85DC-FF52B803606D}"/>
    <cellStyle name="Millares" xfId="3" builtinId="3"/>
    <cellStyle name="Millares [2]" xfId="50" xr:uid="{93632200-B2AD-4856-812B-10ED6B9B6751}"/>
    <cellStyle name="Millares [2] 2" xfId="207" xr:uid="{4480F916-99FF-4B0E-BC9F-B77A320194FC}"/>
    <cellStyle name="Millares 10" xfId="51" xr:uid="{BD7BB3B2-5D27-478F-A0EF-0B7044DCD3F0}"/>
    <cellStyle name="Millares 10 2" xfId="52" xr:uid="{DB75DAC3-58DE-478F-A456-EFF94C6806E4}"/>
    <cellStyle name="Millares 11" xfId="53" xr:uid="{859CCEDB-8B19-428C-BF02-2DA1A0CF24C8}"/>
    <cellStyle name="Millares 11 2" xfId="208" xr:uid="{B05689FF-7726-4A72-B8B7-EC3771B2E43D}"/>
    <cellStyle name="Millares 12" xfId="135" xr:uid="{FFA94C07-E3F0-4925-B765-2B014A488225}"/>
    <cellStyle name="Millares 13" xfId="140" xr:uid="{0D2AA996-F965-46E4-9526-5AF5AFD679BD}"/>
    <cellStyle name="Millares 14" xfId="49" xr:uid="{5276A6B1-34BD-45BE-9A4E-0E6421201129}"/>
    <cellStyle name="Millares 15" xfId="260" xr:uid="{8BFB27B0-ADFC-4DE0-A5C4-09ADCD9B8D31}"/>
    <cellStyle name="Millares 16" xfId="263" xr:uid="{4EEAFDEF-763A-4178-8E6C-CD954302F395}"/>
    <cellStyle name="Millares 17" xfId="264" xr:uid="{97472680-0773-4F87-B324-405C30C3C8AD}"/>
    <cellStyle name="Millares 18" xfId="261" xr:uid="{75F95BDB-39A6-4FC6-9A94-A097CA90FE3C}"/>
    <cellStyle name="Millares 19" xfId="137" xr:uid="{B5484308-A767-4D84-9B5C-C29DC2F9DC8C}"/>
    <cellStyle name="Millares 2" xfId="7" xr:uid="{B2151F82-791E-4E5A-A702-1E45915A72F0}"/>
    <cellStyle name="Millares 2 2" xfId="54" xr:uid="{44A88902-0CB3-435E-B746-961341FD47C7}"/>
    <cellStyle name="Millares 2 3" xfId="55" xr:uid="{9EC42AE0-E1FD-4BE8-AAE3-9654928BB6B4}"/>
    <cellStyle name="Millares 2 4" xfId="209" xr:uid="{15AABAFF-F704-4EAB-BF44-71EA5EAD5830}"/>
    <cellStyle name="Millares 2 5" xfId="56" xr:uid="{861EEA3D-3CC3-446C-96C6-D5A5AE3020FF}"/>
    <cellStyle name="Millares 2_APU´S_NO_PREVISTOS (1)" xfId="210" xr:uid="{0D475AE7-3B83-44B1-97F8-32A979DA99D7}"/>
    <cellStyle name="Millares 20" xfId="262" xr:uid="{0A977F6F-2940-40C3-8AEE-4D8D9343B318}"/>
    <cellStyle name="Millares 3" xfId="57" xr:uid="{F15A670A-82B3-461E-BE31-09C2F6988E27}"/>
    <cellStyle name="Millares 3 2" xfId="58" xr:uid="{2B799865-202A-4F72-81A9-99D587D41255}"/>
    <cellStyle name="Millares 3 3" xfId="59" xr:uid="{E9E42C60-DF90-4504-8F0D-8BFE37D94E48}"/>
    <cellStyle name="Millares 3 4" xfId="60" xr:uid="{5ACA3169-F25B-4250-A31B-75CE6AEDFE74}"/>
    <cellStyle name="Millares 3 5" xfId="61" xr:uid="{2B486CCA-901C-4278-8561-E3CCC747B8E4}"/>
    <cellStyle name="Millares 4" xfId="62" xr:uid="{82DC2D94-7F1F-49F8-817D-37D65D815A90}"/>
    <cellStyle name="Millares 4 2" xfId="63" xr:uid="{0D49F59B-1CBC-4859-B036-ACB95F26B194}"/>
    <cellStyle name="Millares 4 3" xfId="211" xr:uid="{3AB7A469-AAA9-48E3-8DAC-B516BF90D562}"/>
    <cellStyle name="Millares 4_APU´S_NO_PREVISTOS (1)" xfId="212" xr:uid="{D16F1D6A-3A38-431D-AF97-A61E943644EA}"/>
    <cellStyle name="Millares 5" xfId="64" xr:uid="{2C93EFE9-E647-43B6-AE99-E98C74E34EC3}"/>
    <cellStyle name="Millares 5 2" xfId="213" xr:uid="{8121967D-B853-41AB-B8BA-CD225158E8BE}"/>
    <cellStyle name="Millares 6" xfId="65" xr:uid="{12FE4BEF-32F3-492B-8ED8-6E0088431035}"/>
    <cellStyle name="Millares 6 2" xfId="66" xr:uid="{D6D7FF8F-2E9B-47C2-ADA4-D2D8251EC9C5}"/>
    <cellStyle name="Millares 7" xfId="67" xr:uid="{9D1B95A3-B42B-45D8-9845-C017B58CD979}"/>
    <cellStyle name="Millares 7 2" xfId="68" xr:uid="{85A444F1-AE2D-426A-A62A-F3179881D199}"/>
    <cellStyle name="Millares 7 2 2" xfId="69" xr:uid="{6DD6AFC9-87BF-46F7-89D0-8A9A75D7BF20}"/>
    <cellStyle name="Millares 8" xfId="70" xr:uid="{7CC9F862-A37B-4150-82C3-6366828312C1}"/>
    <cellStyle name="Millares 8 2" xfId="71" xr:uid="{29479F07-7F3A-4AF0-B115-30CD9B5D4AF6}"/>
    <cellStyle name="Millares 9" xfId="72" xr:uid="{90329393-4D81-4896-ACA7-D0F720FB3CF3}"/>
    <cellStyle name="Millares 9 2" xfId="73" xr:uid="{BD7CE862-B6C7-490D-899A-4E2CBAB063B3}"/>
    <cellStyle name="Millares_FORMULARIO 4 - M-OFERENTE PPTA ECONOMICA" xfId="13" xr:uid="{B577F391-C4A9-4A7F-8B6F-4AFDF8C4C753}"/>
    <cellStyle name="MILLONES" xfId="214" xr:uid="{4FC80648-F310-4C10-9D72-2AF67D5D5349}"/>
    <cellStyle name="MILLONES 2" xfId="215" xr:uid="{34D8C5C4-AB1C-4619-A99B-AC6679918388}"/>
    <cellStyle name="MILLONES_PRESUPUESTO FASE III ABR-2015 Rev3" xfId="216" xr:uid="{A625C831-791C-47B6-AEBF-DA5810F59F1D}"/>
    <cellStyle name="Moneda 10 2" xfId="74" xr:uid="{941E61D7-FA59-48D0-A78E-AD75FEE7AB93}"/>
    <cellStyle name="Moneda 2" xfId="8" xr:uid="{3B03EB80-593D-47F2-A7FA-6D0DEE039FCE}"/>
    <cellStyle name="Moneda 2 10" xfId="217" xr:uid="{208E84DD-791A-4C83-946E-2F1B563A1B74}"/>
    <cellStyle name="Moneda 2 11" xfId="218" xr:uid="{930DA72C-47EB-4EC2-838A-FDFC2CF0EE50}"/>
    <cellStyle name="Moneda 2 12" xfId="219" xr:uid="{37F4351D-2B9C-4E18-9E7D-7E08D2EDD1FC}"/>
    <cellStyle name="Moneda 2 2" xfId="75" xr:uid="{37B95D2D-5CBD-4285-BFA0-99F8CDCA90B6}"/>
    <cellStyle name="Moneda 2 2 2" xfId="76" xr:uid="{B5C740FB-9EE1-4D49-BE0F-D10807CC45F8}"/>
    <cellStyle name="Moneda 2 2 2 2" xfId="77" xr:uid="{21B6640B-85E1-4BE9-878F-4B6C92F14BF4}"/>
    <cellStyle name="Moneda 2 2 2 2 2" xfId="12" xr:uid="{AD3DF480-928F-43CC-A1AA-D8CF9BDBA602}"/>
    <cellStyle name="Moneda 2 2 3" xfId="78" xr:uid="{23D0F889-7261-44F3-82CC-A380F7D13CCC}"/>
    <cellStyle name="Moneda 2 2 4" xfId="79" xr:uid="{F844F327-549A-434A-B708-64FC49FE2629}"/>
    <cellStyle name="Moneda 2 2 5" xfId="80" xr:uid="{4AD70620-F7FD-45AB-942C-51888B18EEAD}"/>
    <cellStyle name="Moneda 2 2_APU´S_NO_PREVISTOS (1)" xfId="220" xr:uid="{F79D4004-4935-4608-96C0-8D52C6C94363}"/>
    <cellStyle name="Moneda 2 3" xfId="81" xr:uid="{ED145AC1-908A-41EC-BAD2-E2FE482FF280}"/>
    <cellStyle name="Moneda 2 4" xfId="221" xr:uid="{4CF86E53-4D3A-4AB6-8193-233164803345}"/>
    <cellStyle name="Moneda 2 5" xfId="222" xr:uid="{3CA40619-7FE9-48E8-BAFF-6638576776FE}"/>
    <cellStyle name="Moneda 2 6" xfId="223" xr:uid="{7169505D-BAE8-48F5-8354-C7C1157B36D1}"/>
    <cellStyle name="Moneda 2 7" xfId="224" xr:uid="{5EE7BFAB-6D75-4F9D-8A37-9E886CA44259}"/>
    <cellStyle name="Moneda 2 8" xfId="225" xr:uid="{755AECF0-DABC-493E-A72B-09413375357C}"/>
    <cellStyle name="Moneda 2 9" xfId="226" xr:uid="{0F94D961-478D-4EDC-BED6-C093E22AAC30}"/>
    <cellStyle name="Moneda 2_APU´S_NO_PREVISTOS (1)" xfId="227" xr:uid="{B9B20C66-AC0A-4A82-8BB1-260E581F749C}"/>
    <cellStyle name="Moneda 3" xfId="82" xr:uid="{73A39347-403C-471F-A4BD-7331D7862CD6}"/>
    <cellStyle name="Moneda 4" xfId="228" xr:uid="{C424AAD6-1314-49AE-ABA9-8D76620DE565}"/>
    <cellStyle name="Monetario0" xfId="229" xr:uid="{E90B1E41-9B19-4CB5-9E3C-A151F7BFA3C4}"/>
    <cellStyle name="Neutral 2" xfId="84" xr:uid="{C9D4B6B9-C8F5-4E44-8267-7D0FF8791351}"/>
    <cellStyle name="Neutral 3" xfId="230" xr:uid="{D49B6CB9-0566-4176-9CBF-E53E49635F94}"/>
    <cellStyle name="Neutral 4" xfId="83" xr:uid="{C8D87EC4-7C6F-47FD-8DDC-330A5F8E46DA}"/>
    <cellStyle name="No. punto" xfId="231" xr:uid="{9AA97210-54CE-47D1-9474-2FC172CA3E0F}"/>
    <cellStyle name="No. punto 2" xfId="232" xr:uid="{9B6BA42F-080F-4900-8611-2A5CB7EDCF26}"/>
    <cellStyle name="Normal" xfId="0" builtinId="0"/>
    <cellStyle name="Normal 2" xfId="85" xr:uid="{17B94FF8-7E8C-47D8-8183-37C17BB0DE71}"/>
    <cellStyle name="Normal 2 10" xfId="86" xr:uid="{17A4F1B4-4ACD-48DB-9DA4-BE417C39901A}"/>
    <cellStyle name="Normal 2 10 2" xfId="87" xr:uid="{BBDAB085-45B9-4A8F-9568-D99DCBC6C461}"/>
    <cellStyle name="Normal 2 10 2 2" xfId="9" xr:uid="{8E0E1833-831A-4247-9BFD-7E4210EFD7AB}"/>
    <cellStyle name="Normal 2 10 3" xfId="6" xr:uid="{A2EC5564-BC97-4F33-B712-086F33398DC3}"/>
    <cellStyle name="Normal 2 11" xfId="88" xr:uid="{311DCE84-118E-4640-9193-C61C563082D9}"/>
    <cellStyle name="Normal 2 12" xfId="89" xr:uid="{8789FDA1-7244-4099-A5D4-2DD02A3C30CB}"/>
    <cellStyle name="Normal 2 13" xfId="90" xr:uid="{DC6E6ED2-7635-4A35-8912-632CC5DFC65E}"/>
    <cellStyle name="Normal 2 2" xfId="2" xr:uid="{00000000-0005-0000-0000-000002000000}"/>
    <cellStyle name="Normal 2 2 2" xfId="233" xr:uid="{97B29261-3AC6-4689-8CED-A9BFF5DED44F}"/>
    <cellStyle name="Normal 2 2 3" xfId="234" xr:uid="{5FAE14DD-6A20-4B88-9C23-D8F451999CAB}"/>
    <cellStyle name="Normal 2 3" xfId="91" xr:uid="{636F9E4A-230B-4B11-A12A-05BCEF78CEA7}"/>
    <cellStyle name="Normal 2 3 2" xfId="235" xr:uid="{BA9254C3-B387-4601-850A-99685C5FA53F}"/>
    <cellStyle name="Normal 2 4" xfId="92" xr:uid="{80D9CE18-E8EA-42F0-9A43-5CE20471AC67}"/>
    <cellStyle name="Normal 2 5" xfId="93" xr:uid="{3449BCDA-D7AC-4255-BD87-3240A5215218}"/>
    <cellStyle name="Normal 2 6" xfId="94" xr:uid="{4A1FC437-729B-4ED1-86DB-3F23C49C3E3A}"/>
    <cellStyle name="Normal 2 7" xfId="95" xr:uid="{50BBE8DB-1D30-4BFE-BF7F-51867C4E11B7}"/>
    <cellStyle name="Normal 2 8" xfId="96" xr:uid="{14462A4E-0309-4EF9-A266-1515D0C4BF00}"/>
    <cellStyle name="Normal 2 9" xfId="97" xr:uid="{1A4C2896-9D60-4CA3-9CF5-B8844BB01259}"/>
    <cellStyle name="Normal 2_APU NO PREVISTOS MTTO" xfId="98" xr:uid="{0CB9C501-4C57-4BCE-BD0E-2AAE7B3FC6B7}"/>
    <cellStyle name="Normal 29" xfId="99" xr:uid="{1F96591A-4639-475D-85FF-5A5CB8B50C59}"/>
    <cellStyle name="Normal 3" xfId="1" xr:uid="{00000000-0005-0000-0000-000003000000}"/>
    <cellStyle name="Normal 3 11" xfId="5" xr:uid="{58FB1D77-0FB8-4C82-9975-1AD4EA26564A}"/>
    <cellStyle name="Normal 3 2" xfId="100" xr:uid="{14D1B4E5-D6E2-4197-B933-6B1946FFBFED}"/>
    <cellStyle name="Normal 3 2 2" xfId="11" xr:uid="{9CD7A003-EC5D-457B-B930-C59205A388D8}"/>
    <cellStyle name="Normal 3 3" xfId="236" xr:uid="{0332BA57-5E00-4DD1-B7A0-DA1F427570EB}"/>
    <cellStyle name="Normal 3_APU´S_NO_PREVISTOS (1)" xfId="237" xr:uid="{DDDEBE54-D199-48CF-B0B5-9D3164854B79}"/>
    <cellStyle name="Normal 4" xfId="101" xr:uid="{EC72BD92-5411-4DAD-9A13-B18A5A21651E}"/>
    <cellStyle name="Normal 4 2" xfId="102" xr:uid="{AC9A6821-9C50-493D-9F83-6850B71E7968}"/>
    <cellStyle name="Normal 4 2 2" xfId="238" xr:uid="{5CFE0C1D-AEB1-4E32-AFA2-E15BCCFDF59B}"/>
    <cellStyle name="Normal 5" xfId="139" xr:uid="{78DB874F-B93E-4273-B74F-5F5F831479B8}"/>
    <cellStyle name="Normal 6" xfId="239" xr:uid="{8EC96B4A-D93B-47F0-8CBF-2F6C4DEFB7CB}"/>
    <cellStyle name="Normal 6 2" xfId="240" xr:uid="{CAE8668A-3180-4630-BAE1-4C99C5AA6AA9}"/>
    <cellStyle name="Normal 7" xfId="241" xr:uid="{1FDF079C-D847-40CC-B343-F342EEC4A722}"/>
    <cellStyle name="Normal 8" xfId="242" xr:uid="{7B756976-DB41-4103-B346-123AE593F6C1}"/>
    <cellStyle name="Normal 9" xfId="243" xr:uid="{3132F30C-2B5F-4F92-B36A-98FA3BA6A461}"/>
    <cellStyle name="Normal 9 2" xfId="138" xr:uid="{DA90FDC1-B9C5-485E-A48F-EDFAA7CC4972}"/>
    <cellStyle name="Normal_modelo ACTA OBRA y MODIFICACION" xfId="15" xr:uid="{FA1AC6D7-9EEB-41A3-8B47-DD26033662CB}"/>
    <cellStyle name="Normal_PTO OFICIAL PREPLIEGO (CORREGIDO) 2" xfId="10" xr:uid="{766F33F6-43B9-4942-B2DB-3891B6F7A999}"/>
    <cellStyle name="Notas 2" xfId="103" xr:uid="{6AA639DC-12C1-48AB-A5F9-C09CE7B13A83}"/>
    <cellStyle name="Notas 3" xfId="244" xr:uid="{975A5B14-AB50-4023-8174-0BBEB05C96E6}"/>
    <cellStyle name="Percent" xfId="245" xr:uid="{F836F050-A26C-4B42-A543-8B1FE3D7E84E}"/>
    <cellStyle name="Porcentaje" xfId="4" builtinId="5"/>
    <cellStyle name="Porcentaje 2" xfId="246" xr:uid="{2F911014-C535-4996-8F20-FE3C4AEA9990}"/>
    <cellStyle name="Porcentaje 3" xfId="104" xr:uid="{E927CE51-8501-46B5-8C95-30DE1B02EA61}"/>
    <cellStyle name="Porcentaje 4" xfId="247" xr:uid="{DCF29B5F-16E3-45BC-BE79-0E8459E2C520}"/>
    <cellStyle name="Porcentaje 5" xfId="248" xr:uid="{07036D6E-2ABE-4DA5-9C2E-E68DA9DC7181}"/>
    <cellStyle name="Porcentaje 5 2" xfId="249" xr:uid="{C2F72B9D-42E9-4E12-8799-05E3325995B4}"/>
    <cellStyle name="Porcentaje 6" xfId="105" xr:uid="{7D03F9B2-8E35-4299-94E7-164B5B75D631}"/>
    <cellStyle name="Porcentual 2" xfId="106" xr:uid="{1AFCBD07-87DB-4DDF-9CA5-D2696BD613DA}"/>
    <cellStyle name="Porcentual 2 10" xfId="107" xr:uid="{025000A7-854F-4258-A838-F3D09303CAEA}"/>
    <cellStyle name="Porcentual 2 10 2" xfId="108" xr:uid="{431F48BD-9736-4ACE-8DF3-34A1A9FB5F2B}"/>
    <cellStyle name="Porcentual 2 11" xfId="109" xr:uid="{3349446E-F83B-4D61-9D75-033D048C9767}"/>
    <cellStyle name="Porcentual 2 12" xfId="110" xr:uid="{5BB553CA-6DBD-48E5-B2A4-B82D653ADFBE}"/>
    <cellStyle name="Porcentual 2 2" xfId="111" xr:uid="{152F32AA-5088-483E-A4A4-9201D8403674}"/>
    <cellStyle name="Porcentual 2 3" xfId="112" xr:uid="{DAA93511-7CD3-47BC-881B-FCC67E50F2DF}"/>
    <cellStyle name="Porcentual 2 4" xfId="113" xr:uid="{24853A2C-3660-4DB1-9A0B-BA1C40C4DD5A}"/>
    <cellStyle name="Porcentual 2 5" xfId="114" xr:uid="{32B87E09-8C20-4584-8C0B-AED410A37B02}"/>
    <cellStyle name="Porcentual 2 6" xfId="115" xr:uid="{576ECB24-2D0A-4980-A739-279F7FA5AF71}"/>
    <cellStyle name="Porcentual 2 7" xfId="116" xr:uid="{F54C01ED-FBDD-4886-BC38-1619E59A6FB0}"/>
    <cellStyle name="Porcentual 2 8" xfId="117" xr:uid="{5B6E8F8C-48A1-48E7-91BB-9CC00C6BCD6B}"/>
    <cellStyle name="Porcentual 2 9" xfId="118" xr:uid="{EA6F3F0B-7EF1-4A2C-B83D-8CFDFC918078}"/>
    <cellStyle name="Porcentual 3" xfId="119" xr:uid="{4E47D92A-6A7A-4979-897D-41D4190D601F}"/>
    <cellStyle name="Porcentual 4" xfId="120" xr:uid="{13B5F6EC-1ECF-41A3-A458-98681CAA12BF}"/>
    <cellStyle name="Porcentual 4 2" xfId="121" xr:uid="{56818E21-C9CE-46E6-A749-8EF5F938676D}"/>
    <cellStyle name="Porcentual 5" xfId="122" xr:uid="{41D493EA-0CA9-4105-B9D8-4ED7A76CD8D6}"/>
    <cellStyle name="Porcentual 5 2" xfId="250" xr:uid="{A0F2F4F6-B093-4DC1-88F4-BAB2248FC490}"/>
    <cellStyle name="Porcentual 6" xfId="123" xr:uid="{8CD5B7E1-AF60-4D50-AE3A-8143CBC37A96}"/>
    <cellStyle name="Porcentual 6 2" xfId="124" xr:uid="{AD88BF6A-D17A-4570-8847-85D96E6AA001}"/>
    <cellStyle name="Porcentual 7" xfId="125" xr:uid="{35491743-4FE8-43BF-BC7C-1C5472C68D43}"/>
    <cellStyle name="Porcentual 8" xfId="136" xr:uid="{3CAB82F8-2C17-45EE-8519-16D9231F92AC}"/>
    <cellStyle name="resaltado" xfId="251" xr:uid="{C9941172-1A35-46FF-95F6-F7935F8ECD73}"/>
    <cellStyle name="Salida 2" xfId="126" xr:uid="{AFB599F4-FFDC-4DD5-8240-EC59C6980823}"/>
    <cellStyle name="Salida 3" xfId="252" xr:uid="{5FA7BF41-C62D-4541-BDD2-C4798242E6EB}"/>
    <cellStyle name="Texto de advertencia 2" xfId="127" xr:uid="{C7035070-E677-4675-AE4D-85FB6B36D4C6}"/>
    <cellStyle name="Texto de advertencia 3" xfId="253" xr:uid="{0199F39F-3153-4CBF-9A3B-9CD83ACD7F9E}"/>
    <cellStyle name="Texto explicativo 2" xfId="128" xr:uid="{2FADA28F-855D-4601-AF13-3C0D6CA4F78C}"/>
    <cellStyle name="Texto explicativo 3" xfId="254" xr:uid="{5F8F2956-C1D5-4536-9F53-1690A9B70322}"/>
    <cellStyle name="Título 1 2" xfId="129" xr:uid="{FD41BFF9-A87D-4089-8043-5AB80AFABECA}"/>
    <cellStyle name="Título 1 3" xfId="255" xr:uid="{16AEDD26-1536-4AEA-9086-04471EDBAC1C}"/>
    <cellStyle name="Título 2 2" xfId="130" xr:uid="{B20DA061-AF98-446B-9495-9211224C57EA}"/>
    <cellStyle name="Título 2 3" xfId="256" xr:uid="{BD769B74-DB9E-4DE7-8FFB-AE19F45FE326}"/>
    <cellStyle name="Título 3 2" xfId="131" xr:uid="{97135CD9-FE5F-4EC4-A62B-22AABE786A3B}"/>
    <cellStyle name="Título 3 3" xfId="257" xr:uid="{E6FA5208-7446-4A30-8C99-46B902D41FF1}"/>
    <cellStyle name="Título 4" xfId="132" xr:uid="{A5B2A698-6B7A-4731-8BFB-7E63E1BE5E15}"/>
    <cellStyle name="Título 5" xfId="258" xr:uid="{14C6E9DE-0629-4CD4-8E5B-F88884941DB1}"/>
    <cellStyle name="Total 2" xfId="134" xr:uid="{FB63F5F7-4FFC-41B2-A5F6-5337E9D0DE76}"/>
    <cellStyle name="Total 3" xfId="259" xr:uid="{69E1A95D-CEA0-449D-A7F3-50D77BD97A09}"/>
    <cellStyle name="Total 4" xfId="133" xr:uid="{1010B6F5-7382-418D-A1AD-32077E33149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152400</xdr:colOff>
      <xdr:row>12</xdr:row>
      <xdr:rowOff>142875</xdr:rowOff>
    </xdr:from>
    <xdr:to>
      <xdr:col>4</xdr:col>
      <xdr:colOff>447675</xdr:colOff>
      <xdr:row>14</xdr:row>
      <xdr:rowOff>22226</xdr:rowOff>
    </xdr:to>
    <xdr:sp macro="" textlink="">
      <xdr:nvSpPr>
        <xdr:cNvPr id="2" name="Check Box 5" hidden="1">
          <a:extLst>
            <a:ext uri="{63B3BB69-23CF-44E3-9099-C40C66FF867C}">
              <a14:compatExt xmlns:a14="http://schemas.microsoft.com/office/drawing/2010/main" spid="_x0000_s2051"/>
            </a:ext>
            <a:ext uri="{FF2B5EF4-FFF2-40B4-BE49-F238E27FC236}">
              <a16:creationId xmlns:a16="http://schemas.microsoft.com/office/drawing/2014/main" id="{98137B2D-68E4-4F5C-8383-B6A2EDAFA041}"/>
            </a:ext>
          </a:extLst>
        </xdr:cNvPr>
        <xdr:cNvSpPr/>
      </xdr:nvSpPr>
      <xdr:spPr bwMode="auto">
        <a:xfrm>
          <a:off x="4171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8</xdr:col>
      <xdr:colOff>152400</xdr:colOff>
      <xdr:row>12</xdr:row>
      <xdr:rowOff>142875</xdr:rowOff>
    </xdr:from>
    <xdr:to>
      <xdr:col>8</xdr:col>
      <xdr:colOff>447675</xdr:colOff>
      <xdr:row>14</xdr:row>
      <xdr:rowOff>22226</xdr:rowOff>
    </xdr:to>
    <xdr:sp macro="" textlink="">
      <xdr:nvSpPr>
        <xdr:cNvPr id="3" name="Check Box 6" hidden="1">
          <a:extLst>
            <a:ext uri="{63B3BB69-23CF-44E3-9099-C40C66FF867C}">
              <a14:compatExt xmlns:a14="http://schemas.microsoft.com/office/drawing/2010/main" spid="_x0000_s2052"/>
            </a:ext>
            <a:ext uri="{FF2B5EF4-FFF2-40B4-BE49-F238E27FC236}">
              <a16:creationId xmlns:a16="http://schemas.microsoft.com/office/drawing/2014/main" id="{D9EEB8C3-0430-4A1D-B00C-B95BA14EB593}"/>
            </a:ext>
          </a:extLst>
        </xdr:cNvPr>
        <xdr:cNvSpPr/>
      </xdr:nvSpPr>
      <xdr:spPr bwMode="auto">
        <a:xfrm>
          <a:off x="7219950" y="3286125"/>
          <a:ext cx="295275" cy="24130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.docs.live.net/bba76ee18f2a3496/Documents/AEROCIVIL%20ORIENTE/Copia%20de%20ESTUDIO%20DE%20MERCADO_56000C1332_UNIDAD%20DE%20RESIDUOS%20(1).xlsx" TargetMode="External"/><Relationship Id="rId1" Type="http://schemas.openxmlformats.org/officeDocument/2006/relationships/externalLinkPath" Target="/bba76ee18f2a3496/Documents/AEROCIVIL%20ORIENTE/Copia%20de%20ESTUDIO%20DE%20MERCADO_56000C1332_UNIDAD%20DE%20RESIDUOS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OFICIAL"/>
    </sheetNames>
    <sheetDataSet>
      <sheetData sheetId="0">
        <row r="12">
          <cell r="U12">
            <v>104784.04820796641</v>
          </cell>
        </row>
        <row r="15">
          <cell r="U15">
            <v>841475.42932754103</v>
          </cell>
        </row>
      </sheetData>
    </sheetDataSet>
  </externalBook>
</externalLink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78"/>
  <sheetViews>
    <sheetView showGridLines="0" tabSelected="1" view="pageBreakPreview" zoomScale="80" zoomScaleNormal="70" zoomScaleSheetLayoutView="80" zoomScalePageLayoutView="85" workbookViewId="0">
      <selection activeCell="I38" sqref="I38"/>
    </sheetView>
  </sheetViews>
  <sheetFormatPr baseColWidth="10" defaultColWidth="11.44140625" defaultRowHeight="13.2"/>
  <cols>
    <col min="1" max="1" width="7.6640625" style="1" customWidth="1"/>
    <col min="2" max="2" width="8.88671875" style="1" customWidth="1"/>
    <col min="3" max="3" width="9.88671875" style="1" bestFit="1" customWidth="1"/>
    <col min="4" max="4" width="11.33203125" style="1" bestFit="1" customWidth="1"/>
    <col min="5" max="5" width="66.5546875" style="1" customWidth="1"/>
    <col min="6" max="6" width="9.44140625" style="1" customWidth="1"/>
    <col min="7" max="7" width="10.44140625" style="1" bestFit="1" customWidth="1"/>
    <col min="8" max="8" width="16.88671875" style="1" customWidth="1"/>
    <col min="9" max="9" width="22.44140625" style="1" customWidth="1"/>
    <col min="10" max="10" width="11.44140625" style="1"/>
    <col min="11" max="11" width="16.33203125" style="1" bestFit="1" customWidth="1"/>
    <col min="12" max="12" width="30.5546875" style="1" customWidth="1"/>
    <col min="13" max="16384" width="11.44140625" style="1"/>
  </cols>
  <sheetData>
    <row r="1" spans="1:9">
      <c r="A1" s="255" t="s">
        <v>0</v>
      </c>
      <c r="B1" s="255"/>
      <c r="C1" s="255"/>
      <c r="D1" s="255"/>
      <c r="E1" s="255"/>
      <c r="F1" s="255"/>
      <c r="G1" s="255"/>
      <c r="H1" s="255"/>
      <c r="I1" s="255"/>
    </row>
    <row r="2" spans="1:9">
      <c r="A2" s="256" t="s">
        <v>1</v>
      </c>
      <c r="B2" s="256"/>
      <c r="C2" s="256"/>
      <c r="D2" s="256"/>
      <c r="E2" s="256"/>
      <c r="F2" s="256"/>
      <c r="G2" s="256"/>
      <c r="H2" s="256"/>
      <c r="I2" s="256"/>
    </row>
    <row r="3" spans="1:9">
      <c r="A3" s="174"/>
      <c r="B3" s="65"/>
      <c r="C3" s="65"/>
      <c r="D3" s="65"/>
      <c r="E3" s="65"/>
      <c r="F3" s="65"/>
      <c r="G3" s="65"/>
      <c r="H3" s="65"/>
      <c r="I3" s="174"/>
    </row>
    <row r="4" spans="1:9" ht="32.25" customHeight="1">
      <c r="A4" s="263" t="s">
        <v>92</v>
      </c>
      <c r="B4" s="264"/>
      <c r="C4" s="264"/>
      <c r="D4" s="264"/>
      <c r="E4" s="264"/>
      <c r="F4" s="264"/>
      <c r="G4" s="264"/>
      <c r="H4" s="264"/>
      <c r="I4" s="265"/>
    </row>
    <row r="5" spans="1:9" ht="32.25" customHeight="1">
      <c r="A5" s="266" t="s">
        <v>95</v>
      </c>
      <c r="B5" s="266"/>
      <c r="C5" s="266"/>
      <c r="D5" s="266"/>
      <c r="E5" s="266"/>
      <c r="F5" s="266"/>
      <c r="G5" s="266"/>
      <c r="H5" s="266"/>
      <c r="I5" s="267"/>
    </row>
    <row r="6" spans="1:9" ht="40.5" customHeight="1">
      <c r="A6" s="257" t="s">
        <v>2</v>
      </c>
      <c r="B6" s="258"/>
      <c r="C6" s="258"/>
      <c r="D6" s="258"/>
      <c r="E6" s="258"/>
      <c r="F6" s="258"/>
      <c r="G6" s="258"/>
      <c r="H6" s="258"/>
      <c r="I6" s="259"/>
    </row>
    <row r="7" spans="1:9" ht="13.8" thickBot="1">
      <c r="A7" s="260"/>
      <c r="B7" s="261"/>
      <c r="C7" s="261"/>
      <c r="D7" s="261"/>
      <c r="E7" s="261"/>
      <c r="F7" s="261"/>
      <c r="G7" s="261"/>
      <c r="H7" s="261"/>
      <c r="I7" s="262"/>
    </row>
    <row r="8" spans="1:9" ht="42" customHeight="1">
      <c r="A8" s="270" t="s">
        <v>3</v>
      </c>
      <c r="B8" s="272" t="s">
        <v>4</v>
      </c>
      <c r="C8" s="274" t="s">
        <v>5</v>
      </c>
      <c r="D8" s="274"/>
      <c r="E8" s="270" t="s">
        <v>6</v>
      </c>
      <c r="F8" s="272" t="s">
        <v>7</v>
      </c>
      <c r="G8" s="272" t="s">
        <v>8</v>
      </c>
      <c r="H8" s="272" t="s">
        <v>9</v>
      </c>
      <c r="I8" s="268" t="s">
        <v>10</v>
      </c>
    </row>
    <row r="9" spans="1:9" ht="42" customHeight="1" thickBot="1">
      <c r="A9" s="271"/>
      <c r="B9" s="273"/>
      <c r="C9" s="40" t="s">
        <v>11</v>
      </c>
      <c r="D9" s="40" t="s">
        <v>12</v>
      </c>
      <c r="E9" s="271"/>
      <c r="F9" s="273"/>
      <c r="G9" s="273"/>
      <c r="H9" s="273"/>
      <c r="I9" s="269"/>
    </row>
    <row r="10" spans="1:9" ht="17.399999999999999" customHeight="1" thickBot="1">
      <c r="A10" s="210"/>
      <c r="B10" s="211"/>
      <c r="C10" s="212"/>
      <c r="D10" s="212"/>
      <c r="E10" s="211"/>
      <c r="F10" s="211"/>
      <c r="G10" s="211"/>
      <c r="H10" s="213"/>
      <c r="I10" s="214"/>
    </row>
    <row r="11" spans="1:9" ht="19.8" customHeight="1" thickBot="1">
      <c r="A11" s="209" t="s">
        <v>97</v>
      </c>
      <c r="B11" s="41"/>
      <c r="C11" s="41"/>
      <c r="D11" s="250" t="s">
        <v>96</v>
      </c>
      <c r="E11" s="251"/>
      <c r="F11" s="251"/>
      <c r="G11" s="251"/>
      <c r="H11" s="251"/>
      <c r="I11" s="201"/>
    </row>
    <row r="12" spans="1:9" ht="25.8" customHeight="1">
      <c r="A12" s="42" t="s">
        <v>94</v>
      </c>
      <c r="B12" s="42" t="s">
        <v>94</v>
      </c>
      <c r="C12" s="43"/>
      <c r="D12" s="43"/>
      <c r="E12" s="200" t="s">
        <v>98</v>
      </c>
      <c r="F12" s="43" t="s">
        <v>99</v>
      </c>
      <c r="G12" s="215">
        <v>90</v>
      </c>
      <c r="H12" s="208">
        <v>4071</v>
      </c>
      <c r="I12" s="202">
        <f>+G12*H12</f>
        <v>366390</v>
      </c>
    </row>
    <row r="13" spans="1:9" ht="25.8" customHeight="1">
      <c r="A13" s="42">
        <v>1.2</v>
      </c>
      <c r="B13" s="42">
        <v>1.2</v>
      </c>
      <c r="C13" s="43"/>
      <c r="D13" s="43"/>
      <c r="E13" s="200" t="s">
        <v>124</v>
      </c>
      <c r="F13" s="43" t="s">
        <v>110</v>
      </c>
      <c r="G13" s="215">
        <v>1</v>
      </c>
      <c r="H13" s="208">
        <v>5776780</v>
      </c>
      <c r="I13" s="202">
        <f>+G13*H13</f>
        <v>5776780</v>
      </c>
    </row>
    <row r="14" spans="1:9" ht="30.6" customHeight="1">
      <c r="A14" s="42">
        <v>1.3</v>
      </c>
      <c r="B14" s="42">
        <v>1.3</v>
      </c>
      <c r="C14" s="43"/>
      <c r="D14" s="43"/>
      <c r="E14" s="200" t="s">
        <v>125</v>
      </c>
      <c r="F14" s="43" t="s">
        <v>106</v>
      </c>
      <c r="G14" s="215">
        <v>40</v>
      </c>
      <c r="H14" s="208">
        <v>78641</v>
      </c>
      <c r="I14" s="202">
        <f>+G14*H14</f>
        <v>3145640</v>
      </c>
    </row>
    <row r="15" spans="1:9" ht="36.6" customHeight="1">
      <c r="A15" s="42">
        <v>1.4</v>
      </c>
      <c r="B15" s="42">
        <v>1.4</v>
      </c>
      <c r="C15" s="43"/>
      <c r="D15" s="43"/>
      <c r="E15" s="200" t="s">
        <v>100</v>
      </c>
      <c r="F15" s="43" t="s">
        <v>101</v>
      </c>
      <c r="G15" s="215">
        <v>12.2</v>
      </c>
      <c r="H15" s="208">
        <f>+[1]OFICIAL!$U$12</f>
        <v>104784.04820796641</v>
      </c>
      <c r="I15" s="202">
        <f t="shared" ref="I15:I59" si="0">+G15*H15</f>
        <v>1278365.3881371901</v>
      </c>
    </row>
    <row r="16" spans="1:9" ht="25.8" customHeight="1">
      <c r="A16" s="42">
        <v>1.5</v>
      </c>
      <c r="B16" s="42">
        <v>1.5</v>
      </c>
      <c r="C16" s="43"/>
      <c r="D16" s="43"/>
      <c r="E16" s="200" t="s">
        <v>118</v>
      </c>
      <c r="F16" s="43" t="s">
        <v>101</v>
      </c>
      <c r="G16" s="215">
        <v>9</v>
      </c>
      <c r="H16" s="208">
        <f>+[1]OFICIAL!$U$12</f>
        <v>104784.04820796641</v>
      </c>
      <c r="I16" s="202">
        <f t="shared" si="0"/>
        <v>943056.43387169763</v>
      </c>
    </row>
    <row r="17" spans="1:12" ht="25.2" customHeight="1">
      <c r="A17" s="42">
        <v>1.6</v>
      </c>
      <c r="B17" s="42">
        <v>1.6</v>
      </c>
      <c r="C17" s="43"/>
      <c r="D17" s="43"/>
      <c r="E17" s="200" t="s">
        <v>117</v>
      </c>
      <c r="F17" s="43" t="s">
        <v>106</v>
      </c>
      <c r="G17" s="215">
        <v>30</v>
      </c>
      <c r="H17" s="208">
        <v>38414</v>
      </c>
      <c r="I17" s="202">
        <f t="shared" si="0"/>
        <v>1152420</v>
      </c>
    </row>
    <row r="18" spans="1:12" ht="33.6" customHeight="1">
      <c r="A18" s="42">
        <v>1.7</v>
      </c>
      <c r="B18" s="42">
        <v>1.7</v>
      </c>
      <c r="C18" s="43"/>
      <c r="D18" s="43"/>
      <c r="E18" s="239" t="s">
        <v>116</v>
      </c>
      <c r="F18" s="43" t="s">
        <v>101</v>
      </c>
      <c r="G18" s="215">
        <f>45*0.25</f>
        <v>11.25</v>
      </c>
      <c r="H18" s="208">
        <v>487045</v>
      </c>
      <c r="I18" s="202">
        <f t="shared" si="0"/>
        <v>5479256.25</v>
      </c>
    </row>
    <row r="19" spans="1:12" ht="34.200000000000003" customHeight="1">
      <c r="A19" s="42">
        <v>1.8</v>
      </c>
      <c r="B19" s="42">
        <v>1.8</v>
      </c>
      <c r="C19" s="43"/>
      <c r="D19" s="43"/>
      <c r="E19" s="200" t="s">
        <v>114</v>
      </c>
      <c r="F19" s="43" t="s">
        <v>101</v>
      </c>
      <c r="G19" s="215">
        <f>45*0.2</f>
        <v>9</v>
      </c>
      <c r="H19" s="208">
        <v>150781</v>
      </c>
      <c r="I19" s="202">
        <f t="shared" si="0"/>
        <v>1357029</v>
      </c>
      <c r="L19" s="228"/>
    </row>
    <row r="20" spans="1:12" ht="34.200000000000003" customHeight="1">
      <c r="A20" s="42">
        <v>1.9</v>
      </c>
      <c r="B20" s="42">
        <v>1.9</v>
      </c>
      <c r="C20" s="43"/>
      <c r="D20" s="43"/>
      <c r="E20" s="200" t="s">
        <v>115</v>
      </c>
      <c r="F20" s="43" t="s">
        <v>99</v>
      </c>
      <c r="G20" s="215">
        <v>45</v>
      </c>
      <c r="H20" s="208">
        <v>425650</v>
      </c>
      <c r="I20" s="202">
        <f t="shared" si="0"/>
        <v>19154250</v>
      </c>
      <c r="L20" s="228"/>
    </row>
    <row r="21" spans="1:12" ht="27" customHeight="1">
      <c r="A21" s="216">
        <v>1.1000000000000001</v>
      </c>
      <c r="B21" s="216">
        <v>1.1000000000000001</v>
      </c>
      <c r="C21" s="43"/>
      <c r="D21" s="43"/>
      <c r="E21" s="200" t="s">
        <v>119</v>
      </c>
      <c r="F21" s="43" t="s">
        <v>106</v>
      </c>
      <c r="G21" s="215">
        <v>35</v>
      </c>
      <c r="H21" s="208">
        <v>30250</v>
      </c>
      <c r="I21" s="202">
        <f t="shared" si="0"/>
        <v>1058750</v>
      </c>
      <c r="L21" s="228"/>
    </row>
    <row r="22" spans="1:12" ht="22.8" customHeight="1">
      <c r="A22" s="42">
        <v>1.1100000000000001</v>
      </c>
      <c r="B22" s="42">
        <v>1.1100000000000001</v>
      </c>
      <c r="C22" s="43"/>
      <c r="D22" s="43"/>
      <c r="E22" s="200" t="s">
        <v>102</v>
      </c>
      <c r="F22" s="43" t="s">
        <v>101</v>
      </c>
      <c r="G22" s="215">
        <v>0.52</v>
      </c>
      <c r="H22" s="208">
        <f>+[1]OFICIAL!$U$15</f>
        <v>841475.42932754103</v>
      </c>
      <c r="I22" s="202">
        <f t="shared" si="0"/>
        <v>437567.22325032135</v>
      </c>
      <c r="L22" s="82"/>
    </row>
    <row r="23" spans="1:12" ht="25.2" customHeight="1">
      <c r="A23" s="42">
        <v>1.1200000000000001</v>
      </c>
      <c r="B23" s="42">
        <v>1.1200000000000001</v>
      </c>
      <c r="C23" s="43"/>
      <c r="D23" s="43"/>
      <c r="E23" s="200" t="s">
        <v>103</v>
      </c>
      <c r="F23" s="43" t="s">
        <v>101</v>
      </c>
      <c r="G23" s="215">
        <v>3.42</v>
      </c>
      <c r="H23" s="208">
        <v>1320500</v>
      </c>
      <c r="I23" s="202">
        <f t="shared" si="0"/>
        <v>4516110</v>
      </c>
      <c r="L23" s="82"/>
    </row>
    <row r="24" spans="1:12" ht="25.2" customHeight="1">
      <c r="A24" s="42">
        <v>1.1299999999999999</v>
      </c>
      <c r="B24" s="42">
        <v>1.1299999999999999</v>
      </c>
      <c r="C24" s="43"/>
      <c r="D24" s="43"/>
      <c r="E24" s="200" t="s">
        <v>140</v>
      </c>
      <c r="F24" s="43" t="s">
        <v>101</v>
      </c>
      <c r="G24" s="215">
        <f>0.86+1.26</f>
        <v>2.12</v>
      </c>
      <c r="H24" s="208">
        <v>2775295</v>
      </c>
      <c r="I24" s="202">
        <f t="shared" si="0"/>
        <v>5883625.4000000004</v>
      </c>
      <c r="L24" s="82"/>
    </row>
    <row r="25" spans="1:12" ht="23.4" customHeight="1">
      <c r="A25" s="42">
        <v>1.1399999999999999</v>
      </c>
      <c r="B25" s="42">
        <v>1.1399999999999999</v>
      </c>
      <c r="C25" s="43"/>
      <c r="D25" s="43"/>
      <c r="E25" s="200" t="s">
        <v>111</v>
      </c>
      <c r="F25" s="43" t="s">
        <v>105</v>
      </c>
      <c r="G25" s="215">
        <f>225+110.96</f>
        <v>335.96</v>
      </c>
      <c r="H25" s="208">
        <v>9671</v>
      </c>
      <c r="I25" s="202">
        <f t="shared" si="0"/>
        <v>3249069.1599999997</v>
      </c>
      <c r="L25" s="82"/>
    </row>
    <row r="26" spans="1:12" ht="43.8" customHeight="1">
      <c r="A26" s="216">
        <v>1.1499999999999999</v>
      </c>
      <c r="B26" s="216">
        <v>1.1499999999999999</v>
      </c>
      <c r="C26" s="43"/>
      <c r="D26" s="43"/>
      <c r="E26" s="200" t="s">
        <v>120</v>
      </c>
      <c r="F26" s="43" t="s">
        <v>106</v>
      </c>
      <c r="G26" s="215">
        <v>38</v>
      </c>
      <c r="H26" s="208">
        <v>925200</v>
      </c>
      <c r="I26" s="202">
        <f t="shared" si="0"/>
        <v>35157600</v>
      </c>
      <c r="L26" s="82"/>
    </row>
    <row r="27" spans="1:12" ht="40.799999999999997" customHeight="1">
      <c r="A27" s="42">
        <v>1.1599999999999999</v>
      </c>
      <c r="B27" s="42">
        <v>1.1599999999999999</v>
      </c>
      <c r="C27" s="43"/>
      <c r="D27" s="43"/>
      <c r="E27" s="200" t="s">
        <v>142</v>
      </c>
      <c r="F27" s="43" t="s">
        <v>106</v>
      </c>
      <c r="G27" s="215">
        <v>100</v>
      </c>
      <c r="H27" s="208">
        <v>685200</v>
      </c>
      <c r="I27" s="202">
        <f t="shared" si="0"/>
        <v>68520000</v>
      </c>
      <c r="L27" s="82"/>
    </row>
    <row r="28" spans="1:12" ht="45" customHeight="1">
      <c r="A28" s="42">
        <v>1.17</v>
      </c>
      <c r="B28" s="42">
        <v>1.17</v>
      </c>
      <c r="C28" s="43"/>
      <c r="D28" s="43"/>
      <c r="E28" s="200" t="s">
        <v>138</v>
      </c>
      <c r="F28" s="43" t="s">
        <v>99</v>
      </c>
      <c r="G28" s="215">
        <v>143</v>
      </c>
      <c r="H28" s="208">
        <v>225260</v>
      </c>
      <c r="I28" s="202">
        <f t="shared" si="0"/>
        <v>32212180</v>
      </c>
      <c r="L28" s="82"/>
    </row>
    <row r="29" spans="1:12" ht="36.6" customHeight="1">
      <c r="A29" s="42">
        <v>1.18</v>
      </c>
      <c r="B29" s="42">
        <v>1.18</v>
      </c>
      <c r="C29" s="43"/>
      <c r="D29" s="43"/>
      <c r="E29" s="200" t="s">
        <v>122</v>
      </c>
      <c r="F29" s="43" t="s">
        <v>106</v>
      </c>
      <c r="G29" s="215">
        <v>40</v>
      </c>
      <c r="H29" s="208">
        <v>96220</v>
      </c>
      <c r="I29" s="202">
        <f t="shared" si="0"/>
        <v>3848800</v>
      </c>
      <c r="L29" s="228"/>
    </row>
    <row r="30" spans="1:12" ht="36.6" customHeight="1">
      <c r="A30" s="42">
        <v>1.19</v>
      </c>
      <c r="B30" s="42">
        <v>1.19</v>
      </c>
      <c r="C30" s="43"/>
      <c r="D30" s="43"/>
      <c r="E30" s="200" t="s">
        <v>123</v>
      </c>
      <c r="F30" s="43" t="s">
        <v>106</v>
      </c>
      <c r="G30" s="215">
        <v>18</v>
      </c>
      <c r="H30" s="208">
        <v>63350</v>
      </c>
      <c r="I30" s="202">
        <f t="shared" si="0"/>
        <v>1140300</v>
      </c>
      <c r="L30" s="228"/>
    </row>
    <row r="31" spans="1:12" ht="36.6" customHeight="1">
      <c r="A31" s="216">
        <v>1.2</v>
      </c>
      <c r="B31" s="216">
        <v>1.2</v>
      </c>
      <c r="C31" s="43"/>
      <c r="D31" s="43"/>
      <c r="E31" s="200" t="s">
        <v>141</v>
      </c>
      <c r="F31" s="43" t="s">
        <v>106</v>
      </c>
      <c r="G31" s="215">
        <v>121</v>
      </c>
      <c r="H31" s="208">
        <v>82250</v>
      </c>
      <c r="I31" s="202">
        <f t="shared" si="0"/>
        <v>9952250</v>
      </c>
      <c r="L31" s="228"/>
    </row>
    <row r="32" spans="1:12" ht="39.6" customHeight="1">
      <c r="A32" s="216">
        <v>1.21</v>
      </c>
      <c r="B32" s="216">
        <v>1.21</v>
      </c>
      <c r="C32" s="43"/>
      <c r="D32" s="43"/>
      <c r="E32" s="200" t="s">
        <v>107</v>
      </c>
      <c r="F32" s="43" t="s">
        <v>106</v>
      </c>
      <c r="G32" s="215">
        <v>21</v>
      </c>
      <c r="H32" s="208">
        <v>280000</v>
      </c>
      <c r="I32" s="202">
        <f t="shared" si="0"/>
        <v>5880000</v>
      </c>
    </row>
    <row r="33" spans="1:9" ht="27.6" customHeight="1">
      <c r="A33" s="216">
        <v>1.22</v>
      </c>
      <c r="B33" s="216">
        <v>1.22</v>
      </c>
      <c r="C33" s="43"/>
      <c r="D33" s="43"/>
      <c r="E33" s="200" t="s">
        <v>126</v>
      </c>
      <c r="F33" s="43" t="s">
        <v>99</v>
      </c>
      <c r="G33" s="215">
        <v>45</v>
      </c>
      <c r="H33" s="208">
        <v>125800</v>
      </c>
      <c r="I33" s="202">
        <f t="shared" si="0"/>
        <v>5661000</v>
      </c>
    </row>
    <row r="34" spans="1:9" ht="27" customHeight="1">
      <c r="A34" s="216">
        <v>1.23</v>
      </c>
      <c r="B34" s="216">
        <v>1.23</v>
      </c>
      <c r="C34" s="43"/>
      <c r="D34" s="43"/>
      <c r="E34" s="200" t="s">
        <v>136</v>
      </c>
      <c r="F34" s="43" t="s">
        <v>110</v>
      </c>
      <c r="G34" s="215">
        <v>13</v>
      </c>
      <c r="H34" s="208">
        <v>85000</v>
      </c>
      <c r="I34" s="202">
        <f t="shared" si="0"/>
        <v>1105000</v>
      </c>
    </row>
    <row r="35" spans="1:9" ht="70.2" customHeight="1">
      <c r="A35" s="216">
        <v>1.24</v>
      </c>
      <c r="B35" s="216">
        <v>1.24</v>
      </c>
      <c r="C35" s="43"/>
      <c r="D35" s="43"/>
      <c r="E35" s="200" t="s">
        <v>134</v>
      </c>
      <c r="F35" s="43" t="s">
        <v>110</v>
      </c>
      <c r="G35" s="215">
        <v>1</v>
      </c>
      <c r="H35" s="208">
        <v>38000000</v>
      </c>
      <c r="I35" s="202">
        <f t="shared" si="0"/>
        <v>38000000</v>
      </c>
    </row>
    <row r="36" spans="1:9" ht="37.200000000000003" customHeight="1">
      <c r="A36" s="216">
        <v>1.25</v>
      </c>
      <c r="B36" s="216">
        <v>1.25</v>
      </c>
      <c r="C36" s="43"/>
      <c r="D36" s="43"/>
      <c r="E36" s="200" t="s">
        <v>127</v>
      </c>
      <c r="F36" s="43" t="s">
        <v>99</v>
      </c>
      <c r="G36" s="238">
        <v>420</v>
      </c>
      <c r="H36" s="208">
        <v>31920</v>
      </c>
      <c r="I36" s="202">
        <f t="shared" si="0"/>
        <v>13406400</v>
      </c>
    </row>
    <row r="37" spans="1:9" ht="69" customHeight="1">
      <c r="A37" s="216">
        <v>1.26</v>
      </c>
      <c r="B37" s="231">
        <v>1.26</v>
      </c>
      <c r="C37" s="43"/>
      <c r="D37" s="43"/>
      <c r="E37" s="200" t="s">
        <v>137</v>
      </c>
      <c r="F37" s="43" t="s">
        <v>99</v>
      </c>
      <c r="G37" s="215">
        <f>7*2.2</f>
        <v>15.400000000000002</v>
      </c>
      <c r="H37" s="208">
        <v>650000</v>
      </c>
      <c r="I37" s="202">
        <f t="shared" si="0"/>
        <v>10010000.000000002</v>
      </c>
    </row>
    <row r="38" spans="1:9" ht="27" customHeight="1">
      <c r="A38" s="216"/>
      <c r="B38" s="217" t="s">
        <v>113</v>
      </c>
      <c r="C38" s="221"/>
      <c r="D38" s="222"/>
      <c r="E38" s="223"/>
      <c r="F38" s="222"/>
      <c r="G38" s="224"/>
      <c r="H38" s="225"/>
      <c r="I38" s="227">
        <f>SUM(I12:I37)</f>
        <v>278691838.85525918</v>
      </c>
    </row>
    <row r="39" spans="1:9" ht="27" customHeight="1">
      <c r="A39" s="220" t="s">
        <v>108</v>
      </c>
      <c r="B39" s="218"/>
      <c r="C39" s="252"/>
      <c r="D39" s="253" t="s">
        <v>109</v>
      </c>
      <c r="E39" s="253"/>
      <c r="F39" s="253"/>
      <c r="G39" s="253"/>
      <c r="H39" s="254"/>
      <c r="I39" s="219"/>
    </row>
    <row r="40" spans="1:9" ht="25.2" customHeight="1">
      <c r="A40" s="42">
        <v>2.1</v>
      </c>
      <c r="B40" s="42">
        <v>2.1</v>
      </c>
      <c r="C40" s="43"/>
      <c r="D40" s="43"/>
      <c r="E40" s="200" t="s">
        <v>98</v>
      </c>
      <c r="F40" s="43" t="s">
        <v>99</v>
      </c>
      <c r="G40" s="215">
        <v>36</v>
      </c>
      <c r="H40" s="208">
        <v>4071</v>
      </c>
      <c r="I40" s="202">
        <f t="shared" si="0"/>
        <v>146556</v>
      </c>
    </row>
    <row r="41" spans="1:9" ht="25.2" customHeight="1">
      <c r="A41" s="42">
        <v>2.2000000000000002</v>
      </c>
      <c r="B41" s="42">
        <v>2.2000000000000002</v>
      </c>
      <c r="C41" s="43"/>
      <c r="D41" s="43"/>
      <c r="E41" s="200" t="s">
        <v>125</v>
      </c>
      <c r="F41" s="43" t="s">
        <v>106</v>
      </c>
      <c r="G41" s="215">
        <v>25</v>
      </c>
      <c r="H41" s="208">
        <v>78641</v>
      </c>
      <c r="I41" s="202">
        <f t="shared" si="0"/>
        <v>1966025</v>
      </c>
    </row>
    <row r="42" spans="1:9" ht="39.6" customHeight="1">
      <c r="A42" s="42">
        <v>2.2999999999999998</v>
      </c>
      <c r="B42" s="42">
        <v>2.2999999999999998</v>
      </c>
      <c r="C42" s="43"/>
      <c r="D42" s="43"/>
      <c r="E42" s="200" t="s">
        <v>100</v>
      </c>
      <c r="F42" s="43" t="s">
        <v>101</v>
      </c>
      <c r="G42" s="215">
        <v>10.4</v>
      </c>
      <c r="H42" s="208">
        <f>+[1]OFICIAL!$U$12</f>
        <v>104784.04820796641</v>
      </c>
      <c r="I42" s="202">
        <f t="shared" si="0"/>
        <v>1089754.1013628507</v>
      </c>
    </row>
    <row r="43" spans="1:9" ht="33" customHeight="1">
      <c r="A43" s="42">
        <v>2.4</v>
      </c>
      <c r="B43" s="42">
        <v>2.4</v>
      </c>
      <c r="C43" s="43"/>
      <c r="D43" s="43"/>
      <c r="E43" s="200" t="s">
        <v>102</v>
      </c>
      <c r="F43" s="43" t="s">
        <v>99</v>
      </c>
      <c r="G43" s="215">
        <v>0.44</v>
      </c>
      <c r="H43" s="208">
        <f>+[1]OFICIAL!$U$15</f>
        <v>841475.42932754103</v>
      </c>
      <c r="I43" s="202">
        <f t="shared" si="0"/>
        <v>370249.18890411808</v>
      </c>
    </row>
    <row r="44" spans="1:9" ht="33.6" customHeight="1">
      <c r="A44" s="42">
        <v>2.5</v>
      </c>
      <c r="B44" s="42">
        <v>2.5</v>
      </c>
      <c r="C44" s="43"/>
      <c r="D44" s="43"/>
      <c r="E44" s="200" t="s">
        <v>103</v>
      </c>
      <c r="F44" s="43" t="s">
        <v>101</v>
      </c>
      <c r="G44" s="215">
        <v>2.62</v>
      </c>
      <c r="H44" s="208">
        <v>1320500</v>
      </c>
      <c r="I44" s="202">
        <f t="shared" si="0"/>
        <v>3459710</v>
      </c>
    </row>
    <row r="45" spans="1:9" ht="32.4" customHeight="1">
      <c r="A45" s="42">
        <v>2.6</v>
      </c>
      <c r="B45" s="42">
        <v>2.6</v>
      </c>
      <c r="C45" s="43"/>
      <c r="D45" s="43"/>
      <c r="E45" s="200" t="s">
        <v>140</v>
      </c>
      <c r="F45" s="43" t="s">
        <v>101</v>
      </c>
      <c r="G45" s="215">
        <f>0.86+1.26</f>
        <v>2.12</v>
      </c>
      <c r="H45" s="208">
        <v>2775295</v>
      </c>
      <c r="I45" s="202">
        <f t="shared" si="0"/>
        <v>5883625.4000000004</v>
      </c>
    </row>
    <row r="46" spans="1:9" ht="33.6" customHeight="1">
      <c r="A46" s="42">
        <v>2.7</v>
      </c>
      <c r="B46" s="42">
        <v>2.7</v>
      </c>
      <c r="C46" s="43"/>
      <c r="D46" s="43"/>
      <c r="E46" s="200" t="s">
        <v>104</v>
      </c>
      <c r="F46" s="43" t="s">
        <v>105</v>
      </c>
      <c r="G46" s="215">
        <f>225+110.96</f>
        <v>335.96</v>
      </c>
      <c r="H46" s="208">
        <v>9671</v>
      </c>
      <c r="I46" s="202">
        <f t="shared" si="0"/>
        <v>3249069.1599999997</v>
      </c>
    </row>
    <row r="47" spans="1:9" ht="44.4" customHeight="1">
      <c r="A47" s="42">
        <v>2.8</v>
      </c>
      <c r="B47" s="42">
        <v>2.8</v>
      </c>
      <c r="C47" s="43"/>
      <c r="D47" s="43"/>
      <c r="E47" s="200" t="s">
        <v>120</v>
      </c>
      <c r="F47" s="43" t="s">
        <v>106</v>
      </c>
      <c r="G47" s="215">
        <f>19.5+10</f>
        <v>29.5</v>
      </c>
      <c r="H47" s="208">
        <v>725850</v>
      </c>
      <c r="I47" s="202">
        <f t="shared" si="0"/>
        <v>21412575</v>
      </c>
    </row>
    <row r="48" spans="1:9" ht="48" customHeight="1">
      <c r="A48" s="42">
        <v>2.9</v>
      </c>
      <c r="B48" s="42">
        <v>2.9</v>
      </c>
      <c r="C48" s="43"/>
      <c r="D48" s="43"/>
      <c r="E48" s="200" t="s">
        <v>112</v>
      </c>
      <c r="F48" s="43" t="s">
        <v>106</v>
      </c>
      <c r="G48" s="215">
        <v>60</v>
      </c>
      <c r="H48" s="208">
        <v>435650</v>
      </c>
      <c r="I48" s="202">
        <f t="shared" si="0"/>
        <v>26139000</v>
      </c>
    </row>
    <row r="49" spans="1:11" ht="44.4" customHeight="1">
      <c r="A49" s="216">
        <v>2.1</v>
      </c>
      <c r="B49" s="216">
        <v>2.1</v>
      </c>
      <c r="C49" s="43"/>
      <c r="D49" s="43"/>
      <c r="E49" s="200" t="s">
        <v>138</v>
      </c>
      <c r="F49" s="43" t="s">
        <v>99</v>
      </c>
      <c r="G49" s="215">
        <v>38</v>
      </c>
      <c r="H49" s="208">
        <v>225260</v>
      </c>
      <c r="I49" s="202">
        <f t="shared" si="0"/>
        <v>8559880</v>
      </c>
    </row>
    <row r="50" spans="1:11" ht="27.6" customHeight="1">
      <c r="A50" s="216">
        <v>2.11</v>
      </c>
      <c r="B50" s="216">
        <v>2.11</v>
      </c>
      <c r="C50" s="43"/>
      <c r="D50" s="43"/>
      <c r="E50" s="200" t="s">
        <v>126</v>
      </c>
      <c r="F50" s="43" t="s">
        <v>99</v>
      </c>
      <c r="G50" s="215">
        <v>38</v>
      </c>
      <c r="H50" s="208">
        <v>125800</v>
      </c>
      <c r="I50" s="202">
        <f t="shared" si="0"/>
        <v>4780400</v>
      </c>
    </row>
    <row r="51" spans="1:11" ht="27.6" customHeight="1">
      <c r="A51" s="216">
        <v>2.12</v>
      </c>
      <c r="B51" s="216">
        <v>2.12</v>
      </c>
      <c r="C51" s="43"/>
      <c r="D51" s="43"/>
      <c r="E51" s="200" t="s">
        <v>122</v>
      </c>
      <c r="F51" s="43" t="s">
        <v>106</v>
      </c>
      <c r="G51" s="215">
        <v>12</v>
      </c>
      <c r="H51" s="208">
        <v>96220</v>
      </c>
      <c r="I51" s="202">
        <f t="shared" si="0"/>
        <v>1154640</v>
      </c>
    </row>
    <row r="52" spans="1:11" ht="27.6" customHeight="1">
      <c r="A52" s="216">
        <v>2.13</v>
      </c>
      <c r="B52" s="216">
        <v>2.13</v>
      </c>
      <c r="C52" s="43"/>
      <c r="D52" s="43"/>
      <c r="E52" s="200" t="s">
        <v>123</v>
      </c>
      <c r="F52" s="43" t="s">
        <v>106</v>
      </c>
      <c r="G52" s="215">
        <v>12</v>
      </c>
      <c r="H52" s="208">
        <v>63350</v>
      </c>
      <c r="I52" s="202">
        <f t="shared" si="0"/>
        <v>760200</v>
      </c>
    </row>
    <row r="53" spans="1:11" ht="42" customHeight="1">
      <c r="A53" s="42">
        <v>2.14</v>
      </c>
      <c r="B53" s="42">
        <v>2.14</v>
      </c>
      <c r="C53" s="43"/>
      <c r="D53" s="43"/>
      <c r="E53" s="200" t="s">
        <v>107</v>
      </c>
      <c r="F53" s="43" t="s">
        <v>106</v>
      </c>
      <c r="G53" s="215">
        <v>18</v>
      </c>
      <c r="H53" s="208">
        <v>280000</v>
      </c>
      <c r="I53" s="202">
        <f t="shared" si="0"/>
        <v>5040000</v>
      </c>
    </row>
    <row r="54" spans="1:11" ht="27.6" customHeight="1">
      <c r="A54" s="226">
        <v>2.15</v>
      </c>
      <c r="B54" s="226">
        <v>2.15</v>
      </c>
      <c r="C54" s="43"/>
      <c r="D54" s="43"/>
      <c r="E54" s="200" t="s">
        <v>121</v>
      </c>
      <c r="F54" s="43" t="s">
        <v>110</v>
      </c>
      <c r="G54" s="215">
        <v>8</v>
      </c>
      <c r="H54" s="208">
        <v>85000</v>
      </c>
      <c r="I54" s="202">
        <f t="shared" si="0"/>
        <v>680000</v>
      </c>
    </row>
    <row r="55" spans="1:11" ht="72.599999999999994" customHeight="1">
      <c r="A55" s="226">
        <v>2.16</v>
      </c>
      <c r="B55" s="226">
        <v>2.16</v>
      </c>
      <c r="C55" s="43"/>
      <c r="D55" s="43"/>
      <c r="E55" s="200" t="s">
        <v>135</v>
      </c>
      <c r="F55" s="43" t="s">
        <v>110</v>
      </c>
      <c r="G55" s="215">
        <v>1</v>
      </c>
      <c r="H55" s="208">
        <v>38000000</v>
      </c>
      <c r="I55" s="202">
        <f t="shared" si="0"/>
        <v>38000000</v>
      </c>
    </row>
    <row r="56" spans="1:11" ht="31.8" customHeight="1">
      <c r="A56" s="226">
        <v>2.17</v>
      </c>
      <c r="B56" s="226">
        <v>2.17</v>
      </c>
      <c r="C56" s="43"/>
      <c r="D56" s="43"/>
      <c r="E56" s="200" t="s">
        <v>127</v>
      </c>
      <c r="F56" s="43" t="s">
        <v>99</v>
      </c>
      <c r="G56" s="238">
        <v>320</v>
      </c>
      <c r="H56" s="208">
        <v>29391</v>
      </c>
      <c r="I56" s="202">
        <f t="shared" si="0"/>
        <v>9405120</v>
      </c>
    </row>
    <row r="57" spans="1:11" ht="70.2" customHeight="1">
      <c r="A57" s="240">
        <v>2.1800000000000002</v>
      </c>
      <c r="B57" s="240">
        <v>2.1800000000000002</v>
      </c>
      <c r="C57" s="241"/>
      <c r="D57" s="241"/>
      <c r="E57" s="242" t="s">
        <v>137</v>
      </c>
      <c r="F57" s="241" t="s">
        <v>99</v>
      </c>
      <c r="G57" s="243">
        <v>13.5</v>
      </c>
      <c r="H57" s="244">
        <v>650000</v>
      </c>
      <c r="I57" s="202">
        <f t="shared" si="0"/>
        <v>8775000</v>
      </c>
    </row>
    <row r="58" spans="1:11" ht="17.399999999999999" customHeight="1">
      <c r="A58" s="249">
        <v>3</v>
      </c>
      <c r="B58" s="249"/>
      <c r="C58" s="249"/>
      <c r="D58" s="249"/>
      <c r="E58" s="249" t="s">
        <v>139</v>
      </c>
      <c r="F58" s="249"/>
      <c r="G58" s="249"/>
      <c r="H58" s="249"/>
      <c r="I58" s="219"/>
    </row>
    <row r="59" spans="1:11" ht="27.6" customHeight="1">
      <c r="A59" s="245">
        <v>3.1</v>
      </c>
      <c r="B59" s="245">
        <v>3.1</v>
      </c>
      <c r="C59" s="246"/>
      <c r="D59" s="246"/>
      <c r="E59" s="247" t="s">
        <v>139</v>
      </c>
      <c r="F59" s="246" t="s">
        <v>99</v>
      </c>
      <c r="G59" s="238">
        <v>135</v>
      </c>
      <c r="H59" s="248">
        <v>6850</v>
      </c>
      <c r="I59" s="202">
        <f t="shared" si="0"/>
        <v>924750</v>
      </c>
    </row>
    <row r="60" spans="1:11" ht="30" customHeight="1" thickBot="1">
      <c r="A60" s="44"/>
      <c r="B60" s="45" t="s">
        <v>113</v>
      </c>
      <c r="C60" s="45"/>
      <c r="D60" s="45"/>
      <c r="E60" s="46"/>
      <c r="F60" s="45"/>
      <c r="G60" s="232"/>
      <c r="H60" s="208"/>
      <c r="I60" s="237">
        <f>SUM(I40:I59)</f>
        <v>141796553.85026696</v>
      </c>
      <c r="K60" s="198"/>
    </row>
    <row r="61" spans="1:11" ht="18" thickBot="1">
      <c r="A61" s="275" t="s">
        <v>14</v>
      </c>
      <c r="B61" s="276"/>
      <c r="C61" s="276"/>
      <c r="D61" s="276"/>
      <c r="E61" s="276"/>
      <c r="F61" s="276"/>
      <c r="G61" s="276"/>
      <c r="H61" s="277"/>
      <c r="I61" s="233">
        <f>+I38+I60</f>
        <v>420488392.70552611</v>
      </c>
      <c r="K61" s="198"/>
    </row>
    <row r="62" spans="1:11" ht="16.2" thickBot="1">
      <c r="A62" s="47"/>
      <c r="B62" s="47"/>
      <c r="C62" s="47"/>
      <c r="D62" s="47"/>
      <c r="E62" s="47"/>
      <c r="F62" s="47"/>
      <c r="G62" s="47"/>
      <c r="H62" s="47"/>
      <c r="I62" s="205"/>
      <c r="K62" s="198"/>
    </row>
    <row r="63" spans="1:11" ht="15">
      <c r="A63" s="48"/>
      <c r="B63" s="49"/>
      <c r="C63" s="48"/>
      <c r="D63" s="48"/>
      <c r="E63" s="278"/>
      <c r="F63" s="279"/>
      <c r="G63" s="279"/>
      <c r="H63" s="173"/>
      <c r="I63" s="206"/>
      <c r="K63" s="198"/>
    </row>
    <row r="64" spans="1:11" ht="15">
      <c r="A64" s="48"/>
      <c r="B64" s="49"/>
      <c r="C64" s="48"/>
      <c r="D64" s="48"/>
      <c r="E64" s="50"/>
      <c r="F64" s="51"/>
      <c r="G64" s="52"/>
      <c r="H64" s="52"/>
      <c r="I64" s="207"/>
    </row>
    <row r="65" spans="1:11" ht="15">
      <c r="A65" s="48"/>
      <c r="B65" s="53"/>
      <c r="C65" s="53"/>
      <c r="D65" s="53"/>
      <c r="E65" s="50"/>
      <c r="F65" s="54"/>
      <c r="G65" s="55"/>
      <c r="H65" s="55"/>
      <c r="I65" s="207"/>
    </row>
    <row r="66" spans="1:11" ht="17.399999999999999">
      <c r="A66" s="48"/>
      <c r="B66" s="53"/>
      <c r="C66" s="53"/>
      <c r="D66" s="53"/>
      <c r="E66" s="56" t="s">
        <v>15</v>
      </c>
      <c r="F66" s="54"/>
      <c r="G66" s="55"/>
      <c r="H66" s="55"/>
      <c r="I66" s="204">
        <f>(I61/1.2)*5%*19%+I61</f>
        <v>423817259.14777821</v>
      </c>
    </row>
    <row r="67" spans="1:11" ht="15">
      <c r="A67" s="48"/>
      <c r="B67" s="49"/>
      <c r="C67" s="48"/>
      <c r="D67" s="48"/>
      <c r="E67" s="50"/>
      <c r="F67" s="51"/>
      <c r="G67" s="52"/>
      <c r="H67" s="52"/>
      <c r="I67" s="207"/>
    </row>
    <row r="68" spans="1:11" ht="15">
      <c r="A68" s="48"/>
      <c r="B68" s="49"/>
      <c r="C68" s="48"/>
      <c r="D68" s="48"/>
      <c r="E68" s="57"/>
      <c r="F68" s="54"/>
      <c r="G68" s="55"/>
      <c r="H68" s="55"/>
      <c r="I68" s="207"/>
    </row>
    <row r="69" spans="1:11" ht="16.2" thickBot="1">
      <c r="A69" s="48"/>
      <c r="B69" s="49"/>
      <c r="C69" s="48"/>
      <c r="D69" s="58"/>
      <c r="E69" s="57"/>
      <c r="F69" s="54"/>
      <c r="G69" s="55"/>
      <c r="H69" s="55"/>
      <c r="I69" s="203"/>
    </row>
    <row r="70" spans="1:11" ht="18" thickBot="1">
      <c r="A70" s="48"/>
      <c r="B70" s="49"/>
      <c r="C70" s="48"/>
      <c r="D70" s="48"/>
      <c r="E70" s="59" t="s">
        <v>16</v>
      </c>
      <c r="F70" s="60"/>
      <c r="G70" s="61"/>
      <c r="H70" s="61"/>
      <c r="I70" s="234">
        <f>+I66</f>
        <v>423817259.14777821</v>
      </c>
    </row>
    <row r="71" spans="1:11" ht="13.8" thickBot="1">
      <c r="A71" s="48"/>
      <c r="B71" s="49"/>
      <c r="C71" s="49"/>
      <c r="D71" s="49"/>
      <c r="E71" s="48"/>
      <c r="F71" s="48"/>
      <c r="G71" s="62"/>
      <c r="H71" s="62"/>
      <c r="I71" s="63"/>
      <c r="K71" s="199"/>
    </row>
    <row r="72" spans="1:11">
      <c r="A72" s="64"/>
      <c r="B72" s="280"/>
      <c r="C72" s="280"/>
      <c r="D72" s="280"/>
      <c r="E72" s="280"/>
      <c r="F72" s="280"/>
      <c r="G72" s="280"/>
      <c r="H72" s="280"/>
      <c r="I72" s="281"/>
    </row>
    <row r="73" spans="1:11">
      <c r="A73" s="282" t="s">
        <v>17</v>
      </c>
      <c r="B73" s="283"/>
      <c r="C73" s="283"/>
      <c r="D73" s="283"/>
      <c r="E73" s="283"/>
      <c r="F73" s="284" t="s">
        <v>18</v>
      </c>
      <c r="G73" s="284"/>
      <c r="H73" s="284"/>
      <c r="I73" s="196" t="s">
        <v>19</v>
      </c>
    </row>
    <row r="74" spans="1:11" ht="46.35" customHeight="1">
      <c r="A74" s="282" t="s">
        <v>93</v>
      </c>
      <c r="B74" s="283"/>
      <c r="C74" s="283"/>
      <c r="D74" s="283"/>
      <c r="E74" s="283"/>
      <c r="F74" s="285" t="s">
        <v>20</v>
      </c>
      <c r="G74" s="286"/>
      <c r="H74" s="286"/>
      <c r="I74" s="197">
        <v>0.14000000000000001</v>
      </c>
    </row>
    <row r="75" spans="1:11">
      <c r="A75" s="282" t="s">
        <v>22</v>
      </c>
      <c r="B75" s="283"/>
      <c r="C75" s="283"/>
      <c r="D75" s="283"/>
      <c r="E75" s="283"/>
      <c r="F75" s="285" t="s">
        <v>23</v>
      </c>
      <c r="G75" s="286"/>
      <c r="H75" s="286"/>
      <c r="I75" s="197">
        <v>0.01</v>
      </c>
    </row>
    <row r="76" spans="1:11" ht="54" customHeight="1">
      <c r="A76" s="290" t="s">
        <v>25</v>
      </c>
      <c r="B76" s="291"/>
      <c r="C76" s="291"/>
      <c r="D76" s="291"/>
      <c r="E76" s="291"/>
      <c r="F76" s="285" t="s">
        <v>26</v>
      </c>
      <c r="G76" s="286"/>
      <c r="H76" s="286"/>
      <c r="I76" s="197">
        <v>0.05</v>
      </c>
    </row>
    <row r="77" spans="1:11" ht="62.4" customHeight="1">
      <c r="A77" s="282" t="s">
        <v>28</v>
      </c>
      <c r="B77" s="283"/>
      <c r="C77" s="283"/>
      <c r="D77" s="283"/>
      <c r="E77" s="283"/>
      <c r="F77" s="285" t="s">
        <v>29</v>
      </c>
      <c r="G77" s="286"/>
      <c r="H77" s="286"/>
      <c r="I77" s="197">
        <f>SUM(I74:I76)</f>
        <v>0.2</v>
      </c>
    </row>
    <row r="78" spans="1:11" ht="61.95" customHeight="1">
      <c r="A78" s="287" t="s">
        <v>31</v>
      </c>
      <c r="B78" s="283"/>
      <c r="C78" s="283"/>
      <c r="D78" s="283"/>
      <c r="E78" s="283"/>
      <c r="F78" s="288"/>
      <c r="G78" s="288"/>
      <c r="H78" s="288"/>
      <c r="I78" s="289"/>
    </row>
  </sheetData>
  <mergeCells count="29">
    <mergeCell ref="A77:E77"/>
    <mergeCell ref="F77:H77"/>
    <mergeCell ref="A78:E78"/>
    <mergeCell ref="F78:I78"/>
    <mergeCell ref="A74:E74"/>
    <mergeCell ref="F74:H74"/>
    <mergeCell ref="A75:E75"/>
    <mergeCell ref="F75:H75"/>
    <mergeCell ref="A76:E76"/>
    <mergeCell ref="F76:H76"/>
    <mergeCell ref="A61:H61"/>
    <mergeCell ref="E63:G63"/>
    <mergeCell ref="B72:I72"/>
    <mergeCell ref="A73:E73"/>
    <mergeCell ref="F73:H73"/>
    <mergeCell ref="I8:I9"/>
    <mergeCell ref="A8:A9"/>
    <mergeCell ref="B8:B9"/>
    <mergeCell ref="C8:D8"/>
    <mergeCell ref="E8:E9"/>
    <mergeCell ref="F8:F9"/>
    <mergeCell ref="G8:G9"/>
    <mergeCell ref="H8:H9"/>
    <mergeCell ref="A1:I1"/>
    <mergeCell ref="A2:I2"/>
    <mergeCell ref="A6:I6"/>
    <mergeCell ref="A7:I7"/>
    <mergeCell ref="A4:I4"/>
    <mergeCell ref="A5:I5"/>
  </mergeCells>
  <pageMargins left="0.23622047244094491" right="0.23622047244094491" top="1.1023622047244095" bottom="0.74803149606299213" header="0.31496062992125984" footer="0.31496062992125984"/>
  <pageSetup scale="26" orientation="portrait" horizontalDpi="300" verticalDpi="300" r:id="rId1"/>
  <headerFooter>
    <oddHeader>&amp;L&amp;"Arial,Normal"&amp;8&amp;K01+011CÓDIGO: CCE-EICP-FM-32
VERSIÓN: 1&amp;C&amp;"Arial,Negrita"&amp;8&amp;K01+010
MÍNIMA CUANTÍA DE INFRAESTRUCTURA DE TRANSPORTE</oddHeader>
  </headerFooter>
  <rowBreaks count="1" manualBreakCount="1">
    <brk id="80" max="10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185723-12BD-474C-BE08-02628B44F27D}">
  <dimension ref="A1:K252"/>
  <sheetViews>
    <sheetView showGridLines="0" view="pageBreakPreview" zoomScaleNormal="100" zoomScaleSheetLayoutView="100" zoomScalePageLayoutView="50" workbookViewId="0">
      <selection activeCell="A46" sqref="A46:E46"/>
    </sheetView>
  </sheetViews>
  <sheetFormatPr baseColWidth="10" defaultColWidth="11.44140625" defaultRowHeight="13.2"/>
  <cols>
    <col min="1" max="1" width="6.5546875" style="1" customWidth="1"/>
    <col min="2" max="2" width="8.44140625" style="1" customWidth="1"/>
    <col min="3" max="3" width="9.44140625" style="1" customWidth="1"/>
    <col min="4" max="4" width="11.109375" style="1" customWidth="1"/>
    <col min="5" max="5" width="33.6640625" style="1" customWidth="1"/>
    <col min="6" max="6" width="7.33203125" style="1" customWidth="1"/>
    <col min="7" max="7" width="9" style="1" customWidth="1"/>
    <col min="8" max="8" width="15.77734375" style="1" customWidth="1"/>
    <col min="9" max="9" width="18.33203125" style="1" customWidth="1"/>
    <col min="10" max="10" width="9.88671875" style="1" customWidth="1"/>
    <col min="11" max="11" width="11.44140625" style="1" customWidth="1"/>
    <col min="12" max="16384" width="11.44140625" style="1"/>
  </cols>
  <sheetData>
    <row r="1" spans="1:11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</row>
    <row r="2" spans="1:11">
      <c r="A2" s="256" t="s">
        <v>1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</row>
    <row r="3" spans="1:11" ht="22.2" customHeight="1">
      <c r="A3" s="301" t="s">
        <v>95</v>
      </c>
      <c r="B3" s="302"/>
      <c r="C3" s="302"/>
      <c r="D3" s="302"/>
      <c r="E3" s="302"/>
      <c r="F3" s="302"/>
      <c r="G3" s="302"/>
      <c r="H3" s="302"/>
      <c r="I3" s="303"/>
      <c r="J3" s="65"/>
      <c r="K3" s="174"/>
    </row>
    <row r="4" spans="1:11" s="108" customFormat="1" ht="32.4" customHeight="1">
      <c r="A4" s="294" t="s">
        <v>32</v>
      </c>
      <c r="B4" s="294"/>
      <c r="C4" s="294"/>
      <c r="D4" s="294"/>
      <c r="E4" s="294"/>
      <c r="F4" s="294"/>
      <c r="G4" s="294"/>
      <c r="H4" s="294"/>
      <c r="I4" s="294"/>
      <c r="J4" s="107"/>
      <c r="K4" s="107"/>
    </row>
    <row r="5" spans="1:11" s="108" customFormat="1" ht="6.6" customHeight="1">
      <c r="A5" s="294"/>
      <c r="B5" s="294"/>
      <c r="C5" s="294"/>
      <c r="D5" s="294"/>
      <c r="E5" s="294"/>
      <c r="F5" s="294"/>
      <c r="G5" s="294"/>
      <c r="H5" s="294"/>
      <c r="I5" s="294"/>
      <c r="J5" s="107"/>
      <c r="K5" s="107"/>
    </row>
    <row r="6" spans="1:11" ht="25.8" customHeight="1">
      <c r="A6" s="295" t="s">
        <v>33</v>
      </c>
      <c r="B6" s="296"/>
      <c r="C6" s="296"/>
      <c r="D6" s="296"/>
      <c r="E6" s="296"/>
      <c r="F6" s="296"/>
      <c r="G6" s="296"/>
      <c r="H6" s="296"/>
      <c r="I6" s="297"/>
      <c r="J6" s="101"/>
      <c r="K6" s="101"/>
    </row>
    <row r="7" spans="1:11" ht="14.4" thickBot="1">
      <c r="A7" s="298"/>
      <c r="B7" s="299"/>
      <c r="C7" s="299"/>
      <c r="D7" s="299"/>
      <c r="E7" s="299"/>
      <c r="F7" s="299"/>
      <c r="G7" s="299"/>
      <c r="H7" s="299"/>
      <c r="I7" s="300"/>
      <c r="J7" s="83"/>
      <c r="K7" s="83"/>
    </row>
    <row r="8" spans="1:11">
      <c r="A8" s="313" t="s">
        <v>3</v>
      </c>
      <c r="B8" s="304" t="s">
        <v>4</v>
      </c>
      <c r="C8" s="315" t="s">
        <v>5</v>
      </c>
      <c r="D8" s="315"/>
      <c r="E8" s="313" t="s">
        <v>6</v>
      </c>
      <c r="F8" s="304" t="s">
        <v>7</v>
      </c>
      <c r="G8" s="304" t="s">
        <v>8</v>
      </c>
      <c r="H8" s="306" t="s">
        <v>34</v>
      </c>
      <c r="I8" s="322" t="s">
        <v>10</v>
      </c>
      <c r="J8" s="106"/>
      <c r="K8" s="106"/>
    </row>
    <row r="9" spans="1:11" ht="24.6" thickBot="1">
      <c r="A9" s="314"/>
      <c r="B9" s="305"/>
      <c r="C9" s="236" t="s">
        <v>11</v>
      </c>
      <c r="D9" s="236" t="s">
        <v>12</v>
      </c>
      <c r="E9" s="314"/>
      <c r="F9" s="305"/>
      <c r="G9" s="305"/>
      <c r="H9" s="307"/>
      <c r="I9" s="323"/>
      <c r="J9" s="106"/>
      <c r="K9" s="106"/>
    </row>
    <row r="10" spans="1:11" ht="14.4" thickBot="1">
      <c r="A10" s="66"/>
      <c r="B10" s="67"/>
      <c r="C10" s="67"/>
      <c r="D10" s="67"/>
      <c r="E10" s="67"/>
      <c r="F10" s="67"/>
      <c r="G10" s="67"/>
      <c r="H10" s="67"/>
      <c r="I10" s="68"/>
      <c r="J10" s="83"/>
      <c r="K10" s="83"/>
    </row>
    <row r="11" spans="1:11" ht="13.8">
      <c r="A11" s="15"/>
      <c r="B11" s="9"/>
      <c r="C11" s="9"/>
      <c r="D11" s="9"/>
      <c r="E11" s="13"/>
      <c r="F11" s="9"/>
      <c r="G11" s="3"/>
      <c r="H11" s="4"/>
      <c r="I11" s="5"/>
      <c r="J11" s="84"/>
      <c r="K11" s="84"/>
    </row>
    <row r="12" spans="1:11" ht="14.4" thickBot="1">
      <c r="A12" s="69" t="s">
        <v>13</v>
      </c>
      <c r="B12" s="70"/>
      <c r="C12" s="70"/>
      <c r="D12" s="70"/>
      <c r="E12" s="71"/>
      <c r="F12" s="70"/>
      <c r="G12" s="3"/>
      <c r="H12" s="6"/>
      <c r="I12" s="7"/>
      <c r="J12" s="84"/>
      <c r="K12" s="85"/>
    </row>
    <row r="13" spans="1:11" ht="14.4" thickBot="1">
      <c r="A13" s="66"/>
      <c r="B13" s="67"/>
      <c r="C13" s="67"/>
      <c r="D13" s="67"/>
      <c r="E13" s="67"/>
      <c r="F13" s="67"/>
      <c r="G13" s="67"/>
      <c r="H13" s="67"/>
      <c r="I13" s="68"/>
      <c r="J13" s="83"/>
      <c r="K13" s="83"/>
    </row>
    <row r="14" spans="1:11" ht="13.8">
      <c r="A14" s="15"/>
      <c r="B14" s="9"/>
      <c r="C14" s="9"/>
      <c r="D14" s="9"/>
      <c r="E14" s="10"/>
      <c r="F14" s="9"/>
      <c r="G14" s="3"/>
      <c r="H14" s="4"/>
      <c r="I14" s="8"/>
      <c r="J14" s="84"/>
      <c r="K14" s="84"/>
    </row>
    <row r="15" spans="1:11" ht="13.8">
      <c r="A15" s="15"/>
      <c r="B15" s="9"/>
      <c r="C15" s="9"/>
      <c r="D15" s="9"/>
      <c r="E15" s="10"/>
      <c r="F15" s="9"/>
      <c r="G15" s="3"/>
      <c r="H15" s="4"/>
      <c r="I15" s="8"/>
      <c r="J15" s="84"/>
      <c r="K15" s="84"/>
    </row>
    <row r="16" spans="1:11" ht="13.8">
      <c r="A16" s="15"/>
      <c r="B16" s="9"/>
      <c r="C16" s="9"/>
      <c r="D16" s="9"/>
      <c r="E16" s="10"/>
      <c r="F16" s="9"/>
      <c r="G16" s="3"/>
      <c r="H16" s="4"/>
      <c r="I16" s="8"/>
      <c r="J16" s="84"/>
      <c r="K16" s="84"/>
    </row>
    <row r="17" spans="1:11" ht="13.8">
      <c r="A17" s="15"/>
      <c r="B17" s="9"/>
      <c r="C17" s="9"/>
      <c r="D17" s="9"/>
      <c r="E17" s="10"/>
      <c r="F17" s="9"/>
      <c r="G17" s="3"/>
      <c r="H17" s="4"/>
      <c r="I17" s="8"/>
      <c r="J17" s="84"/>
      <c r="K17" s="84"/>
    </row>
    <row r="18" spans="1:11" ht="14.4" thickBot="1">
      <c r="A18" s="69" t="s">
        <v>13</v>
      </c>
      <c r="B18" s="11"/>
      <c r="C18" s="12"/>
      <c r="D18" s="11"/>
      <c r="E18" s="11"/>
      <c r="F18" s="11"/>
      <c r="G18" s="3"/>
      <c r="H18" s="11"/>
      <c r="I18" s="7"/>
      <c r="J18" s="86"/>
      <c r="K18" s="85"/>
    </row>
    <row r="19" spans="1:11" ht="14.4" thickBot="1">
      <c r="A19" s="66"/>
      <c r="B19" s="67"/>
      <c r="C19" s="67"/>
      <c r="D19" s="67"/>
      <c r="E19" s="67"/>
      <c r="F19" s="67"/>
      <c r="G19" s="67"/>
      <c r="H19" s="67"/>
      <c r="I19" s="68"/>
      <c r="J19" s="83"/>
      <c r="K19" s="83"/>
    </row>
    <row r="20" spans="1:11" ht="13.8">
      <c r="A20" s="15"/>
      <c r="B20" s="9"/>
      <c r="C20" s="9"/>
      <c r="D20" s="9"/>
      <c r="E20" s="13"/>
      <c r="F20" s="9"/>
      <c r="G20" s="3"/>
      <c r="H20" s="4"/>
      <c r="I20" s="8"/>
      <c r="J20" s="84"/>
      <c r="K20" s="84"/>
    </row>
    <row r="21" spans="1:11" ht="13.8">
      <c r="A21" s="15"/>
      <c r="B21" s="9"/>
      <c r="C21" s="9"/>
      <c r="D21" s="9"/>
      <c r="E21" s="13"/>
      <c r="F21" s="9"/>
      <c r="G21" s="3"/>
      <c r="H21" s="14"/>
      <c r="I21" s="8"/>
      <c r="J21" s="87"/>
      <c r="K21" s="84"/>
    </row>
    <row r="22" spans="1:11" ht="13.8">
      <c r="A22" s="15"/>
      <c r="B22" s="9"/>
      <c r="C22" s="9"/>
      <c r="D22" s="9"/>
      <c r="E22" s="13"/>
      <c r="F22" s="9"/>
      <c r="G22" s="3"/>
      <c r="H22" s="4"/>
      <c r="I22" s="8"/>
      <c r="J22" s="84"/>
      <c r="K22" s="84"/>
    </row>
    <row r="23" spans="1:11" ht="13.8">
      <c r="A23" s="15"/>
      <c r="B23" s="9"/>
      <c r="C23" s="9"/>
      <c r="D23" s="9"/>
      <c r="E23" s="13"/>
      <c r="F23" s="72"/>
      <c r="G23" s="3"/>
      <c r="H23" s="4"/>
      <c r="I23" s="8"/>
      <c r="J23" s="84"/>
      <c r="K23" s="84"/>
    </row>
    <row r="24" spans="1:11" ht="14.4" thickBot="1">
      <c r="A24" s="73" t="s">
        <v>13</v>
      </c>
      <c r="B24" s="74"/>
      <c r="C24" s="74"/>
      <c r="D24" s="74"/>
      <c r="E24" s="75"/>
      <c r="F24" s="74"/>
      <c r="G24" s="3"/>
      <c r="H24" s="16"/>
      <c r="I24" s="17"/>
      <c r="J24" s="84"/>
      <c r="K24" s="85"/>
    </row>
    <row r="25" spans="1:11" ht="14.4" thickBot="1">
      <c r="A25" s="66"/>
      <c r="B25" s="67"/>
      <c r="C25" s="67"/>
      <c r="D25" s="67"/>
      <c r="E25" s="67"/>
      <c r="F25" s="67"/>
      <c r="G25" s="67"/>
      <c r="H25" s="67"/>
      <c r="I25" s="68"/>
      <c r="J25" s="83"/>
      <c r="K25" s="83"/>
    </row>
    <row r="26" spans="1:11" ht="13.8">
      <c r="A26" s="15"/>
      <c r="B26" s="9"/>
      <c r="C26" s="9"/>
      <c r="D26" s="9"/>
      <c r="E26" s="13"/>
      <c r="F26" s="9"/>
      <c r="G26" s="3"/>
      <c r="H26" s="4"/>
      <c r="I26" s="8"/>
      <c r="J26" s="84"/>
      <c r="K26" s="84"/>
    </row>
    <row r="27" spans="1:11" ht="13.8">
      <c r="A27" s="15"/>
      <c r="B27" s="9"/>
      <c r="C27" s="9"/>
      <c r="D27" s="9"/>
      <c r="E27" s="13"/>
      <c r="F27" s="9"/>
      <c r="G27" s="3"/>
      <c r="H27" s="4"/>
      <c r="I27" s="8"/>
      <c r="J27" s="84"/>
      <c r="K27" s="84"/>
    </row>
    <row r="28" spans="1:11" ht="13.8">
      <c r="A28" s="76"/>
      <c r="B28" s="9"/>
      <c r="C28" s="9"/>
      <c r="D28" s="9"/>
      <c r="E28" s="13"/>
      <c r="F28" s="9"/>
      <c r="G28" s="3"/>
      <c r="H28" s="4"/>
      <c r="I28" s="8"/>
      <c r="J28" s="84"/>
      <c r="K28" s="84"/>
    </row>
    <row r="29" spans="1:11" ht="14.4" thickBot="1">
      <c r="A29" s="69" t="s">
        <v>13</v>
      </c>
      <c r="B29" s="77"/>
      <c r="C29" s="77"/>
      <c r="D29" s="77"/>
      <c r="E29" s="78"/>
      <c r="F29" s="70"/>
      <c r="G29" s="3"/>
      <c r="H29" s="6"/>
      <c r="I29" s="7"/>
      <c r="J29" s="84"/>
      <c r="K29" s="85"/>
    </row>
    <row r="30" spans="1:11" ht="14.4" thickBot="1">
      <c r="A30" s="66"/>
      <c r="B30" s="67"/>
      <c r="C30" s="67"/>
      <c r="D30" s="67"/>
      <c r="E30" s="67"/>
      <c r="F30" s="67"/>
      <c r="G30" s="67"/>
      <c r="H30" s="67"/>
      <c r="I30" s="68"/>
      <c r="J30" s="83"/>
      <c r="K30" s="83"/>
    </row>
    <row r="31" spans="1:11" ht="13.8">
      <c r="A31" s="15"/>
      <c r="B31" s="9"/>
      <c r="C31" s="9"/>
      <c r="D31" s="9"/>
      <c r="E31" s="13"/>
      <c r="F31" s="9"/>
      <c r="G31" s="3"/>
      <c r="H31" s="4"/>
      <c r="I31" s="8"/>
      <c r="J31" s="84"/>
      <c r="K31" s="84"/>
    </row>
    <row r="32" spans="1:11" ht="14.4" thickBot="1">
      <c r="A32" s="69" t="s">
        <v>13</v>
      </c>
      <c r="B32" s="77"/>
      <c r="C32" s="77"/>
      <c r="D32" s="77"/>
      <c r="E32" s="71"/>
      <c r="F32" s="70"/>
      <c r="G32" s="3"/>
      <c r="H32" s="6"/>
      <c r="I32" s="7"/>
      <c r="J32" s="84"/>
      <c r="K32" s="85"/>
    </row>
    <row r="33" spans="1:11" ht="14.4" thickBot="1">
      <c r="A33" s="310" t="s">
        <v>14</v>
      </c>
      <c r="B33" s="311"/>
      <c r="C33" s="311"/>
      <c r="D33" s="311"/>
      <c r="E33" s="311"/>
      <c r="F33" s="311"/>
      <c r="G33" s="311"/>
      <c r="H33" s="312"/>
      <c r="I33" s="79"/>
      <c r="J33" s="83"/>
      <c r="K33" s="88"/>
    </row>
    <row r="34" spans="1:11" ht="13.8">
      <c r="A34" s="18"/>
      <c r="B34" s="18"/>
      <c r="C34" s="18"/>
      <c r="D34" s="18"/>
      <c r="E34" s="18"/>
      <c r="F34" s="18"/>
      <c r="G34" s="18"/>
      <c r="H34" s="18"/>
      <c r="I34" s="19"/>
      <c r="J34" s="89"/>
      <c r="K34" s="90"/>
    </row>
    <row r="35" spans="1:11" ht="13.8">
      <c r="A35" s="20"/>
      <c r="B35" s="24"/>
      <c r="C35" s="24"/>
      <c r="D35" s="24"/>
      <c r="E35" s="22"/>
      <c r="F35" s="25"/>
      <c r="G35" s="26"/>
      <c r="H35" s="27"/>
      <c r="I35" s="23"/>
      <c r="J35" s="93"/>
      <c r="K35" s="91"/>
    </row>
    <row r="36" spans="1:11" ht="13.8">
      <c r="A36" s="20"/>
      <c r="B36" s="24"/>
      <c r="C36" s="24"/>
      <c r="D36" s="24"/>
      <c r="E36" s="28" t="s">
        <v>15</v>
      </c>
      <c r="F36" s="25"/>
      <c r="G36" s="26"/>
      <c r="H36" s="27"/>
      <c r="I36" s="29"/>
      <c r="J36" s="93"/>
      <c r="K36" s="94"/>
    </row>
    <row r="37" spans="1:11" ht="13.8">
      <c r="A37" s="20"/>
      <c r="B37" s="21"/>
      <c r="C37" s="20"/>
      <c r="D37" s="20"/>
      <c r="E37" s="30"/>
      <c r="F37" s="25"/>
      <c r="G37" s="26"/>
      <c r="H37" s="31"/>
      <c r="I37" s="23"/>
      <c r="J37" s="92"/>
      <c r="K37" s="91"/>
    </row>
    <row r="38" spans="1:11" ht="14.4" thickBot="1">
      <c r="A38" s="20"/>
      <c r="B38" s="21"/>
      <c r="C38" s="20"/>
      <c r="D38" s="20"/>
      <c r="E38" s="80"/>
      <c r="F38" s="25"/>
      <c r="G38" s="26"/>
      <c r="H38" s="31"/>
      <c r="I38" s="29"/>
      <c r="J38" s="95"/>
      <c r="K38" s="94"/>
    </row>
    <row r="39" spans="1:11" ht="14.4" thickBot="1">
      <c r="A39" s="20"/>
      <c r="B39" s="21"/>
      <c r="C39" s="20"/>
      <c r="D39" s="20"/>
      <c r="E39" s="32" t="s">
        <v>16</v>
      </c>
      <c r="F39" s="33"/>
      <c r="G39" s="34"/>
      <c r="H39" s="35"/>
      <c r="I39" s="79"/>
      <c r="J39" s="93"/>
      <c r="K39" s="88"/>
    </row>
    <row r="40" spans="1:11" ht="14.4" thickBot="1">
      <c r="A40" s="20"/>
      <c r="B40" s="21"/>
      <c r="C40" s="21"/>
      <c r="D40" s="21"/>
      <c r="E40" s="20"/>
      <c r="F40" s="20"/>
      <c r="G40" s="36"/>
      <c r="H40" s="37"/>
      <c r="I40" s="38"/>
      <c r="J40" s="96"/>
      <c r="K40" s="97"/>
    </row>
    <row r="41" spans="1:11" ht="13.8">
      <c r="A41" s="39"/>
      <c r="B41" s="316"/>
      <c r="C41" s="316"/>
      <c r="D41" s="316"/>
      <c r="E41" s="316"/>
      <c r="F41" s="316"/>
      <c r="G41" s="316"/>
      <c r="H41" s="316"/>
      <c r="I41" s="317"/>
      <c r="J41" s="105"/>
      <c r="K41" s="105"/>
    </row>
    <row r="42" spans="1:11">
      <c r="A42" s="292" t="s">
        <v>128</v>
      </c>
      <c r="B42" s="293"/>
      <c r="C42" s="293"/>
      <c r="D42" s="293"/>
      <c r="E42" s="293"/>
      <c r="F42" s="318" t="s">
        <v>6</v>
      </c>
      <c r="G42" s="318"/>
      <c r="H42" s="318"/>
      <c r="I42" s="235" t="s">
        <v>19</v>
      </c>
      <c r="J42" s="102"/>
      <c r="K42" s="98"/>
    </row>
    <row r="43" spans="1:11" ht="29.4" customHeight="1">
      <c r="A43" s="292" t="s">
        <v>129</v>
      </c>
      <c r="B43" s="293"/>
      <c r="C43" s="293"/>
      <c r="D43" s="293"/>
      <c r="E43" s="293"/>
      <c r="F43" s="321" t="s">
        <v>20</v>
      </c>
      <c r="G43" s="321"/>
      <c r="H43" s="230" t="s">
        <v>21</v>
      </c>
      <c r="I43" s="229" t="s">
        <v>35</v>
      </c>
      <c r="J43" s="98"/>
      <c r="K43" s="99"/>
    </row>
    <row r="44" spans="1:11" ht="22.8">
      <c r="A44" s="292" t="s">
        <v>130</v>
      </c>
      <c r="B44" s="293"/>
      <c r="C44" s="293"/>
      <c r="D44" s="293"/>
      <c r="E44" s="293"/>
      <c r="F44" s="319" t="s">
        <v>23</v>
      </c>
      <c r="G44" s="320"/>
      <c r="H44" s="230" t="s">
        <v>24</v>
      </c>
      <c r="I44" s="229" t="s">
        <v>35</v>
      </c>
      <c r="J44" s="98"/>
      <c r="K44" s="99"/>
    </row>
    <row r="45" spans="1:11" ht="43.2" customHeight="1">
      <c r="A45" s="308" t="s">
        <v>131</v>
      </c>
      <c r="B45" s="309"/>
      <c r="C45" s="309"/>
      <c r="D45" s="309"/>
      <c r="E45" s="309"/>
      <c r="F45" s="326" t="s">
        <v>26</v>
      </c>
      <c r="G45" s="321"/>
      <c r="H45" s="230" t="s">
        <v>27</v>
      </c>
      <c r="I45" s="229" t="s">
        <v>35</v>
      </c>
      <c r="J45" s="98"/>
      <c r="K45" s="99"/>
    </row>
    <row r="46" spans="1:11" ht="46.2" customHeight="1">
      <c r="A46" s="324" t="s">
        <v>132</v>
      </c>
      <c r="B46" s="325"/>
      <c r="C46" s="325"/>
      <c r="D46" s="325"/>
      <c r="E46" s="325"/>
      <c r="F46" s="321" t="s">
        <v>29</v>
      </c>
      <c r="G46" s="321"/>
      <c r="H46" s="230" t="s">
        <v>30</v>
      </c>
      <c r="I46" s="229" t="s">
        <v>35</v>
      </c>
      <c r="J46" s="98"/>
      <c r="K46" s="99"/>
    </row>
    <row r="47" spans="1:11" ht="55.8" customHeight="1">
      <c r="A47" s="330" t="s">
        <v>133</v>
      </c>
      <c r="B47" s="325"/>
      <c r="C47" s="325"/>
      <c r="D47" s="325"/>
      <c r="E47" s="325"/>
      <c r="F47" s="327"/>
      <c r="G47" s="327"/>
      <c r="H47" s="327"/>
      <c r="I47" s="328"/>
      <c r="J47" s="101"/>
      <c r="K47" s="101"/>
    </row>
    <row r="48" spans="1:11" ht="13.8">
      <c r="A48" s="81"/>
      <c r="B48" s="81"/>
      <c r="C48" s="81"/>
      <c r="D48" s="81"/>
      <c r="E48" s="81"/>
      <c r="F48" s="81"/>
      <c r="G48" s="81"/>
      <c r="H48" s="81"/>
      <c r="I48" s="81"/>
      <c r="J48" s="100"/>
      <c r="K48" s="100"/>
    </row>
    <row r="49" spans="1:11" ht="13.8">
      <c r="A49" s="81"/>
      <c r="B49" s="81"/>
      <c r="C49" s="81"/>
      <c r="D49" s="81"/>
      <c r="H49" s="81"/>
      <c r="I49" s="81"/>
      <c r="J49" s="100"/>
      <c r="K49" s="100"/>
    </row>
    <row r="50" spans="1:11">
      <c r="A50" s="100"/>
      <c r="B50" s="100"/>
      <c r="C50" s="100"/>
      <c r="D50" s="100"/>
      <c r="E50" s="100"/>
      <c r="F50" s="100"/>
      <c r="G50" s="100"/>
      <c r="H50" s="100"/>
      <c r="I50" s="100"/>
      <c r="J50" s="100"/>
      <c r="K50" s="100"/>
    </row>
    <row r="51" spans="1:11" ht="31.5" customHeight="1">
      <c r="A51" s="100"/>
      <c r="B51" s="100"/>
      <c r="C51" s="100"/>
      <c r="D51" s="329" t="s">
        <v>36</v>
      </c>
      <c r="E51" s="329"/>
      <c r="F51" s="329"/>
      <c r="G51" s="100"/>
      <c r="H51" s="100"/>
      <c r="I51" s="100"/>
      <c r="J51" s="100"/>
      <c r="K51" s="100"/>
    </row>
    <row r="52" spans="1:11">
      <c r="A52" s="100"/>
      <c r="B52" s="100"/>
      <c r="C52" s="100"/>
      <c r="D52" s="100"/>
      <c r="E52" s="100"/>
      <c r="F52" s="100"/>
      <c r="G52" s="100"/>
      <c r="H52" s="100"/>
      <c r="I52" s="100"/>
      <c r="J52" s="100"/>
      <c r="K52" s="100"/>
    </row>
    <row r="53" spans="1:11">
      <c r="A53" s="100"/>
      <c r="B53" s="100"/>
      <c r="C53" s="100"/>
      <c r="D53" s="100"/>
      <c r="E53" s="100"/>
      <c r="F53" s="100"/>
      <c r="G53" s="100"/>
      <c r="H53" s="100"/>
      <c r="I53" s="100"/>
      <c r="J53" s="100"/>
      <c r="K53" s="100"/>
    </row>
    <row r="54" spans="1:11">
      <c r="A54" s="100"/>
      <c r="B54" s="100"/>
      <c r="C54" s="100"/>
      <c r="D54" s="100"/>
      <c r="E54" s="100"/>
      <c r="F54" s="100"/>
      <c r="G54" s="100"/>
      <c r="H54" s="100"/>
      <c r="I54" s="100"/>
      <c r="J54" s="100"/>
      <c r="K54" s="100"/>
    </row>
    <row r="55" spans="1:11">
      <c r="A55" s="100"/>
      <c r="B55" s="100"/>
      <c r="C55" s="100"/>
      <c r="D55" s="100"/>
      <c r="E55" s="100"/>
      <c r="F55" s="100"/>
      <c r="G55" s="100"/>
      <c r="H55" s="100"/>
      <c r="I55" s="100"/>
      <c r="J55" s="100"/>
      <c r="K55" s="100"/>
    </row>
    <row r="56" spans="1:11">
      <c r="A56" s="100"/>
      <c r="B56" s="100"/>
      <c r="C56" s="100"/>
      <c r="D56" s="100"/>
      <c r="E56" s="100"/>
      <c r="F56" s="100"/>
      <c r="G56" s="100"/>
      <c r="H56" s="100"/>
      <c r="I56" s="100"/>
      <c r="J56" s="100"/>
      <c r="K56" s="100"/>
    </row>
    <row r="57" spans="1:11">
      <c r="A57" s="100"/>
      <c r="B57" s="100"/>
      <c r="C57" s="100"/>
      <c r="D57" s="100"/>
      <c r="E57" s="100"/>
      <c r="F57" s="100"/>
      <c r="G57" s="100"/>
      <c r="H57" s="100"/>
      <c r="I57" s="100"/>
      <c r="J57" s="100"/>
      <c r="K57" s="100"/>
    </row>
    <row r="58" spans="1:11">
      <c r="A58" s="100"/>
      <c r="B58" s="100"/>
      <c r="C58" s="100"/>
      <c r="D58" s="100"/>
      <c r="E58" s="100"/>
      <c r="F58" s="100"/>
      <c r="G58" s="100"/>
      <c r="H58" s="100"/>
      <c r="I58" s="100"/>
      <c r="J58" s="100"/>
      <c r="K58" s="100"/>
    </row>
    <row r="59" spans="1:11">
      <c r="A59" s="100"/>
      <c r="B59" s="100"/>
      <c r="C59" s="100"/>
      <c r="D59" s="100"/>
      <c r="E59" s="100"/>
      <c r="F59" s="100"/>
      <c r="G59" s="100"/>
      <c r="H59" s="100"/>
      <c r="I59" s="100"/>
      <c r="J59" s="100"/>
      <c r="K59" s="100"/>
    </row>
    <row r="60" spans="1:11">
      <c r="A60" s="100"/>
      <c r="B60" s="100"/>
      <c r="C60" s="100"/>
      <c r="D60" s="100"/>
      <c r="E60" s="100"/>
      <c r="F60" s="100"/>
      <c r="G60" s="100"/>
      <c r="H60" s="100"/>
      <c r="I60" s="100"/>
      <c r="J60" s="100"/>
      <c r="K60" s="100"/>
    </row>
    <row r="61" spans="1:11">
      <c r="A61" s="100"/>
      <c r="B61" s="100"/>
      <c r="C61" s="100"/>
      <c r="D61" s="100"/>
      <c r="E61" s="100"/>
      <c r="F61" s="100"/>
      <c r="G61" s="100"/>
      <c r="H61" s="100"/>
      <c r="I61" s="100"/>
      <c r="J61" s="100"/>
      <c r="K61" s="100"/>
    </row>
    <row r="62" spans="1:11">
      <c r="A62" s="100"/>
      <c r="B62" s="100"/>
      <c r="C62" s="100"/>
      <c r="D62" s="100"/>
      <c r="E62" s="100"/>
      <c r="F62" s="100"/>
      <c r="G62" s="100"/>
      <c r="H62" s="100"/>
      <c r="I62" s="100"/>
      <c r="J62" s="100"/>
      <c r="K62" s="100"/>
    </row>
    <row r="63" spans="1:11">
      <c r="A63" s="100"/>
      <c r="B63" s="100"/>
      <c r="C63" s="100"/>
      <c r="D63" s="100"/>
      <c r="E63" s="100"/>
      <c r="F63" s="100"/>
      <c r="G63" s="100"/>
      <c r="H63" s="100"/>
      <c r="I63" s="100"/>
      <c r="J63" s="100"/>
      <c r="K63" s="100"/>
    </row>
    <row r="64" spans="1:11">
      <c r="A64" s="100"/>
      <c r="B64" s="100"/>
      <c r="C64" s="100"/>
      <c r="D64" s="100"/>
      <c r="E64" s="100"/>
      <c r="F64" s="100"/>
      <c r="G64" s="100"/>
      <c r="H64" s="100"/>
      <c r="I64" s="100"/>
      <c r="J64" s="100"/>
      <c r="K64" s="100"/>
    </row>
    <row r="65" spans="1:11">
      <c r="A65" s="100"/>
      <c r="B65" s="100"/>
      <c r="C65" s="100"/>
      <c r="D65" s="100"/>
      <c r="E65" s="100"/>
      <c r="F65" s="100"/>
      <c r="G65" s="100"/>
      <c r="H65" s="100"/>
      <c r="I65" s="100"/>
      <c r="J65" s="100"/>
      <c r="K65" s="100"/>
    </row>
    <row r="66" spans="1:11">
      <c r="A66" s="100"/>
      <c r="B66" s="100"/>
      <c r="C66" s="100"/>
      <c r="D66" s="100"/>
      <c r="E66" s="100"/>
      <c r="F66" s="100"/>
      <c r="G66" s="100"/>
      <c r="H66" s="100"/>
      <c r="I66" s="100"/>
      <c r="J66" s="100"/>
      <c r="K66" s="100"/>
    </row>
    <row r="67" spans="1:11">
      <c r="A67" s="100"/>
      <c r="B67" s="100"/>
      <c r="C67" s="100"/>
      <c r="D67" s="100"/>
      <c r="E67" s="100"/>
      <c r="F67" s="100"/>
      <c r="G67" s="100"/>
      <c r="H67" s="100"/>
      <c r="I67" s="100"/>
      <c r="J67" s="100"/>
      <c r="K67" s="100"/>
    </row>
    <row r="68" spans="1:11">
      <c r="A68" s="100"/>
      <c r="B68" s="100"/>
      <c r="C68" s="100"/>
      <c r="D68" s="100"/>
      <c r="E68" s="100"/>
      <c r="F68" s="100"/>
      <c r="G68" s="100"/>
      <c r="H68" s="100"/>
      <c r="I68" s="100"/>
      <c r="J68" s="100"/>
      <c r="K68" s="100"/>
    </row>
    <row r="69" spans="1:11">
      <c r="A69" s="100"/>
      <c r="B69" s="100"/>
      <c r="C69" s="100"/>
      <c r="D69" s="100"/>
      <c r="E69" s="100"/>
      <c r="F69" s="100"/>
      <c r="G69" s="100"/>
      <c r="H69" s="100"/>
      <c r="I69" s="100"/>
      <c r="J69" s="100"/>
      <c r="K69" s="100"/>
    </row>
    <row r="70" spans="1:11">
      <c r="A70" s="100"/>
      <c r="B70" s="100"/>
      <c r="C70" s="100"/>
      <c r="D70" s="100"/>
      <c r="E70" s="100"/>
      <c r="F70" s="100"/>
      <c r="G70" s="100"/>
      <c r="H70" s="100"/>
      <c r="I70" s="100"/>
      <c r="J70" s="100"/>
      <c r="K70" s="100"/>
    </row>
    <row r="71" spans="1:11">
      <c r="A71" s="100"/>
      <c r="B71" s="100"/>
      <c r="C71" s="100"/>
      <c r="D71" s="100"/>
      <c r="E71" s="100"/>
      <c r="F71" s="100"/>
      <c r="G71" s="100"/>
      <c r="H71" s="100"/>
      <c r="I71" s="100"/>
      <c r="J71" s="100"/>
      <c r="K71" s="100"/>
    </row>
    <row r="72" spans="1:11">
      <c r="A72" s="100"/>
      <c r="B72" s="100"/>
      <c r="C72" s="100"/>
      <c r="D72" s="100"/>
      <c r="E72" s="100"/>
      <c r="F72" s="100"/>
      <c r="G72" s="100"/>
      <c r="H72" s="100"/>
      <c r="I72" s="100"/>
      <c r="J72" s="100"/>
      <c r="K72" s="100"/>
    </row>
    <row r="73" spans="1:11">
      <c r="A73" s="100"/>
      <c r="B73" s="100"/>
      <c r="C73" s="100"/>
      <c r="D73" s="100"/>
      <c r="E73" s="100"/>
      <c r="F73" s="100"/>
      <c r="G73" s="100"/>
      <c r="H73" s="100"/>
      <c r="I73" s="100"/>
      <c r="J73" s="100"/>
      <c r="K73" s="100"/>
    </row>
    <row r="74" spans="1:11">
      <c r="A74" s="100"/>
      <c r="B74" s="100"/>
      <c r="C74" s="100"/>
      <c r="D74" s="100"/>
      <c r="E74" s="100"/>
      <c r="F74" s="100"/>
      <c r="G74" s="100"/>
      <c r="H74" s="100"/>
      <c r="I74" s="100"/>
      <c r="J74" s="100"/>
      <c r="K74" s="100"/>
    </row>
    <row r="75" spans="1:11">
      <c r="A75" s="100"/>
      <c r="B75" s="100"/>
      <c r="C75" s="100"/>
      <c r="D75" s="100"/>
      <c r="E75" s="100"/>
      <c r="F75" s="100"/>
      <c r="G75" s="100"/>
      <c r="H75" s="100"/>
      <c r="I75" s="100"/>
      <c r="J75" s="100"/>
      <c r="K75" s="100"/>
    </row>
    <row r="76" spans="1:11">
      <c r="A76" s="100"/>
      <c r="B76" s="100"/>
      <c r="C76" s="100"/>
      <c r="D76" s="100"/>
      <c r="E76" s="100"/>
      <c r="F76" s="100"/>
      <c r="G76" s="100"/>
      <c r="H76" s="100"/>
      <c r="I76" s="100"/>
      <c r="J76" s="100"/>
      <c r="K76" s="100"/>
    </row>
    <row r="77" spans="1:11">
      <c r="A77" s="100"/>
      <c r="B77" s="100"/>
      <c r="C77" s="100"/>
      <c r="D77" s="100"/>
      <c r="E77" s="100"/>
      <c r="F77" s="100"/>
      <c r="G77" s="100"/>
      <c r="H77" s="100"/>
      <c r="I77" s="100"/>
      <c r="J77" s="100"/>
      <c r="K77" s="100"/>
    </row>
    <row r="78" spans="1:11">
      <c r="A78" s="100"/>
      <c r="B78" s="100"/>
      <c r="C78" s="100"/>
      <c r="D78" s="100"/>
      <c r="E78" s="100"/>
      <c r="F78" s="100"/>
      <c r="G78" s="100"/>
      <c r="H78" s="100"/>
      <c r="I78" s="100"/>
      <c r="J78" s="100"/>
      <c r="K78" s="100"/>
    </row>
    <row r="79" spans="1:11">
      <c r="A79" s="100"/>
      <c r="B79" s="100"/>
      <c r="C79" s="100"/>
      <c r="D79" s="100"/>
      <c r="E79" s="100"/>
      <c r="F79" s="100"/>
      <c r="G79" s="100"/>
      <c r="H79" s="100"/>
      <c r="I79" s="100"/>
      <c r="J79" s="100"/>
      <c r="K79" s="100"/>
    </row>
    <row r="80" spans="1:11">
      <c r="A80" s="100"/>
      <c r="B80" s="100"/>
      <c r="C80" s="100"/>
      <c r="D80" s="100"/>
      <c r="E80" s="100"/>
      <c r="F80" s="100"/>
      <c r="G80" s="100"/>
      <c r="H80" s="100"/>
      <c r="I80" s="100"/>
      <c r="J80" s="100"/>
      <c r="K80" s="100"/>
    </row>
    <row r="81" spans="1:11">
      <c r="A81" s="100"/>
      <c r="B81" s="100"/>
      <c r="C81" s="100"/>
      <c r="D81" s="100"/>
      <c r="E81" s="100"/>
      <c r="F81" s="100"/>
      <c r="G81" s="100"/>
      <c r="H81" s="100"/>
      <c r="I81" s="100"/>
      <c r="J81" s="100"/>
      <c r="K81" s="100"/>
    </row>
    <row r="82" spans="1:11">
      <c r="A82" s="100"/>
      <c r="B82" s="100"/>
      <c r="C82" s="100"/>
      <c r="D82" s="100"/>
      <c r="E82" s="100"/>
      <c r="F82" s="100"/>
      <c r="G82" s="100"/>
      <c r="H82" s="100"/>
      <c r="I82" s="100"/>
      <c r="J82" s="100"/>
      <c r="K82" s="100"/>
    </row>
    <row r="83" spans="1:11">
      <c r="A83" s="100"/>
      <c r="B83" s="100"/>
      <c r="C83" s="100"/>
      <c r="D83" s="100"/>
      <c r="E83" s="100"/>
      <c r="F83" s="100"/>
      <c r="G83" s="100"/>
      <c r="H83" s="100"/>
      <c r="I83" s="100"/>
      <c r="J83" s="100"/>
      <c r="K83" s="100"/>
    </row>
    <row r="84" spans="1:11">
      <c r="A84" s="100"/>
      <c r="B84" s="100"/>
      <c r="C84" s="100"/>
      <c r="D84" s="100"/>
      <c r="E84" s="100"/>
      <c r="F84" s="100"/>
      <c r="G84" s="100"/>
      <c r="H84" s="100"/>
      <c r="I84" s="100"/>
      <c r="J84" s="100"/>
      <c r="K84" s="100"/>
    </row>
    <row r="85" spans="1:11">
      <c r="A85" s="100"/>
      <c r="B85" s="100"/>
      <c r="C85" s="100"/>
      <c r="D85" s="100"/>
      <c r="E85" s="100"/>
      <c r="F85" s="100"/>
      <c r="G85" s="100"/>
      <c r="H85" s="100"/>
      <c r="I85" s="100"/>
      <c r="J85" s="100"/>
      <c r="K85" s="100"/>
    </row>
    <row r="86" spans="1:11">
      <c r="A86" s="100"/>
      <c r="B86" s="100"/>
      <c r="C86" s="100"/>
      <c r="D86" s="100"/>
      <c r="E86" s="100"/>
      <c r="F86" s="100"/>
      <c r="G86" s="100"/>
      <c r="H86" s="100"/>
      <c r="I86" s="100"/>
      <c r="J86" s="100"/>
      <c r="K86" s="100"/>
    </row>
    <row r="87" spans="1:11">
      <c r="A87" s="100"/>
      <c r="B87" s="100"/>
      <c r="C87" s="100"/>
      <c r="D87" s="100"/>
      <c r="E87" s="100"/>
      <c r="F87" s="100"/>
      <c r="G87" s="100"/>
      <c r="H87" s="100"/>
      <c r="I87" s="100"/>
      <c r="J87" s="100"/>
      <c r="K87" s="100"/>
    </row>
    <row r="88" spans="1:11">
      <c r="A88" s="100"/>
      <c r="B88" s="100"/>
      <c r="C88" s="100"/>
      <c r="D88" s="100"/>
      <c r="E88" s="100"/>
      <c r="F88" s="100"/>
      <c r="G88" s="100"/>
      <c r="H88" s="100"/>
      <c r="I88" s="100"/>
      <c r="J88" s="100"/>
      <c r="K88" s="100"/>
    </row>
    <row r="89" spans="1:11">
      <c r="A89" s="100"/>
      <c r="B89" s="100"/>
      <c r="C89" s="100"/>
      <c r="D89" s="100"/>
      <c r="E89" s="100"/>
      <c r="F89" s="100"/>
      <c r="G89" s="100"/>
      <c r="H89" s="100"/>
      <c r="I89" s="100"/>
      <c r="J89" s="100"/>
      <c r="K89" s="100"/>
    </row>
    <row r="90" spans="1:11">
      <c r="A90" s="100"/>
      <c r="B90" s="100"/>
      <c r="C90" s="100"/>
      <c r="D90" s="100"/>
      <c r="E90" s="100"/>
      <c r="F90" s="100"/>
      <c r="G90" s="100"/>
      <c r="H90" s="100"/>
      <c r="I90" s="100"/>
      <c r="J90" s="100"/>
      <c r="K90" s="100"/>
    </row>
    <row r="91" spans="1:11">
      <c r="A91" s="100"/>
      <c r="B91" s="100"/>
      <c r="C91" s="100"/>
      <c r="D91" s="100"/>
      <c r="E91" s="100"/>
      <c r="F91" s="100"/>
      <c r="G91" s="100"/>
      <c r="H91" s="100"/>
      <c r="I91" s="100"/>
      <c r="J91" s="100"/>
      <c r="K91" s="100"/>
    </row>
    <row r="92" spans="1:11">
      <c r="A92" s="100"/>
      <c r="B92" s="100"/>
      <c r="C92" s="100"/>
      <c r="D92" s="100"/>
      <c r="E92" s="100"/>
      <c r="F92" s="100"/>
      <c r="G92" s="100"/>
      <c r="H92" s="100"/>
      <c r="I92" s="100"/>
      <c r="J92" s="100"/>
      <c r="K92" s="100"/>
    </row>
    <row r="93" spans="1:11">
      <c r="A93" s="100"/>
      <c r="B93" s="100"/>
      <c r="C93" s="100"/>
      <c r="D93" s="100"/>
      <c r="E93" s="100"/>
      <c r="F93" s="100"/>
      <c r="G93" s="100"/>
      <c r="H93" s="100"/>
      <c r="I93" s="100"/>
      <c r="J93" s="100"/>
      <c r="K93" s="100"/>
    </row>
    <row r="94" spans="1:11">
      <c r="A94" s="100"/>
      <c r="B94" s="100"/>
      <c r="C94" s="100"/>
      <c r="D94" s="100"/>
      <c r="E94" s="100"/>
      <c r="F94" s="100"/>
      <c r="G94" s="100"/>
      <c r="H94" s="100"/>
      <c r="I94" s="100"/>
      <c r="J94" s="100"/>
      <c r="K94" s="100"/>
    </row>
    <row r="95" spans="1:11">
      <c r="A95" s="100"/>
      <c r="B95" s="100"/>
      <c r="C95" s="100"/>
      <c r="D95" s="100"/>
      <c r="E95" s="100"/>
      <c r="F95" s="100"/>
      <c r="G95" s="100"/>
      <c r="H95" s="100"/>
      <c r="I95" s="100"/>
      <c r="J95" s="100"/>
      <c r="K95" s="100"/>
    </row>
    <row r="96" spans="1:11">
      <c r="A96" s="100"/>
      <c r="B96" s="100"/>
      <c r="C96" s="100"/>
      <c r="D96" s="100"/>
      <c r="E96" s="100"/>
      <c r="F96" s="100"/>
      <c r="G96" s="100"/>
      <c r="H96" s="100"/>
      <c r="I96" s="100"/>
      <c r="J96" s="100"/>
      <c r="K96" s="100"/>
    </row>
    <row r="97" spans="1:11">
      <c r="A97" s="100"/>
      <c r="B97" s="100"/>
      <c r="C97" s="100"/>
      <c r="D97" s="100"/>
      <c r="E97" s="100"/>
      <c r="F97" s="100"/>
      <c r="G97" s="100"/>
      <c r="H97" s="100"/>
      <c r="I97" s="100"/>
      <c r="J97" s="100"/>
      <c r="K97" s="100"/>
    </row>
    <row r="98" spans="1:11">
      <c r="A98" s="100"/>
      <c r="B98" s="100"/>
      <c r="C98" s="100"/>
      <c r="D98" s="100"/>
      <c r="E98" s="100"/>
      <c r="F98" s="100"/>
      <c r="G98" s="100"/>
      <c r="H98" s="100"/>
      <c r="I98" s="100"/>
      <c r="J98" s="100"/>
      <c r="K98" s="100"/>
    </row>
    <row r="99" spans="1:11">
      <c r="A99" s="100"/>
      <c r="B99" s="100"/>
      <c r="C99" s="100"/>
      <c r="D99" s="100"/>
      <c r="E99" s="100"/>
      <c r="F99" s="100"/>
      <c r="G99" s="100"/>
      <c r="H99" s="100"/>
      <c r="I99" s="100"/>
      <c r="J99" s="100"/>
      <c r="K99" s="100"/>
    </row>
    <row r="100" spans="1:11">
      <c r="A100" s="100"/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</row>
    <row r="101" spans="1:11">
      <c r="A101" s="100"/>
      <c r="B101" s="100"/>
      <c r="C101" s="100"/>
      <c r="D101" s="100"/>
      <c r="E101" s="100"/>
      <c r="F101" s="100"/>
      <c r="G101" s="100"/>
      <c r="H101" s="100"/>
      <c r="I101" s="100"/>
      <c r="J101" s="100"/>
      <c r="K101" s="100"/>
    </row>
    <row r="102" spans="1:11">
      <c r="A102" s="100"/>
      <c r="B102" s="100"/>
      <c r="C102" s="100"/>
      <c r="D102" s="100"/>
      <c r="E102" s="100"/>
      <c r="F102" s="100"/>
      <c r="G102" s="100"/>
      <c r="H102" s="100"/>
      <c r="I102" s="100"/>
      <c r="J102" s="100"/>
      <c r="K102" s="100"/>
    </row>
    <row r="103" spans="1:11">
      <c r="A103" s="100"/>
      <c r="B103" s="100"/>
      <c r="C103" s="100"/>
      <c r="D103" s="100"/>
      <c r="E103" s="100"/>
      <c r="F103" s="100"/>
      <c r="G103" s="100"/>
      <c r="H103" s="100"/>
      <c r="I103" s="100"/>
      <c r="J103" s="100"/>
      <c r="K103" s="100"/>
    </row>
    <row r="104" spans="1:11">
      <c r="A104" s="100"/>
      <c r="B104" s="100"/>
      <c r="C104" s="100"/>
      <c r="D104" s="100"/>
      <c r="E104" s="100"/>
      <c r="F104" s="100"/>
      <c r="G104" s="100"/>
      <c r="H104" s="100"/>
      <c r="I104" s="100"/>
      <c r="J104" s="100"/>
      <c r="K104" s="100"/>
    </row>
    <row r="105" spans="1:11">
      <c r="A105" s="100"/>
      <c r="B105" s="100"/>
      <c r="C105" s="100"/>
      <c r="D105" s="100"/>
      <c r="E105" s="100"/>
      <c r="F105" s="100"/>
      <c r="G105" s="100"/>
      <c r="H105" s="100"/>
      <c r="I105" s="100"/>
      <c r="J105" s="100"/>
      <c r="K105" s="100"/>
    </row>
    <row r="106" spans="1:11">
      <c r="A106" s="100"/>
      <c r="B106" s="100"/>
      <c r="C106" s="100"/>
      <c r="D106" s="100"/>
      <c r="E106" s="100"/>
      <c r="F106" s="100"/>
      <c r="G106" s="100"/>
      <c r="H106" s="100"/>
      <c r="I106" s="100"/>
      <c r="J106" s="100"/>
      <c r="K106" s="100"/>
    </row>
    <row r="107" spans="1:11">
      <c r="A107" s="100"/>
      <c r="B107" s="100"/>
      <c r="C107" s="100"/>
      <c r="D107" s="100"/>
      <c r="E107" s="100"/>
      <c r="F107" s="100"/>
      <c r="G107" s="100"/>
      <c r="H107" s="100"/>
      <c r="I107" s="100"/>
      <c r="J107" s="100"/>
      <c r="K107" s="100"/>
    </row>
    <row r="108" spans="1:11">
      <c r="A108" s="100"/>
      <c r="B108" s="100"/>
      <c r="C108" s="100"/>
      <c r="D108" s="100"/>
      <c r="E108" s="100"/>
      <c r="F108" s="100"/>
      <c r="G108" s="100"/>
      <c r="H108" s="100"/>
      <c r="I108" s="100"/>
      <c r="J108" s="100"/>
      <c r="K108" s="100"/>
    </row>
    <row r="109" spans="1:11">
      <c r="A109" s="100"/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</row>
    <row r="110" spans="1:11">
      <c r="A110" s="100"/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</row>
    <row r="111" spans="1:11">
      <c r="A111" s="100"/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</row>
    <row r="112" spans="1:11">
      <c r="A112" s="100"/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</row>
    <row r="113" spans="1:11">
      <c r="A113" s="100"/>
      <c r="B113" s="100"/>
      <c r="C113" s="100"/>
      <c r="D113" s="100"/>
      <c r="E113" s="100"/>
      <c r="F113" s="100"/>
      <c r="G113" s="100"/>
      <c r="H113" s="100"/>
      <c r="I113" s="100"/>
      <c r="J113" s="100"/>
      <c r="K113" s="100"/>
    </row>
    <row r="114" spans="1:11">
      <c r="A114" s="100"/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</row>
    <row r="115" spans="1:1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</row>
    <row r="116" spans="1:11">
      <c r="A116" s="100"/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</row>
    <row r="117" spans="1:11">
      <c r="A117" s="100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</row>
    <row r="118" spans="1:11">
      <c r="A118" s="100"/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</row>
    <row r="119" spans="1:11">
      <c r="A119" s="100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</row>
    <row r="120" spans="1:11">
      <c r="A120" s="100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</row>
    <row r="121" spans="1:11">
      <c r="A121" s="100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</row>
    <row r="122" spans="1:11">
      <c r="A122" s="100"/>
      <c r="B122" s="100"/>
      <c r="C122" s="100"/>
      <c r="D122" s="100"/>
      <c r="E122" s="100"/>
      <c r="F122" s="100"/>
      <c r="G122" s="100"/>
      <c r="H122" s="100"/>
      <c r="I122" s="100"/>
      <c r="J122" s="100"/>
      <c r="K122" s="100"/>
    </row>
    <row r="123" spans="1:11">
      <c r="A123" s="100"/>
      <c r="B123" s="100"/>
      <c r="C123" s="100"/>
      <c r="D123" s="100"/>
      <c r="E123" s="100"/>
      <c r="F123" s="100"/>
      <c r="G123" s="100"/>
      <c r="H123" s="100"/>
      <c r="I123" s="100"/>
      <c r="J123" s="100"/>
      <c r="K123" s="100"/>
    </row>
    <row r="124" spans="1:11">
      <c r="A124" s="100"/>
      <c r="B124" s="100"/>
      <c r="C124" s="100"/>
      <c r="D124" s="100"/>
      <c r="E124" s="100"/>
      <c r="F124" s="100"/>
      <c r="G124" s="100"/>
      <c r="H124" s="100"/>
      <c r="I124" s="100"/>
      <c r="J124" s="100"/>
      <c r="K124" s="100"/>
    </row>
    <row r="125" spans="1:11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</row>
    <row r="126" spans="1:11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</row>
    <row r="127" spans="1:11">
      <c r="A127" s="100"/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</row>
    <row r="128" spans="1:11">
      <c r="A128" s="100"/>
      <c r="B128" s="100"/>
      <c r="C128" s="100"/>
      <c r="D128" s="100"/>
      <c r="E128" s="100"/>
      <c r="F128" s="100"/>
      <c r="G128" s="100"/>
      <c r="H128" s="100"/>
      <c r="I128" s="100"/>
      <c r="J128" s="100"/>
      <c r="K128" s="100"/>
    </row>
    <row r="129" spans="1:11">
      <c r="A129" s="100"/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</row>
    <row r="130" spans="1:11">
      <c r="A130" s="100"/>
      <c r="B130" s="100"/>
      <c r="C130" s="100"/>
      <c r="D130" s="100"/>
      <c r="E130" s="100"/>
      <c r="F130" s="100"/>
      <c r="G130" s="100"/>
      <c r="H130" s="100"/>
      <c r="I130" s="100"/>
      <c r="J130" s="100"/>
      <c r="K130" s="100"/>
    </row>
    <row r="131" spans="1:11">
      <c r="A131" s="100"/>
      <c r="B131" s="100"/>
      <c r="C131" s="100"/>
      <c r="D131" s="100"/>
      <c r="E131" s="100"/>
      <c r="F131" s="100"/>
      <c r="G131" s="100"/>
      <c r="H131" s="100"/>
      <c r="I131" s="100"/>
      <c r="J131" s="100"/>
      <c r="K131" s="100"/>
    </row>
    <row r="132" spans="1:11">
      <c r="A132" s="100"/>
      <c r="B132" s="100"/>
      <c r="C132" s="100"/>
      <c r="D132" s="100"/>
      <c r="E132" s="100"/>
      <c r="F132" s="100"/>
      <c r="G132" s="100"/>
      <c r="H132" s="100"/>
      <c r="I132" s="100"/>
      <c r="J132" s="100"/>
      <c r="K132" s="100"/>
    </row>
    <row r="133" spans="1:11">
      <c r="A133" s="100"/>
      <c r="B133" s="100"/>
      <c r="C133" s="100"/>
      <c r="D133" s="100"/>
      <c r="E133" s="100"/>
      <c r="F133" s="100"/>
      <c r="G133" s="100"/>
      <c r="H133" s="100"/>
      <c r="I133" s="100"/>
      <c r="J133" s="100"/>
      <c r="K133" s="100"/>
    </row>
    <row r="134" spans="1:11">
      <c r="A134" s="100"/>
      <c r="B134" s="100"/>
      <c r="C134" s="100"/>
      <c r="D134" s="100"/>
      <c r="E134" s="100"/>
      <c r="F134" s="100"/>
      <c r="G134" s="100"/>
      <c r="H134" s="100"/>
      <c r="I134" s="100"/>
      <c r="J134" s="100"/>
      <c r="K134" s="100"/>
    </row>
    <row r="135" spans="1:11">
      <c r="A135" s="100"/>
      <c r="B135" s="100"/>
      <c r="C135" s="100"/>
      <c r="D135" s="100"/>
      <c r="E135" s="100"/>
      <c r="F135" s="100"/>
      <c r="G135" s="100"/>
      <c r="H135" s="100"/>
      <c r="I135" s="100"/>
      <c r="J135" s="100"/>
      <c r="K135" s="100"/>
    </row>
    <row r="136" spans="1:11">
      <c r="A136" s="100"/>
      <c r="B136" s="100"/>
      <c r="C136" s="100"/>
      <c r="D136" s="100"/>
      <c r="E136" s="100"/>
      <c r="F136" s="100"/>
      <c r="G136" s="100"/>
      <c r="H136" s="100"/>
      <c r="I136" s="100"/>
      <c r="J136" s="100"/>
      <c r="K136" s="100"/>
    </row>
    <row r="137" spans="1:11">
      <c r="A137" s="100"/>
      <c r="B137" s="100"/>
      <c r="C137" s="100"/>
      <c r="D137" s="100"/>
      <c r="E137" s="100"/>
      <c r="F137" s="100"/>
      <c r="G137" s="100"/>
      <c r="H137" s="100"/>
      <c r="I137" s="100"/>
      <c r="J137" s="100"/>
      <c r="K137" s="100"/>
    </row>
    <row r="138" spans="1:11">
      <c r="A138" s="100"/>
      <c r="B138" s="100"/>
      <c r="C138" s="100"/>
      <c r="D138" s="100"/>
      <c r="E138" s="100"/>
      <c r="F138" s="100"/>
      <c r="G138" s="100"/>
      <c r="H138" s="100"/>
      <c r="I138" s="100"/>
      <c r="J138" s="100"/>
      <c r="K138" s="100"/>
    </row>
    <row r="139" spans="1:11">
      <c r="A139" s="100"/>
      <c r="B139" s="100"/>
      <c r="C139" s="100"/>
      <c r="D139" s="100"/>
      <c r="E139" s="100"/>
      <c r="F139" s="100"/>
      <c r="G139" s="100"/>
      <c r="H139" s="100"/>
      <c r="I139" s="100"/>
      <c r="J139" s="100"/>
      <c r="K139" s="100"/>
    </row>
    <row r="140" spans="1:11">
      <c r="A140" s="100"/>
      <c r="B140" s="100"/>
      <c r="C140" s="100"/>
      <c r="D140" s="100"/>
      <c r="E140" s="100"/>
      <c r="F140" s="100"/>
      <c r="G140" s="100"/>
      <c r="H140" s="100"/>
      <c r="I140" s="100"/>
      <c r="J140" s="100"/>
      <c r="K140" s="100"/>
    </row>
    <row r="141" spans="1:11">
      <c r="A141" s="100"/>
      <c r="B141" s="100"/>
      <c r="C141" s="100"/>
      <c r="D141" s="100"/>
      <c r="E141" s="100"/>
      <c r="F141" s="100"/>
      <c r="G141" s="100"/>
      <c r="H141" s="100"/>
      <c r="I141" s="100"/>
      <c r="J141" s="100"/>
      <c r="K141" s="100"/>
    </row>
    <row r="142" spans="1:11">
      <c r="A142" s="100"/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</row>
    <row r="143" spans="1:1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</row>
    <row r="144" spans="1:11">
      <c r="A144" s="100"/>
      <c r="B144" s="100"/>
      <c r="C144" s="100"/>
      <c r="D144" s="100"/>
      <c r="E144" s="100"/>
      <c r="F144" s="100"/>
      <c r="G144" s="100"/>
      <c r="H144" s="100"/>
      <c r="I144" s="100"/>
      <c r="J144" s="100"/>
      <c r="K144" s="100"/>
    </row>
    <row r="145" spans="1:11">
      <c r="A145" s="100"/>
      <c r="B145" s="100"/>
      <c r="C145" s="100"/>
      <c r="D145" s="100"/>
      <c r="E145" s="100"/>
      <c r="F145" s="100"/>
      <c r="G145" s="100"/>
      <c r="H145" s="100"/>
      <c r="I145" s="100"/>
      <c r="J145" s="100"/>
      <c r="K145" s="100"/>
    </row>
    <row r="146" spans="1:11">
      <c r="A146" s="100"/>
      <c r="B146" s="100"/>
      <c r="C146" s="100"/>
      <c r="D146" s="100"/>
      <c r="E146" s="100"/>
      <c r="F146" s="100"/>
      <c r="G146" s="100"/>
      <c r="H146" s="100"/>
      <c r="I146" s="100"/>
      <c r="J146" s="100"/>
      <c r="K146" s="100"/>
    </row>
    <row r="147" spans="1:11">
      <c r="A147" s="100"/>
      <c r="B147" s="100"/>
      <c r="C147" s="100"/>
      <c r="D147" s="100"/>
      <c r="E147" s="100"/>
      <c r="F147" s="100"/>
      <c r="G147" s="100"/>
      <c r="H147" s="100"/>
      <c r="I147" s="100"/>
      <c r="J147" s="100"/>
      <c r="K147" s="100"/>
    </row>
    <row r="148" spans="1:11">
      <c r="A148" s="100"/>
      <c r="B148" s="100"/>
      <c r="C148" s="100"/>
      <c r="D148" s="100"/>
      <c r="E148" s="100"/>
      <c r="F148" s="100"/>
      <c r="G148" s="100"/>
      <c r="H148" s="100"/>
      <c r="I148" s="100"/>
      <c r="J148" s="100"/>
      <c r="K148" s="100"/>
    </row>
    <row r="149" spans="1:11">
      <c r="A149" s="100"/>
      <c r="B149" s="100"/>
      <c r="C149" s="100"/>
      <c r="D149" s="100"/>
      <c r="E149" s="100"/>
      <c r="F149" s="100"/>
      <c r="G149" s="100"/>
      <c r="H149" s="100"/>
      <c r="I149" s="100"/>
      <c r="J149" s="100"/>
      <c r="K149" s="100"/>
    </row>
    <row r="150" spans="1:11">
      <c r="A150" s="100"/>
      <c r="B150" s="100"/>
      <c r="C150" s="100"/>
      <c r="D150" s="100"/>
      <c r="E150" s="100"/>
      <c r="F150" s="100"/>
      <c r="G150" s="100"/>
      <c r="H150" s="100"/>
      <c r="I150" s="100"/>
      <c r="J150" s="100"/>
      <c r="K150" s="100"/>
    </row>
    <row r="151" spans="1:11">
      <c r="A151" s="100"/>
      <c r="B151" s="100"/>
      <c r="C151" s="100"/>
      <c r="D151" s="100"/>
      <c r="E151" s="100"/>
      <c r="F151" s="100"/>
      <c r="G151" s="100"/>
      <c r="H151" s="100"/>
      <c r="I151" s="100"/>
      <c r="J151" s="100"/>
      <c r="K151" s="100"/>
    </row>
    <row r="152" spans="1:11">
      <c r="A152" s="100"/>
      <c r="B152" s="100"/>
      <c r="C152" s="100"/>
      <c r="D152" s="100"/>
      <c r="E152" s="100"/>
      <c r="F152" s="100"/>
      <c r="G152" s="100"/>
      <c r="H152" s="100"/>
      <c r="I152" s="100"/>
      <c r="J152" s="100"/>
      <c r="K152" s="100"/>
    </row>
    <row r="153" spans="1:11">
      <c r="A153" s="100"/>
      <c r="B153" s="100"/>
      <c r="C153" s="100"/>
      <c r="D153" s="100"/>
      <c r="E153" s="100"/>
      <c r="F153" s="100"/>
      <c r="G153" s="100"/>
      <c r="H153" s="100"/>
      <c r="I153" s="100"/>
      <c r="J153" s="100"/>
      <c r="K153" s="100"/>
    </row>
    <row r="154" spans="1:11">
      <c r="A154" s="100"/>
      <c r="B154" s="100"/>
      <c r="C154" s="100"/>
      <c r="D154" s="100"/>
      <c r="E154" s="100"/>
      <c r="F154" s="100"/>
      <c r="G154" s="100"/>
      <c r="H154" s="100"/>
      <c r="I154" s="100"/>
      <c r="J154" s="100"/>
      <c r="K154" s="100"/>
    </row>
    <row r="155" spans="1:11">
      <c r="A155" s="100"/>
      <c r="B155" s="100"/>
      <c r="C155" s="100"/>
      <c r="D155" s="100"/>
      <c r="E155" s="100"/>
      <c r="F155" s="100"/>
      <c r="G155" s="100"/>
      <c r="H155" s="100"/>
      <c r="I155" s="100"/>
      <c r="J155" s="100"/>
      <c r="K155" s="100"/>
    </row>
    <row r="156" spans="1:11">
      <c r="A156" s="100"/>
      <c r="B156" s="100"/>
      <c r="C156" s="100"/>
      <c r="D156" s="100"/>
      <c r="E156" s="100"/>
      <c r="F156" s="100"/>
      <c r="G156" s="100"/>
      <c r="H156" s="100"/>
      <c r="I156" s="100"/>
      <c r="J156" s="100"/>
      <c r="K156" s="100"/>
    </row>
    <row r="157" spans="1:11">
      <c r="A157" s="100"/>
      <c r="B157" s="100"/>
      <c r="C157" s="100"/>
      <c r="D157" s="100"/>
      <c r="E157" s="100"/>
      <c r="F157" s="100"/>
      <c r="G157" s="100"/>
      <c r="H157" s="100"/>
      <c r="I157" s="100"/>
      <c r="J157" s="100"/>
      <c r="K157" s="100"/>
    </row>
    <row r="158" spans="1:11">
      <c r="A158" s="100"/>
      <c r="B158" s="100"/>
      <c r="C158" s="100"/>
      <c r="D158" s="100"/>
      <c r="E158" s="100"/>
      <c r="F158" s="100"/>
      <c r="G158" s="100"/>
      <c r="H158" s="100"/>
      <c r="I158" s="100"/>
      <c r="J158" s="100"/>
      <c r="K158" s="100"/>
    </row>
    <row r="159" spans="1:11">
      <c r="A159" s="100"/>
      <c r="B159" s="100"/>
      <c r="C159" s="100"/>
      <c r="D159" s="100"/>
      <c r="E159" s="100"/>
      <c r="F159" s="100"/>
      <c r="G159" s="100"/>
      <c r="H159" s="100"/>
      <c r="I159" s="100"/>
      <c r="J159" s="100"/>
      <c r="K159" s="100"/>
    </row>
    <row r="160" spans="1:11">
      <c r="A160" s="100"/>
      <c r="B160" s="100"/>
      <c r="C160" s="100"/>
      <c r="D160" s="100"/>
      <c r="E160" s="100"/>
      <c r="F160" s="100"/>
      <c r="G160" s="100"/>
      <c r="H160" s="100"/>
      <c r="I160" s="100"/>
      <c r="J160" s="100"/>
      <c r="K160" s="100"/>
    </row>
    <row r="161" spans="1:11">
      <c r="A161" s="100"/>
      <c r="B161" s="100"/>
      <c r="C161" s="100"/>
      <c r="D161" s="100"/>
      <c r="E161" s="100"/>
      <c r="F161" s="100"/>
      <c r="G161" s="100"/>
      <c r="H161" s="100"/>
      <c r="I161" s="100"/>
      <c r="J161" s="100"/>
      <c r="K161" s="100"/>
    </row>
    <row r="162" spans="1:11">
      <c r="A162" s="100"/>
      <c r="B162" s="100"/>
      <c r="C162" s="100"/>
      <c r="D162" s="100"/>
      <c r="E162" s="100"/>
      <c r="F162" s="100"/>
      <c r="G162" s="100"/>
      <c r="H162" s="100"/>
      <c r="I162" s="100"/>
      <c r="J162" s="100"/>
      <c r="K162" s="100"/>
    </row>
    <row r="163" spans="1:11">
      <c r="A163" s="100"/>
      <c r="B163" s="100"/>
      <c r="C163" s="100"/>
      <c r="D163" s="100"/>
      <c r="E163" s="100"/>
      <c r="F163" s="100"/>
      <c r="G163" s="100"/>
      <c r="H163" s="100"/>
      <c r="I163" s="100"/>
      <c r="J163" s="100"/>
      <c r="K163" s="100"/>
    </row>
    <row r="164" spans="1:11">
      <c r="A164" s="100"/>
      <c r="B164" s="100"/>
      <c r="C164" s="100"/>
      <c r="D164" s="100"/>
      <c r="E164" s="100"/>
      <c r="F164" s="100"/>
      <c r="G164" s="100"/>
      <c r="H164" s="100"/>
      <c r="I164" s="100"/>
      <c r="J164" s="100"/>
      <c r="K164" s="100"/>
    </row>
    <row r="165" spans="1:11">
      <c r="A165" s="100"/>
      <c r="B165" s="100"/>
      <c r="C165" s="100"/>
      <c r="D165" s="100"/>
      <c r="E165" s="100"/>
      <c r="F165" s="100"/>
      <c r="G165" s="100"/>
      <c r="H165" s="100"/>
      <c r="I165" s="100"/>
      <c r="J165" s="100"/>
      <c r="K165" s="100"/>
    </row>
    <row r="166" spans="1:11">
      <c r="A166" s="100"/>
      <c r="B166" s="100"/>
      <c r="C166" s="100"/>
      <c r="D166" s="100"/>
      <c r="E166" s="100"/>
      <c r="F166" s="100"/>
      <c r="G166" s="100"/>
      <c r="H166" s="100"/>
      <c r="I166" s="100"/>
      <c r="J166" s="100"/>
      <c r="K166" s="100"/>
    </row>
    <row r="167" spans="1:11">
      <c r="A167" s="100"/>
      <c r="B167" s="100"/>
      <c r="C167" s="100"/>
      <c r="D167" s="100"/>
      <c r="E167" s="100"/>
      <c r="F167" s="100"/>
      <c r="G167" s="100"/>
      <c r="H167" s="100"/>
      <c r="I167" s="100"/>
      <c r="J167" s="100"/>
      <c r="K167" s="100"/>
    </row>
    <row r="168" spans="1:11">
      <c r="A168" s="100"/>
      <c r="B168" s="100"/>
      <c r="C168" s="100"/>
      <c r="D168" s="100"/>
      <c r="E168" s="100"/>
      <c r="F168" s="100"/>
      <c r="G168" s="100"/>
      <c r="H168" s="100"/>
      <c r="I168" s="100"/>
      <c r="J168" s="100"/>
      <c r="K168" s="100"/>
    </row>
    <row r="169" spans="1:11">
      <c r="A169" s="100"/>
      <c r="B169" s="100"/>
      <c r="C169" s="100"/>
      <c r="D169" s="100"/>
      <c r="E169" s="100"/>
      <c r="F169" s="100"/>
      <c r="G169" s="100"/>
      <c r="H169" s="100"/>
      <c r="I169" s="100"/>
      <c r="J169" s="100"/>
      <c r="K169" s="100"/>
    </row>
    <row r="170" spans="1:11">
      <c r="A170" s="100"/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</row>
    <row r="171" spans="1:1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</row>
    <row r="172" spans="1:11">
      <c r="A172" s="100"/>
      <c r="B172" s="100"/>
      <c r="C172" s="100"/>
      <c r="D172" s="100"/>
      <c r="E172" s="100"/>
      <c r="F172" s="100"/>
      <c r="G172" s="100"/>
      <c r="H172" s="100"/>
      <c r="I172" s="100"/>
      <c r="J172" s="100"/>
      <c r="K172" s="100"/>
    </row>
    <row r="173" spans="1:11">
      <c r="A173" s="100"/>
      <c r="B173" s="100"/>
      <c r="C173" s="100"/>
      <c r="D173" s="100"/>
      <c r="E173" s="100"/>
      <c r="F173" s="100"/>
      <c r="G173" s="100"/>
      <c r="H173" s="100"/>
      <c r="I173" s="100"/>
      <c r="J173" s="100"/>
      <c r="K173" s="100"/>
    </row>
    <row r="174" spans="1:11">
      <c r="A174" s="100"/>
      <c r="B174" s="100"/>
      <c r="C174" s="100"/>
      <c r="D174" s="100"/>
      <c r="E174" s="100"/>
      <c r="F174" s="100"/>
      <c r="G174" s="100"/>
      <c r="H174" s="100"/>
      <c r="I174" s="100"/>
      <c r="J174" s="100"/>
      <c r="K174" s="100"/>
    </row>
    <row r="175" spans="1:11">
      <c r="A175" s="100"/>
      <c r="B175" s="100"/>
      <c r="C175" s="100"/>
      <c r="D175" s="100"/>
      <c r="E175" s="100"/>
      <c r="F175" s="100"/>
      <c r="G175" s="100"/>
      <c r="H175" s="100"/>
      <c r="I175" s="100"/>
      <c r="J175" s="100"/>
      <c r="K175" s="100"/>
    </row>
    <row r="176" spans="1:11">
      <c r="A176" s="100"/>
      <c r="B176" s="100"/>
      <c r="C176" s="100"/>
      <c r="D176" s="100"/>
      <c r="E176" s="100"/>
      <c r="F176" s="100"/>
      <c r="G176" s="100"/>
      <c r="H176" s="100"/>
      <c r="I176" s="100"/>
      <c r="J176" s="100"/>
      <c r="K176" s="100"/>
    </row>
    <row r="177" spans="1:11">
      <c r="A177" s="100"/>
      <c r="B177" s="100"/>
      <c r="C177" s="100"/>
      <c r="D177" s="100"/>
      <c r="E177" s="100"/>
      <c r="F177" s="100"/>
      <c r="G177" s="100"/>
      <c r="H177" s="100"/>
      <c r="I177" s="100"/>
      <c r="J177" s="100"/>
      <c r="K177" s="100"/>
    </row>
    <row r="178" spans="1:11">
      <c r="A178" s="100"/>
      <c r="B178" s="100"/>
      <c r="C178" s="100"/>
      <c r="D178" s="100"/>
      <c r="E178" s="100"/>
      <c r="F178" s="100"/>
      <c r="G178" s="100"/>
      <c r="H178" s="100"/>
      <c r="I178" s="100"/>
      <c r="J178" s="100"/>
      <c r="K178" s="100"/>
    </row>
    <row r="179" spans="1:11">
      <c r="A179" s="100"/>
      <c r="B179" s="100"/>
      <c r="C179" s="100"/>
      <c r="D179" s="100"/>
      <c r="E179" s="100"/>
      <c r="F179" s="100"/>
      <c r="G179" s="100"/>
      <c r="H179" s="100"/>
      <c r="I179" s="100"/>
      <c r="J179" s="100"/>
      <c r="K179" s="100"/>
    </row>
    <row r="180" spans="1:11">
      <c r="A180" s="100"/>
      <c r="B180" s="100"/>
      <c r="C180" s="100"/>
      <c r="D180" s="100"/>
      <c r="E180" s="100"/>
      <c r="F180" s="100"/>
      <c r="G180" s="100"/>
      <c r="H180" s="100"/>
      <c r="I180" s="100"/>
      <c r="J180" s="100"/>
      <c r="K180" s="100"/>
    </row>
    <row r="181" spans="1:11">
      <c r="A181" s="100"/>
      <c r="B181" s="100"/>
      <c r="C181" s="100"/>
      <c r="D181" s="100"/>
      <c r="E181" s="100"/>
      <c r="F181" s="100"/>
      <c r="G181" s="100"/>
      <c r="H181" s="100"/>
      <c r="I181" s="100"/>
      <c r="J181" s="100"/>
      <c r="K181" s="100"/>
    </row>
    <row r="182" spans="1:11">
      <c r="A182" s="100"/>
      <c r="B182" s="100"/>
      <c r="C182" s="100"/>
      <c r="D182" s="100"/>
      <c r="E182" s="100"/>
      <c r="F182" s="100"/>
      <c r="G182" s="100"/>
      <c r="H182" s="100"/>
      <c r="I182" s="100"/>
      <c r="J182" s="100"/>
      <c r="K182" s="100"/>
    </row>
    <row r="183" spans="1:11">
      <c r="A183" s="100"/>
      <c r="B183" s="100"/>
      <c r="C183" s="100"/>
      <c r="D183" s="100"/>
      <c r="E183" s="100"/>
      <c r="F183" s="100"/>
      <c r="G183" s="100"/>
      <c r="H183" s="100"/>
      <c r="I183" s="100"/>
      <c r="J183" s="100"/>
      <c r="K183" s="100"/>
    </row>
    <row r="184" spans="1:11">
      <c r="A184" s="100"/>
      <c r="B184" s="100"/>
      <c r="C184" s="100"/>
      <c r="D184" s="100"/>
      <c r="E184" s="100"/>
      <c r="F184" s="100"/>
      <c r="G184" s="100"/>
      <c r="H184" s="100"/>
      <c r="I184" s="100"/>
      <c r="J184" s="100"/>
      <c r="K184" s="100"/>
    </row>
    <row r="185" spans="1:11">
      <c r="A185" s="100"/>
      <c r="B185" s="100"/>
      <c r="C185" s="100"/>
      <c r="D185" s="100"/>
      <c r="E185" s="100"/>
      <c r="F185" s="100"/>
      <c r="G185" s="100"/>
      <c r="H185" s="100"/>
      <c r="I185" s="100"/>
      <c r="J185" s="100"/>
      <c r="K185" s="100"/>
    </row>
    <row r="186" spans="1:11">
      <c r="A186" s="100"/>
      <c r="B186" s="100"/>
      <c r="C186" s="100"/>
      <c r="D186" s="100"/>
      <c r="E186" s="100"/>
      <c r="F186" s="100"/>
      <c r="G186" s="100"/>
      <c r="H186" s="100"/>
      <c r="I186" s="100"/>
      <c r="J186" s="100"/>
      <c r="K186" s="100"/>
    </row>
    <row r="187" spans="1:11">
      <c r="A187" s="100"/>
      <c r="B187" s="100"/>
      <c r="C187" s="100"/>
      <c r="D187" s="100"/>
      <c r="E187" s="100"/>
      <c r="F187" s="100"/>
      <c r="G187" s="100"/>
      <c r="H187" s="100"/>
      <c r="I187" s="100"/>
      <c r="J187" s="100"/>
      <c r="K187" s="100"/>
    </row>
    <row r="188" spans="1:11">
      <c r="A188" s="100"/>
      <c r="B188" s="100"/>
      <c r="C188" s="100"/>
      <c r="D188" s="100"/>
      <c r="E188" s="100"/>
      <c r="F188" s="100"/>
      <c r="G188" s="100"/>
      <c r="H188" s="100"/>
      <c r="I188" s="100"/>
      <c r="J188" s="100"/>
      <c r="K188" s="100"/>
    </row>
    <row r="189" spans="1:11">
      <c r="A189" s="100"/>
      <c r="B189" s="100"/>
      <c r="C189" s="100"/>
      <c r="D189" s="100"/>
      <c r="E189" s="100"/>
      <c r="F189" s="100"/>
      <c r="G189" s="100"/>
      <c r="H189" s="100"/>
      <c r="I189" s="100"/>
      <c r="J189" s="100"/>
      <c r="K189" s="100"/>
    </row>
    <row r="190" spans="1:11">
      <c r="A190" s="100"/>
      <c r="B190" s="100"/>
      <c r="C190" s="100"/>
      <c r="D190" s="100"/>
      <c r="E190" s="100"/>
      <c r="F190" s="100"/>
      <c r="G190" s="100"/>
      <c r="H190" s="100"/>
      <c r="I190" s="100"/>
      <c r="J190" s="100"/>
      <c r="K190" s="100"/>
    </row>
    <row r="191" spans="1:11">
      <c r="A191" s="100"/>
      <c r="B191" s="100"/>
      <c r="C191" s="100"/>
      <c r="D191" s="100"/>
      <c r="E191" s="100"/>
      <c r="F191" s="100"/>
      <c r="G191" s="100"/>
      <c r="H191" s="100"/>
      <c r="I191" s="100"/>
      <c r="J191" s="100"/>
      <c r="K191" s="100"/>
    </row>
    <row r="192" spans="1:11">
      <c r="A192" s="100"/>
      <c r="B192" s="100"/>
      <c r="C192" s="100"/>
      <c r="D192" s="100"/>
      <c r="E192" s="100"/>
      <c r="F192" s="100"/>
      <c r="G192" s="100"/>
      <c r="H192" s="100"/>
      <c r="I192" s="100"/>
      <c r="J192" s="100"/>
      <c r="K192" s="100"/>
    </row>
    <row r="193" spans="1:11">
      <c r="A193" s="100"/>
      <c r="B193" s="100"/>
      <c r="C193" s="100"/>
      <c r="D193" s="100"/>
      <c r="E193" s="100"/>
      <c r="F193" s="100"/>
      <c r="G193" s="100"/>
      <c r="H193" s="100"/>
      <c r="I193" s="100"/>
      <c r="J193" s="100"/>
      <c r="K193" s="100"/>
    </row>
    <row r="194" spans="1:11">
      <c r="A194" s="100"/>
      <c r="B194" s="100"/>
      <c r="C194" s="100"/>
      <c r="D194" s="100"/>
      <c r="E194" s="100"/>
      <c r="F194" s="100"/>
      <c r="G194" s="100"/>
      <c r="H194" s="100"/>
      <c r="I194" s="100"/>
      <c r="J194" s="100"/>
      <c r="K194" s="100"/>
    </row>
    <row r="195" spans="1:11">
      <c r="A195" s="100"/>
      <c r="B195" s="100"/>
      <c r="C195" s="100"/>
      <c r="D195" s="100"/>
      <c r="E195" s="100"/>
      <c r="F195" s="100"/>
      <c r="G195" s="100"/>
      <c r="H195" s="100"/>
      <c r="I195" s="100"/>
      <c r="J195" s="100"/>
      <c r="K195" s="100"/>
    </row>
    <row r="196" spans="1:11">
      <c r="A196" s="100"/>
      <c r="B196" s="100"/>
      <c r="C196" s="100"/>
      <c r="D196" s="100"/>
      <c r="E196" s="100"/>
      <c r="F196" s="100"/>
      <c r="G196" s="100"/>
      <c r="H196" s="100"/>
      <c r="I196" s="100"/>
      <c r="J196" s="100"/>
      <c r="K196" s="100"/>
    </row>
    <row r="197" spans="1:11">
      <c r="A197" s="100"/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</row>
    <row r="198" spans="1:1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</row>
    <row r="199" spans="1:11">
      <c r="A199" s="100"/>
      <c r="B199" s="100"/>
      <c r="C199" s="100"/>
      <c r="D199" s="100"/>
      <c r="E199" s="100"/>
      <c r="F199" s="100"/>
      <c r="G199" s="100"/>
      <c r="H199" s="100"/>
      <c r="I199" s="100"/>
      <c r="J199" s="100"/>
      <c r="K199" s="100"/>
    </row>
    <row r="200" spans="1:11">
      <c r="A200" s="100"/>
      <c r="B200" s="100"/>
      <c r="C200" s="100"/>
      <c r="D200" s="100"/>
      <c r="E200" s="100"/>
      <c r="F200" s="100"/>
      <c r="G200" s="100"/>
      <c r="H200" s="100"/>
      <c r="I200" s="100"/>
      <c r="J200" s="100"/>
      <c r="K200" s="100"/>
    </row>
    <row r="201" spans="1:11">
      <c r="A201" s="100"/>
      <c r="B201" s="100"/>
      <c r="C201" s="100"/>
      <c r="D201" s="100"/>
      <c r="E201" s="100"/>
      <c r="F201" s="100"/>
      <c r="G201" s="100"/>
      <c r="H201" s="100"/>
      <c r="I201" s="100"/>
      <c r="J201" s="100"/>
      <c r="K201" s="100"/>
    </row>
    <row r="202" spans="1:11">
      <c r="A202" s="100"/>
      <c r="B202" s="100"/>
      <c r="C202" s="100"/>
      <c r="D202" s="100"/>
      <c r="E202" s="100"/>
      <c r="F202" s="100"/>
      <c r="G202" s="100"/>
      <c r="H202" s="100"/>
      <c r="I202" s="100"/>
      <c r="J202" s="100"/>
      <c r="K202" s="100"/>
    </row>
    <row r="203" spans="1:11">
      <c r="A203" s="100"/>
      <c r="B203" s="100"/>
      <c r="C203" s="100"/>
      <c r="D203" s="100"/>
      <c r="E203" s="100"/>
      <c r="F203" s="100"/>
      <c r="G203" s="100"/>
      <c r="H203" s="100"/>
      <c r="I203" s="100"/>
      <c r="J203" s="100"/>
      <c r="K203" s="100"/>
    </row>
    <row r="204" spans="1:11">
      <c r="A204" s="100"/>
      <c r="B204" s="100"/>
      <c r="C204" s="100"/>
      <c r="D204" s="100"/>
      <c r="E204" s="100"/>
      <c r="F204" s="100"/>
      <c r="G204" s="100"/>
      <c r="H204" s="100"/>
      <c r="I204" s="100"/>
      <c r="J204" s="100"/>
      <c r="K204" s="100"/>
    </row>
    <row r="205" spans="1:11">
      <c r="A205" s="100"/>
      <c r="B205" s="100"/>
      <c r="C205" s="100"/>
      <c r="D205" s="100"/>
      <c r="E205" s="100"/>
      <c r="F205" s="100"/>
      <c r="G205" s="100"/>
      <c r="H205" s="100"/>
      <c r="I205" s="100"/>
      <c r="J205" s="100"/>
      <c r="K205" s="100"/>
    </row>
    <row r="206" spans="1:11">
      <c r="A206" s="100"/>
      <c r="B206" s="100"/>
      <c r="C206" s="100"/>
      <c r="D206" s="100"/>
      <c r="E206" s="100"/>
      <c r="F206" s="100"/>
      <c r="G206" s="100"/>
      <c r="H206" s="100"/>
      <c r="I206" s="100"/>
      <c r="J206" s="100"/>
      <c r="K206" s="100"/>
    </row>
    <row r="207" spans="1:11">
      <c r="A207" s="100"/>
      <c r="B207" s="100"/>
      <c r="C207" s="100"/>
      <c r="D207" s="100"/>
      <c r="E207" s="100"/>
      <c r="F207" s="100"/>
      <c r="G207" s="100"/>
      <c r="H207" s="100"/>
      <c r="I207" s="100"/>
      <c r="J207" s="100"/>
      <c r="K207" s="100"/>
    </row>
    <row r="208" spans="1:11">
      <c r="A208" s="100"/>
      <c r="B208" s="100"/>
      <c r="C208" s="100"/>
      <c r="D208" s="100"/>
      <c r="E208" s="100"/>
      <c r="F208" s="100"/>
      <c r="G208" s="100"/>
      <c r="H208" s="100"/>
      <c r="I208" s="100"/>
      <c r="J208" s="100"/>
      <c r="K208" s="100"/>
    </row>
    <row r="209" spans="1:11">
      <c r="A209" s="100"/>
      <c r="B209" s="100"/>
      <c r="C209" s="100"/>
      <c r="D209" s="100"/>
      <c r="E209" s="100"/>
      <c r="F209" s="100"/>
      <c r="G209" s="100"/>
      <c r="H209" s="100"/>
      <c r="I209" s="100"/>
      <c r="J209" s="100"/>
      <c r="K209" s="100"/>
    </row>
    <row r="210" spans="1:11">
      <c r="A210" s="100"/>
      <c r="B210" s="100"/>
      <c r="C210" s="100"/>
      <c r="D210" s="100"/>
      <c r="E210" s="100"/>
      <c r="F210" s="100"/>
      <c r="G210" s="100"/>
      <c r="H210" s="100"/>
      <c r="I210" s="100"/>
      <c r="J210" s="100"/>
      <c r="K210" s="100"/>
    </row>
    <row r="211" spans="1:11">
      <c r="A211" s="100"/>
      <c r="B211" s="100"/>
      <c r="C211" s="100"/>
      <c r="D211" s="100"/>
      <c r="E211" s="100"/>
      <c r="F211" s="100"/>
      <c r="G211" s="100"/>
      <c r="H211" s="100"/>
      <c r="I211" s="100"/>
      <c r="J211" s="100"/>
      <c r="K211" s="100"/>
    </row>
    <row r="212" spans="1:11">
      <c r="A212" s="100"/>
      <c r="B212" s="100"/>
      <c r="C212" s="100"/>
      <c r="D212" s="100"/>
      <c r="E212" s="100"/>
      <c r="F212" s="100"/>
      <c r="G212" s="100"/>
      <c r="H212" s="100"/>
      <c r="I212" s="100"/>
      <c r="J212" s="100"/>
      <c r="K212" s="100"/>
    </row>
    <row r="213" spans="1:11">
      <c r="A213" s="100"/>
      <c r="B213" s="100"/>
      <c r="C213" s="100"/>
      <c r="D213" s="100"/>
      <c r="E213" s="100"/>
      <c r="F213" s="100"/>
      <c r="G213" s="100"/>
      <c r="H213" s="100"/>
      <c r="I213" s="100"/>
      <c r="J213" s="100"/>
      <c r="K213" s="100"/>
    </row>
    <row r="214" spans="1:11">
      <c r="A214" s="100"/>
      <c r="B214" s="100"/>
      <c r="C214" s="100"/>
      <c r="D214" s="100"/>
      <c r="E214" s="100"/>
      <c r="F214" s="100"/>
      <c r="G214" s="100"/>
      <c r="H214" s="100"/>
      <c r="I214" s="100"/>
      <c r="J214" s="100"/>
      <c r="K214" s="100"/>
    </row>
    <row r="215" spans="1:11">
      <c r="A215" s="100"/>
      <c r="B215" s="100"/>
      <c r="C215" s="100"/>
      <c r="D215" s="100"/>
      <c r="E215" s="100"/>
      <c r="F215" s="100"/>
      <c r="G215" s="100"/>
      <c r="H215" s="100"/>
      <c r="I215" s="100"/>
      <c r="J215" s="100"/>
      <c r="K215" s="100"/>
    </row>
    <row r="216" spans="1:11">
      <c r="A216" s="100"/>
      <c r="B216" s="100"/>
      <c r="C216" s="100"/>
      <c r="D216" s="100"/>
      <c r="E216" s="100"/>
      <c r="F216" s="100"/>
      <c r="G216" s="100"/>
      <c r="H216" s="100"/>
      <c r="I216" s="100"/>
      <c r="J216" s="100"/>
      <c r="K216" s="100"/>
    </row>
    <row r="217" spans="1:11">
      <c r="A217" s="100"/>
      <c r="B217" s="100"/>
      <c r="C217" s="100"/>
      <c r="D217" s="100"/>
      <c r="E217" s="100"/>
      <c r="F217" s="100"/>
      <c r="G217" s="100"/>
      <c r="H217" s="100"/>
      <c r="I217" s="100"/>
      <c r="J217" s="100"/>
      <c r="K217" s="100"/>
    </row>
    <row r="218" spans="1:11">
      <c r="A218" s="100"/>
      <c r="B218" s="100"/>
      <c r="C218" s="100"/>
      <c r="D218" s="100"/>
      <c r="E218" s="100"/>
      <c r="F218" s="100"/>
      <c r="G218" s="100"/>
      <c r="H218" s="100"/>
      <c r="I218" s="100"/>
      <c r="J218" s="100"/>
      <c r="K218" s="100"/>
    </row>
    <row r="219" spans="1:11">
      <c r="A219" s="100"/>
      <c r="B219" s="100"/>
      <c r="C219" s="100"/>
      <c r="D219" s="100"/>
      <c r="E219" s="100"/>
      <c r="F219" s="100"/>
      <c r="G219" s="100"/>
      <c r="H219" s="100"/>
      <c r="I219" s="100"/>
      <c r="J219" s="100"/>
      <c r="K219" s="100"/>
    </row>
    <row r="220" spans="1:11">
      <c r="A220" s="100"/>
      <c r="B220" s="100"/>
      <c r="C220" s="100"/>
      <c r="D220" s="100"/>
      <c r="E220" s="100"/>
      <c r="F220" s="100"/>
      <c r="G220" s="100"/>
      <c r="H220" s="100"/>
      <c r="I220" s="100"/>
      <c r="J220" s="100"/>
      <c r="K220" s="100"/>
    </row>
    <row r="221" spans="1:11">
      <c r="A221" s="100"/>
      <c r="B221" s="100"/>
      <c r="C221" s="100"/>
      <c r="D221" s="100"/>
      <c r="E221" s="100"/>
      <c r="F221" s="100"/>
      <c r="G221" s="100"/>
      <c r="H221" s="100"/>
      <c r="I221" s="100"/>
      <c r="J221" s="100"/>
      <c r="K221" s="100"/>
    </row>
    <row r="222" spans="1:11">
      <c r="A222" s="100"/>
      <c r="B222" s="100"/>
      <c r="C222" s="100"/>
      <c r="D222" s="100"/>
      <c r="E222" s="100"/>
      <c r="F222" s="100"/>
      <c r="G222" s="100"/>
      <c r="H222" s="100"/>
      <c r="I222" s="100"/>
      <c r="J222" s="100"/>
      <c r="K222" s="100"/>
    </row>
    <row r="223" spans="1:11">
      <c r="A223" s="100"/>
      <c r="B223" s="100"/>
      <c r="C223" s="100"/>
      <c r="D223" s="100"/>
      <c r="E223" s="100"/>
      <c r="F223" s="100"/>
      <c r="G223" s="100"/>
      <c r="H223" s="100"/>
      <c r="I223" s="100"/>
      <c r="J223" s="100"/>
      <c r="K223" s="100"/>
    </row>
    <row r="224" spans="1:11">
      <c r="A224" s="100"/>
      <c r="B224" s="100"/>
      <c r="C224" s="100"/>
      <c r="D224" s="100"/>
      <c r="E224" s="100"/>
      <c r="F224" s="100"/>
      <c r="G224" s="100"/>
      <c r="H224" s="100"/>
      <c r="I224" s="100"/>
      <c r="J224" s="100"/>
      <c r="K224" s="100"/>
    </row>
    <row r="225" spans="1:11">
      <c r="A225" s="100"/>
      <c r="B225" s="100"/>
      <c r="C225" s="100"/>
      <c r="D225" s="100"/>
      <c r="E225" s="100"/>
      <c r="F225" s="100"/>
      <c r="G225" s="100"/>
      <c r="H225" s="100"/>
      <c r="I225" s="100"/>
      <c r="J225" s="100"/>
      <c r="K225" s="100"/>
    </row>
    <row r="226" spans="1:11">
      <c r="A226" s="100"/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</row>
    <row r="227" spans="1:1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</row>
    <row r="228" spans="1:11">
      <c r="A228" s="100"/>
      <c r="B228" s="100"/>
      <c r="C228" s="100"/>
      <c r="D228" s="100"/>
      <c r="E228" s="100"/>
      <c r="F228" s="100"/>
      <c r="G228" s="100"/>
      <c r="H228" s="100"/>
      <c r="I228" s="100"/>
      <c r="J228" s="100"/>
      <c r="K228" s="100"/>
    </row>
    <row r="229" spans="1:11">
      <c r="A229" s="100"/>
      <c r="B229" s="100"/>
      <c r="C229" s="100"/>
      <c r="D229" s="100"/>
      <c r="E229" s="100"/>
      <c r="F229" s="100"/>
      <c r="G229" s="100"/>
      <c r="H229" s="100"/>
      <c r="I229" s="100"/>
      <c r="J229" s="100"/>
      <c r="K229" s="100"/>
    </row>
    <row r="230" spans="1:11">
      <c r="A230" s="100"/>
      <c r="B230" s="100"/>
      <c r="C230" s="100"/>
      <c r="D230" s="100"/>
      <c r="E230" s="100"/>
      <c r="F230" s="100"/>
      <c r="G230" s="100"/>
      <c r="H230" s="100"/>
      <c r="I230" s="100"/>
      <c r="J230" s="100"/>
      <c r="K230" s="100"/>
    </row>
    <row r="231" spans="1:11">
      <c r="A231" s="100"/>
      <c r="B231" s="100"/>
      <c r="C231" s="100"/>
      <c r="D231" s="100"/>
      <c r="E231" s="100"/>
      <c r="F231" s="100"/>
      <c r="G231" s="100"/>
      <c r="H231" s="100"/>
      <c r="I231" s="100"/>
      <c r="J231" s="100"/>
      <c r="K231" s="100"/>
    </row>
    <row r="232" spans="1:11">
      <c r="A232" s="100"/>
      <c r="B232" s="100"/>
      <c r="C232" s="100"/>
      <c r="D232" s="100"/>
      <c r="E232" s="100"/>
      <c r="F232" s="100"/>
      <c r="G232" s="100"/>
      <c r="H232" s="100"/>
      <c r="I232" s="100"/>
      <c r="J232" s="100"/>
      <c r="K232" s="100"/>
    </row>
    <row r="233" spans="1:11">
      <c r="A233" s="100"/>
      <c r="B233" s="100"/>
      <c r="C233" s="100"/>
      <c r="D233" s="100"/>
      <c r="E233" s="100"/>
      <c r="F233" s="100"/>
      <c r="G233" s="100"/>
      <c r="H233" s="100"/>
      <c r="I233" s="100"/>
      <c r="J233" s="100"/>
      <c r="K233" s="100"/>
    </row>
    <row r="234" spans="1:11">
      <c r="A234" s="100"/>
      <c r="B234" s="100"/>
      <c r="C234" s="100"/>
      <c r="D234" s="100"/>
      <c r="E234" s="100"/>
      <c r="F234" s="100"/>
      <c r="G234" s="100"/>
      <c r="H234" s="100"/>
      <c r="I234" s="100"/>
      <c r="J234" s="100"/>
      <c r="K234" s="100"/>
    </row>
    <row r="235" spans="1:11">
      <c r="A235" s="100"/>
      <c r="B235" s="100"/>
      <c r="C235" s="100"/>
      <c r="D235" s="100"/>
      <c r="E235" s="100"/>
      <c r="F235" s="100"/>
      <c r="G235" s="100"/>
      <c r="H235" s="100"/>
      <c r="I235" s="100"/>
      <c r="J235" s="100"/>
      <c r="K235" s="100"/>
    </row>
    <row r="236" spans="1:11">
      <c r="A236" s="100"/>
      <c r="B236" s="100"/>
      <c r="C236" s="100"/>
      <c r="D236" s="100"/>
      <c r="E236" s="100"/>
      <c r="F236" s="100"/>
      <c r="G236" s="100"/>
      <c r="H236" s="100"/>
      <c r="I236" s="100"/>
      <c r="J236" s="100"/>
      <c r="K236" s="100"/>
    </row>
    <row r="237" spans="1:11">
      <c r="A237" s="100"/>
      <c r="B237" s="100"/>
      <c r="C237" s="100"/>
      <c r="D237" s="100"/>
      <c r="E237" s="100"/>
      <c r="F237" s="100"/>
      <c r="G237" s="100"/>
      <c r="H237" s="100"/>
      <c r="I237" s="100"/>
      <c r="J237" s="100"/>
      <c r="K237" s="100"/>
    </row>
    <row r="238" spans="1:11">
      <c r="A238" s="100"/>
      <c r="B238" s="100"/>
      <c r="C238" s="100"/>
      <c r="D238" s="100"/>
      <c r="E238" s="100"/>
      <c r="F238" s="100"/>
      <c r="G238" s="100"/>
      <c r="H238" s="100"/>
      <c r="I238" s="100"/>
      <c r="J238" s="100"/>
      <c r="K238" s="100"/>
    </row>
    <row r="239" spans="1:11">
      <c r="A239" s="100"/>
      <c r="B239" s="100"/>
      <c r="C239" s="100"/>
      <c r="D239" s="100"/>
      <c r="E239" s="100"/>
      <c r="F239" s="100"/>
      <c r="G239" s="100"/>
      <c r="H239" s="100"/>
      <c r="I239" s="100"/>
      <c r="J239" s="100"/>
      <c r="K239" s="100"/>
    </row>
    <row r="240" spans="1:11">
      <c r="A240" s="100"/>
      <c r="B240" s="100"/>
      <c r="C240" s="100"/>
      <c r="D240" s="100"/>
      <c r="E240" s="100"/>
      <c r="F240" s="100"/>
      <c r="G240" s="100"/>
      <c r="H240" s="100"/>
      <c r="I240" s="100"/>
      <c r="J240" s="100"/>
      <c r="K240" s="100"/>
    </row>
    <row r="241" spans="1:11">
      <c r="A241" s="100"/>
      <c r="B241" s="100"/>
      <c r="C241" s="100"/>
      <c r="D241" s="100"/>
      <c r="E241" s="100"/>
      <c r="F241" s="100"/>
      <c r="G241" s="100"/>
      <c r="H241" s="100"/>
      <c r="I241" s="100"/>
      <c r="J241" s="100"/>
      <c r="K241" s="100"/>
    </row>
    <row r="242" spans="1:11">
      <c r="A242" s="100"/>
      <c r="B242" s="100"/>
      <c r="C242" s="100"/>
      <c r="D242" s="100"/>
      <c r="E242" s="100"/>
      <c r="F242" s="100"/>
      <c r="G242" s="100"/>
      <c r="H242" s="100"/>
      <c r="I242" s="100"/>
      <c r="J242" s="100"/>
      <c r="K242" s="100"/>
    </row>
    <row r="243" spans="1:11">
      <c r="A243" s="100"/>
      <c r="B243" s="100"/>
      <c r="C243" s="100"/>
      <c r="D243" s="100"/>
      <c r="E243" s="100"/>
      <c r="F243" s="100"/>
      <c r="G243" s="100"/>
      <c r="H243" s="100"/>
      <c r="I243" s="100"/>
      <c r="J243" s="100"/>
      <c r="K243" s="100"/>
    </row>
    <row r="244" spans="1:11">
      <c r="A244" s="100"/>
      <c r="B244" s="100"/>
      <c r="C244" s="100"/>
      <c r="D244" s="100"/>
      <c r="E244" s="100"/>
      <c r="F244" s="100"/>
      <c r="G244" s="100"/>
      <c r="H244" s="100"/>
      <c r="I244" s="100"/>
      <c r="J244" s="100"/>
      <c r="K244" s="100"/>
    </row>
    <row r="245" spans="1:11">
      <c r="A245" s="100"/>
      <c r="B245" s="100"/>
      <c r="C245" s="100"/>
      <c r="D245" s="100"/>
      <c r="E245" s="100"/>
      <c r="F245" s="100"/>
      <c r="G245" s="100"/>
      <c r="H245" s="100"/>
      <c r="I245" s="100"/>
      <c r="J245" s="100"/>
      <c r="K245" s="100"/>
    </row>
    <row r="246" spans="1:11">
      <c r="A246" s="100"/>
      <c r="B246" s="100"/>
      <c r="C246" s="100"/>
      <c r="D246" s="100"/>
      <c r="E246" s="100"/>
      <c r="F246" s="100"/>
      <c r="G246" s="100"/>
      <c r="H246" s="100"/>
      <c r="I246" s="100"/>
      <c r="J246" s="100"/>
      <c r="K246" s="100"/>
    </row>
    <row r="247" spans="1:11">
      <c r="A247" s="100"/>
      <c r="B247" s="100"/>
      <c r="C247" s="100"/>
      <c r="D247" s="100"/>
      <c r="E247" s="100"/>
      <c r="F247" s="100"/>
      <c r="G247" s="100"/>
      <c r="H247" s="100"/>
      <c r="I247" s="100"/>
      <c r="J247" s="100"/>
      <c r="K247" s="100"/>
    </row>
    <row r="248" spans="1:11" ht="12.75" customHeight="1">
      <c r="A248" s="100"/>
      <c r="B248" s="100"/>
      <c r="C248" s="100"/>
      <c r="D248" s="100"/>
      <c r="E248" s="100"/>
      <c r="F248" s="100"/>
      <c r="G248" s="100"/>
      <c r="H248" s="100"/>
      <c r="I248" s="100"/>
      <c r="J248" s="100"/>
      <c r="K248" s="100"/>
    </row>
    <row r="249" spans="1:11" ht="12.75" customHeight="1">
      <c r="A249" s="100"/>
      <c r="B249" s="100"/>
      <c r="C249" s="100"/>
      <c r="D249" s="100"/>
      <c r="E249" s="100"/>
      <c r="F249" s="100"/>
      <c r="G249" s="100"/>
      <c r="H249" s="100"/>
      <c r="I249" s="100"/>
      <c r="J249" s="100"/>
      <c r="K249" s="100"/>
    </row>
    <row r="250" spans="1:11" ht="14.25" customHeight="1">
      <c r="A250" s="100"/>
      <c r="B250" s="100"/>
      <c r="C250" s="100"/>
      <c r="D250" s="100"/>
      <c r="E250" s="100"/>
      <c r="F250" s="100"/>
      <c r="G250" s="100"/>
      <c r="H250" s="100"/>
      <c r="I250" s="100"/>
      <c r="J250" s="100"/>
      <c r="K250" s="100"/>
    </row>
    <row r="251" spans="1:11">
      <c r="A251" s="100"/>
      <c r="B251" s="100"/>
      <c r="C251" s="100"/>
      <c r="D251" s="100"/>
      <c r="E251" s="100"/>
      <c r="F251" s="100"/>
      <c r="G251" s="100"/>
      <c r="H251" s="100"/>
      <c r="I251" s="100"/>
      <c r="J251" s="100"/>
      <c r="K251" s="100"/>
    </row>
    <row r="252" spans="1:11" ht="15" customHeight="1"/>
  </sheetData>
  <mergeCells count="29">
    <mergeCell ref="A46:E46"/>
    <mergeCell ref="F45:G45"/>
    <mergeCell ref="F46:G46"/>
    <mergeCell ref="F47:I47"/>
    <mergeCell ref="D51:F51"/>
    <mergeCell ref="A47:E47"/>
    <mergeCell ref="A43:E43"/>
    <mergeCell ref="G8:G9"/>
    <mergeCell ref="H8:H9"/>
    <mergeCell ref="A44:E44"/>
    <mergeCell ref="A45:E45"/>
    <mergeCell ref="A33:H33"/>
    <mergeCell ref="F8:F9"/>
    <mergeCell ref="E8:E9"/>
    <mergeCell ref="C8:D8"/>
    <mergeCell ref="B8:B9"/>
    <mergeCell ref="A8:A9"/>
    <mergeCell ref="B41:I41"/>
    <mergeCell ref="F42:H42"/>
    <mergeCell ref="F44:G44"/>
    <mergeCell ref="F43:G43"/>
    <mergeCell ref="I8:I9"/>
    <mergeCell ref="A1:K1"/>
    <mergeCell ref="A2:K2"/>
    <mergeCell ref="A42:E42"/>
    <mergeCell ref="A4:I5"/>
    <mergeCell ref="A6:I6"/>
    <mergeCell ref="A7:I7"/>
    <mergeCell ref="A3:I3"/>
  </mergeCells>
  <pageMargins left="0.23622047244094491" right="0.23622047244094491" top="1.1023622047244095" bottom="0.74803149606299213" header="0.31496062992125984" footer="0.31496062992125984"/>
  <pageSetup scale="76"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rowBreaks count="1" manualBreakCount="1">
    <brk id="27" max="8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2464DC-1E9A-446B-B262-19723E16FEC5}">
  <dimension ref="A1:M257"/>
  <sheetViews>
    <sheetView showGridLines="0" view="pageBreakPreview" topLeftCell="A34" zoomScale="115" zoomScaleNormal="100" zoomScaleSheetLayoutView="115" zoomScalePageLayoutView="85" workbookViewId="0">
      <selection sqref="A1:M1"/>
    </sheetView>
  </sheetViews>
  <sheetFormatPr baseColWidth="10" defaultColWidth="11.44140625" defaultRowHeight="13.2"/>
  <cols>
    <col min="1" max="5" width="9.6640625" style="1" customWidth="1"/>
    <col min="6" max="6" width="4.109375" style="1" customWidth="1"/>
    <col min="7" max="7" width="2.44140625" style="1" customWidth="1"/>
    <col min="8" max="8" width="10.109375" style="1" customWidth="1"/>
    <col min="9" max="9" width="17.109375" style="1" customWidth="1"/>
    <col min="10" max="10" width="14.33203125" style="1" customWidth="1"/>
    <col min="11" max="12" width="9.6640625" style="1" customWidth="1"/>
    <col min="13" max="13" width="11.44140625" style="149" customWidth="1"/>
    <col min="14" max="16384" width="11.44140625" style="1"/>
  </cols>
  <sheetData>
    <row r="1" spans="1:13">
      <c r="A1" s="255" t="s">
        <v>0</v>
      </c>
      <c r="B1" s="255"/>
      <c r="C1" s="255"/>
      <c r="D1" s="255"/>
      <c r="E1" s="255"/>
      <c r="F1" s="255"/>
      <c r="G1" s="255"/>
      <c r="H1" s="255"/>
      <c r="I1" s="255"/>
      <c r="J1" s="255"/>
      <c r="K1" s="255"/>
      <c r="L1" s="255"/>
      <c r="M1" s="255"/>
    </row>
    <row r="2" spans="1:13">
      <c r="A2" s="256" t="s">
        <v>1</v>
      </c>
      <c r="B2" s="256"/>
      <c r="C2" s="256"/>
      <c r="D2" s="256"/>
      <c r="E2" s="256"/>
      <c r="F2" s="256"/>
      <c r="G2" s="256"/>
      <c r="H2" s="256"/>
      <c r="I2" s="256"/>
      <c r="J2" s="256"/>
      <c r="K2" s="256"/>
      <c r="L2" s="256"/>
      <c r="M2" s="256"/>
    </row>
    <row r="3" spans="1:13">
      <c r="A3" s="103"/>
      <c r="B3" s="104"/>
      <c r="C3" s="104"/>
      <c r="D3" s="104"/>
      <c r="E3" s="104"/>
      <c r="F3" s="104"/>
      <c r="G3" s="104"/>
      <c r="H3" s="104"/>
      <c r="I3" s="104"/>
      <c r="J3" s="65"/>
      <c r="K3" s="174"/>
    </row>
    <row r="4" spans="1:13" s="108" customFormat="1" ht="32.25" customHeight="1">
      <c r="A4" s="344" t="s">
        <v>37</v>
      </c>
      <c r="B4" s="344"/>
      <c r="C4" s="344"/>
      <c r="D4" s="344"/>
      <c r="E4" s="344"/>
      <c r="F4" s="344"/>
      <c r="G4" s="344"/>
      <c r="H4" s="344"/>
      <c r="I4" s="344"/>
      <c r="J4" s="344"/>
      <c r="K4" s="344"/>
      <c r="L4" s="344"/>
      <c r="M4" s="344"/>
    </row>
    <row r="5" spans="1:13" s="108" customFormat="1" ht="14.4" thickBot="1">
      <c r="A5" s="109"/>
      <c r="B5" s="109"/>
      <c r="C5" s="109"/>
      <c r="D5" s="109"/>
      <c r="E5" s="109"/>
      <c r="F5" s="109"/>
      <c r="G5" s="109"/>
      <c r="H5" s="109"/>
      <c r="I5" s="109"/>
      <c r="J5" s="109"/>
      <c r="K5" s="109"/>
      <c r="L5" s="109"/>
      <c r="M5" s="150"/>
    </row>
    <row r="6" spans="1:13" ht="13.8">
      <c r="A6" s="345"/>
      <c r="B6" s="350" t="s">
        <v>38</v>
      </c>
      <c r="C6" s="351"/>
      <c r="D6" s="351"/>
      <c r="E6" s="351"/>
      <c r="F6" s="351"/>
      <c r="G6" s="351"/>
      <c r="H6" s="351"/>
      <c r="I6" s="352"/>
      <c r="J6" s="347"/>
      <c r="K6" s="348"/>
      <c r="L6" s="348"/>
      <c r="M6" s="349"/>
    </row>
    <row r="7" spans="1:13" ht="13.8">
      <c r="A7" s="346"/>
      <c r="B7" s="339"/>
      <c r="C7" s="340"/>
      <c r="D7" s="340"/>
      <c r="E7" s="340"/>
      <c r="F7" s="340"/>
      <c r="G7" s="340"/>
      <c r="H7" s="340"/>
      <c r="I7" s="341"/>
      <c r="J7" s="353" t="s">
        <v>39</v>
      </c>
      <c r="K7" s="355"/>
      <c r="L7" s="356"/>
      <c r="M7" s="357"/>
    </row>
    <row r="8" spans="1:13" ht="13.8">
      <c r="A8" s="346"/>
      <c r="B8" s="339" t="s">
        <v>40</v>
      </c>
      <c r="C8" s="340"/>
      <c r="D8" s="340"/>
      <c r="E8" s="340"/>
      <c r="F8" s="340"/>
      <c r="G8" s="340"/>
      <c r="H8" s="340"/>
      <c r="I8" s="341"/>
      <c r="J8" s="354"/>
      <c r="K8" s="358"/>
      <c r="L8" s="359"/>
      <c r="M8" s="360"/>
    </row>
    <row r="9" spans="1:13" ht="12.75" customHeight="1">
      <c r="A9" s="346"/>
      <c r="B9" s="339" t="s">
        <v>41</v>
      </c>
      <c r="C9" s="340"/>
      <c r="D9" s="340"/>
      <c r="E9" s="340"/>
      <c r="F9" s="340"/>
      <c r="G9" s="340"/>
      <c r="H9" s="340"/>
      <c r="I9" s="341"/>
      <c r="J9" s="353" t="s">
        <v>42</v>
      </c>
      <c r="K9" s="353">
        <v>1</v>
      </c>
      <c r="L9" s="353" t="s">
        <v>43</v>
      </c>
      <c r="M9" s="407">
        <v>1</v>
      </c>
    </row>
    <row r="10" spans="1:13" ht="14.25" customHeight="1">
      <c r="A10" s="346"/>
      <c r="B10" s="82"/>
      <c r="C10" s="82"/>
      <c r="D10" s="82"/>
      <c r="E10" s="82"/>
      <c r="F10" s="82"/>
      <c r="G10" s="82"/>
      <c r="H10" s="82"/>
      <c r="I10" s="82"/>
      <c r="J10" s="406"/>
      <c r="K10" s="406"/>
      <c r="L10" s="406"/>
      <c r="M10" s="408"/>
    </row>
    <row r="11" spans="1:13" ht="14.4" thickBot="1">
      <c r="A11" s="146"/>
      <c r="B11" s="147"/>
      <c r="C11" s="147"/>
      <c r="D11" s="147"/>
      <c r="E11" s="147"/>
      <c r="F11" s="147"/>
      <c r="G11" s="147"/>
      <c r="H11" s="147"/>
      <c r="I11" s="147"/>
      <c r="J11" s="147"/>
      <c r="K11" s="148"/>
      <c r="L11" s="148"/>
      <c r="M11" s="151"/>
    </row>
    <row r="12" spans="1:13" ht="13.8">
      <c r="A12" s="110"/>
      <c r="B12" s="179"/>
      <c r="C12" s="179"/>
      <c r="D12" s="179"/>
      <c r="E12" s="179"/>
      <c r="F12" s="179"/>
      <c r="G12" s="179"/>
      <c r="H12" s="179"/>
      <c r="I12" s="179"/>
      <c r="J12" s="409" t="s">
        <v>44</v>
      </c>
      <c r="K12" s="111" t="s">
        <v>45</v>
      </c>
      <c r="L12" s="111" t="s">
        <v>46</v>
      </c>
      <c r="M12" s="152" t="s">
        <v>47</v>
      </c>
    </row>
    <row r="13" spans="1:13" ht="13.8">
      <c r="A13" s="112"/>
      <c r="B13" s="113"/>
      <c r="C13" s="113"/>
      <c r="D13" s="113"/>
      <c r="E13" s="113"/>
      <c r="F13" s="113"/>
      <c r="G13" s="113"/>
      <c r="H13" s="113"/>
      <c r="I13" s="113"/>
      <c r="J13" s="410"/>
      <c r="K13" s="115"/>
      <c r="L13" s="115"/>
      <c r="M13" s="153"/>
    </row>
    <row r="14" spans="1:13" ht="13.8">
      <c r="A14" s="342" t="s">
        <v>48</v>
      </c>
      <c r="B14" s="343"/>
      <c r="C14" s="343"/>
      <c r="D14" s="343"/>
      <c r="E14" s="113"/>
      <c r="F14" s="113"/>
      <c r="G14" s="113" t="s">
        <v>49</v>
      </c>
      <c r="H14" s="109"/>
      <c r="I14" s="113"/>
      <c r="J14" s="114"/>
      <c r="K14" s="109"/>
      <c r="L14" s="109"/>
      <c r="M14" s="154"/>
    </row>
    <row r="15" spans="1:13" ht="13.8">
      <c r="A15" s="116"/>
      <c r="B15" s="117"/>
      <c r="C15" s="117"/>
      <c r="D15" s="117"/>
      <c r="E15" s="117"/>
      <c r="F15" s="117"/>
      <c r="G15" s="117"/>
      <c r="H15" s="117"/>
      <c r="I15" s="117"/>
      <c r="J15" s="117"/>
      <c r="K15" s="117"/>
      <c r="L15" s="117"/>
      <c r="M15" s="155"/>
    </row>
    <row r="16" spans="1:13" ht="14.4" thickBot="1">
      <c r="A16" s="177"/>
      <c r="B16" s="178"/>
      <c r="C16" s="178"/>
      <c r="D16" s="178"/>
      <c r="E16" s="178"/>
      <c r="F16" s="178"/>
      <c r="G16" s="178"/>
      <c r="H16" s="178"/>
      <c r="I16" s="178"/>
      <c r="J16" s="178"/>
      <c r="K16" s="178"/>
      <c r="L16" s="178"/>
      <c r="M16" s="156"/>
    </row>
    <row r="17" spans="1:13" ht="14.4" thickBot="1">
      <c r="A17" s="118"/>
      <c r="B17" s="119"/>
      <c r="C17" s="119"/>
      <c r="D17" s="119"/>
      <c r="E17" s="119"/>
      <c r="F17" s="119"/>
      <c r="G17" s="109"/>
      <c r="H17" s="109"/>
      <c r="I17" s="119"/>
      <c r="J17" s="119"/>
      <c r="K17" s="119"/>
      <c r="L17" s="119"/>
      <c r="M17" s="157"/>
    </row>
    <row r="18" spans="1:13" ht="13.8">
      <c r="A18" s="331" t="s">
        <v>50</v>
      </c>
      <c r="B18" s="332"/>
      <c r="C18" s="332"/>
      <c r="D18" s="332"/>
      <c r="E18" s="332"/>
      <c r="F18" s="332"/>
      <c r="G18" s="332"/>
      <c r="H18" s="332"/>
      <c r="I18" s="332"/>
      <c r="J18" s="332"/>
      <c r="K18" s="332"/>
      <c r="L18" s="332"/>
      <c r="M18" s="333"/>
    </row>
    <row r="19" spans="1:13" ht="14.4" thickBot="1">
      <c r="A19" s="120"/>
      <c r="B19" s="109"/>
      <c r="C19" s="109"/>
      <c r="D19" s="109"/>
      <c r="E19" s="109"/>
      <c r="F19" s="109"/>
      <c r="G19" s="109"/>
      <c r="H19" s="109"/>
      <c r="I19" s="109"/>
      <c r="J19" s="109"/>
      <c r="K19" s="109"/>
      <c r="L19" s="109"/>
      <c r="M19" s="158"/>
    </row>
    <row r="20" spans="1:13" ht="13.8">
      <c r="A20" s="180" t="s">
        <v>51</v>
      </c>
      <c r="B20" s="334" t="s">
        <v>6</v>
      </c>
      <c r="C20" s="335"/>
      <c r="D20" s="335"/>
      <c r="E20" s="335"/>
      <c r="F20" s="335"/>
      <c r="G20" s="335"/>
      <c r="H20" s="335"/>
      <c r="I20" s="335"/>
      <c r="J20" s="336"/>
      <c r="K20" s="337" t="s">
        <v>52</v>
      </c>
      <c r="L20" s="338"/>
      <c r="M20" s="181" t="s">
        <v>8</v>
      </c>
    </row>
    <row r="21" spans="1:13" ht="14.4" thickBot="1">
      <c r="A21" s="182"/>
      <c r="B21" s="367"/>
      <c r="C21" s="368"/>
      <c r="D21" s="368"/>
      <c r="E21" s="368"/>
      <c r="F21" s="368"/>
      <c r="G21" s="368"/>
      <c r="H21" s="368"/>
      <c r="I21" s="368"/>
      <c r="J21" s="369"/>
      <c r="K21" s="367"/>
      <c r="L21" s="369"/>
      <c r="M21" s="183"/>
    </row>
    <row r="22" spans="1:13">
      <c r="A22" s="370" t="s">
        <v>53</v>
      </c>
      <c r="B22" s="371"/>
      <c r="C22" s="371"/>
      <c r="D22" s="371"/>
      <c r="E22" s="371"/>
      <c r="F22" s="371"/>
      <c r="G22" s="371"/>
      <c r="H22" s="371"/>
      <c r="I22" s="371"/>
      <c r="J22" s="371"/>
      <c r="K22" s="371"/>
      <c r="L22" s="371"/>
      <c r="M22" s="372"/>
    </row>
    <row r="23" spans="1:13">
      <c r="A23" s="373"/>
      <c r="B23" s="374"/>
      <c r="C23" s="374"/>
      <c r="D23" s="374"/>
      <c r="E23" s="374"/>
      <c r="F23" s="374"/>
      <c r="G23" s="374"/>
      <c r="H23" s="374"/>
      <c r="I23" s="374"/>
      <c r="J23" s="374"/>
      <c r="K23" s="374"/>
      <c r="L23" s="374"/>
      <c r="M23" s="375"/>
    </row>
    <row r="24" spans="1:13" ht="13.8" thickBot="1">
      <c r="A24" s="376"/>
      <c r="B24" s="377"/>
      <c r="C24" s="377"/>
      <c r="D24" s="377"/>
      <c r="E24" s="377"/>
      <c r="F24" s="377"/>
      <c r="G24" s="377"/>
      <c r="H24" s="377"/>
      <c r="I24" s="377"/>
      <c r="J24" s="377"/>
      <c r="K24" s="377"/>
      <c r="L24" s="377"/>
      <c r="M24" s="378"/>
    </row>
    <row r="25" spans="1:13" s="2" customFormat="1" ht="27.6">
      <c r="A25" s="334" t="s">
        <v>6</v>
      </c>
      <c r="B25" s="379"/>
      <c r="C25" s="379"/>
      <c r="D25" s="379"/>
      <c r="E25" s="380"/>
      <c r="F25" s="381" t="s">
        <v>54</v>
      </c>
      <c r="G25" s="379"/>
      <c r="H25" s="382" t="s">
        <v>55</v>
      </c>
      <c r="I25" s="383"/>
      <c r="J25" s="184" t="s">
        <v>56</v>
      </c>
      <c r="K25" s="381" t="s">
        <v>57</v>
      </c>
      <c r="L25" s="384"/>
      <c r="M25" s="185" t="s">
        <v>58</v>
      </c>
    </row>
    <row r="26" spans="1:13" ht="13.8">
      <c r="A26" s="385"/>
      <c r="B26" s="386"/>
      <c r="C26" s="386"/>
      <c r="D26" s="386"/>
      <c r="E26" s="387"/>
      <c r="F26" s="388"/>
      <c r="G26" s="387"/>
      <c r="H26" s="388"/>
      <c r="I26" s="387"/>
      <c r="J26" s="121"/>
      <c r="K26" s="389"/>
      <c r="L26" s="390"/>
      <c r="M26" s="159"/>
    </row>
    <row r="27" spans="1:13" ht="13.8">
      <c r="A27" s="122"/>
      <c r="B27" s="123"/>
      <c r="C27" s="123"/>
      <c r="D27" s="123"/>
      <c r="E27" s="124"/>
      <c r="F27" s="125"/>
      <c r="G27" s="124"/>
      <c r="H27" s="125"/>
      <c r="I27" s="124"/>
      <c r="J27" s="121"/>
      <c r="K27" s="389"/>
      <c r="L27" s="390"/>
      <c r="M27" s="159"/>
    </row>
    <row r="28" spans="1:13" ht="14.4" thickBot="1">
      <c r="A28" s="361"/>
      <c r="B28" s="362"/>
      <c r="C28" s="362"/>
      <c r="D28" s="362"/>
      <c r="E28" s="363"/>
      <c r="F28" s="364"/>
      <c r="G28" s="363"/>
      <c r="H28" s="364"/>
      <c r="I28" s="363"/>
      <c r="J28" s="126"/>
      <c r="K28" s="365"/>
      <c r="L28" s="366"/>
      <c r="M28" s="159"/>
    </row>
    <row r="29" spans="1:13" ht="14.4" thickBot="1">
      <c r="A29" s="391" t="s">
        <v>59</v>
      </c>
      <c r="B29" s="392"/>
      <c r="C29" s="392"/>
      <c r="D29" s="392"/>
      <c r="E29" s="392"/>
      <c r="F29" s="392"/>
      <c r="G29" s="392"/>
      <c r="H29" s="392"/>
      <c r="I29" s="392"/>
      <c r="J29" s="392"/>
      <c r="K29" s="392"/>
      <c r="L29" s="393"/>
      <c r="M29" s="160"/>
    </row>
    <row r="30" spans="1:13">
      <c r="A30" s="370" t="s">
        <v>60</v>
      </c>
      <c r="B30" s="371"/>
      <c r="C30" s="371"/>
      <c r="D30" s="371"/>
      <c r="E30" s="371"/>
      <c r="F30" s="371"/>
      <c r="G30" s="371"/>
      <c r="H30" s="371"/>
      <c r="I30" s="371"/>
      <c r="J30" s="371"/>
      <c r="K30" s="371"/>
      <c r="L30" s="371"/>
      <c r="M30" s="372"/>
    </row>
    <row r="31" spans="1:13">
      <c r="A31" s="373"/>
      <c r="B31" s="374"/>
      <c r="C31" s="374"/>
      <c r="D31" s="374"/>
      <c r="E31" s="374"/>
      <c r="F31" s="374"/>
      <c r="G31" s="374"/>
      <c r="H31" s="374"/>
      <c r="I31" s="374"/>
      <c r="J31" s="374"/>
      <c r="K31" s="374"/>
      <c r="L31" s="374"/>
      <c r="M31" s="375"/>
    </row>
    <row r="32" spans="1:13" ht="13.8" thickBot="1">
      <c r="A32" s="376"/>
      <c r="B32" s="377"/>
      <c r="C32" s="377"/>
      <c r="D32" s="377"/>
      <c r="E32" s="377"/>
      <c r="F32" s="377"/>
      <c r="G32" s="377"/>
      <c r="H32" s="377"/>
      <c r="I32" s="377"/>
      <c r="J32" s="377"/>
      <c r="K32" s="377"/>
      <c r="L32" s="377"/>
      <c r="M32" s="378"/>
    </row>
    <row r="33" spans="1:13" s="2" customFormat="1" ht="27.6">
      <c r="A33" s="334" t="s">
        <v>6</v>
      </c>
      <c r="B33" s="335"/>
      <c r="C33" s="335"/>
      <c r="D33" s="335"/>
      <c r="E33" s="335"/>
      <c r="F33" s="335"/>
      <c r="G33" s="335"/>
      <c r="H33" s="384"/>
      <c r="I33" s="186" t="s">
        <v>52</v>
      </c>
      <c r="J33" s="184" t="s">
        <v>8</v>
      </c>
      <c r="K33" s="381" t="s">
        <v>61</v>
      </c>
      <c r="L33" s="384"/>
      <c r="M33" s="185" t="s">
        <v>58</v>
      </c>
    </row>
    <row r="34" spans="1:13" ht="13.8">
      <c r="A34" s="385"/>
      <c r="B34" s="386"/>
      <c r="C34" s="386"/>
      <c r="D34" s="386"/>
      <c r="E34" s="386"/>
      <c r="F34" s="386"/>
      <c r="G34" s="386"/>
      <c r="H34" s="387"/>
      <c r="I34" s="175"/>
      <c r="J34" s="127"/>
      <c r="K34" s="394"/>
      <c r="L34" s="395"/>
      <c r="M34" s="159"/>
    </row>
    <row r="35" spans="1:13" ht="14.4" thickBot="1">
      <c r="A35" s="361"/>
      <c r="B35" s="362"/>
      <c r="C35" s="362"/>
      <c r="D35" s="362"/>
      <c r="E35" s="362"/>
      <c r="F35" s="362"/>
      <c r="G35" s="362"/>
      <c r="H35" s="363"/>
      <c r="I35" s="123"/>
      <c r="J35" s="128"/>
      <c r="K35" s="396"/>
      <c r="L35" s="397"/>
      <c r="M35" s="161"/>
    </row>
    <row r="36" spans="1:13" ht="14.4" thickBot="1">
      <c r="A36" s="391" t="s">
        <v>59</v>
      </c>
      <c r="B36" s="392"/>
      <c r="C36" s="392"/>
      <c r="D36" s="392"/>
      <c r="E36" s="392"/>
      <c r="F36" s="392"/>
      <c r="G36" s="392"/>
      <c r="H36" s="392"/>
      <c r="I36" s="392"/>
      <c r="J36" s="392"/>
      <c r="K36" s="392"/>
      <c r="L36" s="393"/>
      <c r="M36" s="162">
        <v>0</v>
      </c>
    </row>
    <row r="37" spans="1:13">
      <c r="A37" s="370" t="s">
        <v>62</v>
      </c>
      <c r="B37" s="371"/>
      <c r="C37" s="371"/>
      <c r="D37" s="371"/>
      <c r="E37" s="371"/>
      <c r="F37" s="371"/>
      <c r="G37" s="371"/>
      <c r="H37" s="371"/>
      <c r="I37" s="371"/>
      <c r="J37" s="371"/>
      <c r="K37" s="371"/>
      <c r="L37" s="371"/>
      <c r="M37" s="372"/>
    </row>
    <row r="38" spans="1:13">
      <c r="A38" s="373"/>
      <c r="B38" s="374"/>
      <c r="C38" s="374"/>
      <c r="D38" s="374"/>
      <c r="E38" s="374"/>
      <c r="F38" s="374"/>
      <c r="G38" s="374"/>
      <c r="H38" s="374"/>
      <c r="I38" s="374"/>
      <c r="J38" s="374"/>
      <c r="K38" s="374"/>
      <c r="L38" s="374"/>
      <c r="M38" s="375"/>
    </row>
    <row r="39" spans="1:13" ht="13.8" thickBot="1">
      <c r="A39" s="376"/>
      <c r="B39" s="377"/>
      <c r="C39" s="377"/>
      <c r="D39" s="377"/>
      <c r="E39" s="377"/>
      <c r="F39" s="377"/>
      <c r="G39" s="377"/>
      <c r="H39" s="377"/>
      <c r="I39" s="377"/>
      <c r="J39" s="377"/>
      <c r="K39" s="377"/>
      <c r="L39" s="377"/>
      <c r="M39" s="378"/>
    </row>
    <row r="40" spans="1:13" s="2" customFormat="1" ht="27.6">
      <c r="A40" s="334" t="s">
        <v>63</v>
      </c>
      <c r="B40" s="335"/>
      <c r="C40" s="335"/>
      <c r="D40" s="335"/>
      <c r="E40" s="335"/>
      <c r="F40" s="335"/>
      <c r="G40" s="335"/>
      <c r="H40" s="184" t="s">
        <v>64</v>
      </c>
      <c r="I40" s="187" t="s">
        <v>65</v>
      </c>
      <c r="J40" s="188" t="s">
        <v>66</v>
      </c>
      <c r="K40" s="381" t="s">
        <v>67</v>
      </c>
      <c r="L40" s="384"/>
      <c r="M40" s="185" t="s">
        <v>58</v>
      </c>
    </row>
    <row r="41" spans="1:13" ht="13.8">
      <c r="A41" s="385"/>
      <c r="B41" s="386"/>
      <c r="C41" s="386"/>
      <c r="D41" s="386"/>
      <c r="E41" s="386"/>
      <c r="F41" s="386"/>
      <c r="G41" s="386"/>
      <c r="H41" s="129"/>
      <c r="I41" s="130"/>
      <c r="J41" s="129"/>
      <c r="K41" s="398"/>
      <c r="L41" s="399"/>
      <c r="M41" s="159"/>
    </row>
    <row r="42" spans="1:13" ht="14.4" thickBot="1">
      <c r="A42" s="361"/>
      <c r="B42" s="362"/>
      <c r="C42" s="362"/>
      <c r="D42" s="362"/>
      <c r="E42" s="362"/>
      <c r="F42" s="362"/>
      <c r="G42" s="362"/>
      <c r="H42" s="131"/>
      <c r="I42" s="132"/>
      <c r="J42" s="131"/>
      <c r="K42" s="396"/>
      <c r="L42" s="397"/>
      <c r="M42" s="163"/>
    </row>
    <row r="43" spans="1:13" ht="14.4" thickBot="1">
      <c r="A43" s="391" t="s">
        <v>59</v>
      </c>
      <c r="B43" s="392"/>
      <c r="C43" s="392"/>
      <c r="D43" s="392"/>
      <c r="E43" s="392"/>
      <c r="F43" s="392"/>
      <c r="G43" s="392"/>
      <c r="H43" s="392"/>
      <c r="I43" s="392"/>
      <c r="J43" s="392"/>
      <c r="K43" s="392"/>
      <c r="L43" s="393"/>
      <c r="M43" s="160"/>
    </row>
    <row r="44" spans="1:13">
      <c r="A44" s="370" t="s">
        <v>68</v>
      </c>
      <c r="B44" s="371"/>
      <c r="C44" s="371"/>
      <c r="D44" s="371"/>
      <c r="E44" s="371"/>
      <c r="F44" s="371"/>
      <c r="G44" s="371"/>
      <c r="H44" s="371"/>
      <c r="I44" s="371"/>
      <c r="J44" s="371"/>
      <c r="K44" s="371"/>
      <c r="L44" s="371"/>
      <c r="M44" s="372"/>
    </row>
    <row r="45" spans="1:13">
      <c r="A45" s="373"/>
      <c r="B45" s="374"/>
      <c r="C45" s="374"/>
      <c r="D45" s="374"/>
      <c r="E45" s="374"/>
      <c r="F45" s="374"/>
      <c r="G45" s="374"/>
      <c r="H45" s="374"/>
      <c r="I45" s="374"/>
      <c r="J45" s="374"/>
      <c r="K45" s="374"/>
      <c r="L45" s="374"/>
      <c r="M45" s="375"/>
    </row>
    <row r="46" spans="1:13" ht="13.8" thickBot="1">
      <c r="A46" s="376"/>
      <c r="B46" s="377"/>
      <c r="C46" s="377"/>
      <c r="D46" s="377"/>
      <c r="E46" s="377"/>
      <c r="F46" s="377"/>
      <c r="G46" s="377"/>
      <c r="H46" s="377"/>
      <c r="I46" s="377"/>
      <c r="J46" s="377"/>
      <c r="K46" s="377"/>
      <c r="L46" s="377"/>
      <c r="M46" s="378"/>
    </row>
    <row r="47" spans="1:13" s="2" customFormat="1" ht="27.6">
      <c r="A47" s="334" t="s">
        <v>69</v>
      </c>
      <c r="B47" s="335"/>
      <c r="C47" s="335"/>
      <c r="D47" s="335"/>
      <c r="E47" s="335"/>
      <c r="F47" s="335"/>
      <c r="G47" s="335"/>
      <c r="H47" s="184" t="s">
        <v>70</v>
      </c>
      <c r="I47" s="187" t="s">
        <v>71</v>
      </c>
      <c r="J47" s="184" t="s">
        <v>72</v>
      </c>
      <c r="K47" s="381" t="s">
        <v>57</v>
      </c>
      <c r="L47" s="384"/>
      <c r="M47" s="185" t="s">
        <v>58</v>
      </c>
    </row>
    <row r="48" spans="1:13" ht="13.8">
      <c r="A48" s="133"/>
      <c r="B48" s="134"/>
      <c r="C48" s="134"/>
      <c r="D48" s="134"/>
      <c r="E48" s="134"/>
      <c r="F48" s="134"/>
      <c r="G48" s="134"/>
      <c r="H48" s="135"/>
      <c r="I48" s="136"/>
      <c r="J48" s="137"/>
      <c r="K48" s="425"/>
      <c r="L48" s="426"/>
      <c r="M48" s="138"/>
    </row>
    <row r="49" spans="1:13" ht="13.8">
      <c r="A49" s="133"/>
      <c r="B49" s="134"/>
      <c r="C49" s="134"/>
      <c r="D49" s="134"/>
      <c r="E49" s="134"/>
      <c r="F49" s="134"/>
      <c r="G49" s="134"/>
      <c r="H49" s="135"/>
      <c r="I49" s="136"/>
      <c r="J49" s="137"/>
      <c r="K49" s="425"/>
      <c r="L49" s="426"/>
      <c r="M49" s="138"/>
    </row>
    <row r="50" spans="1:13" ht="13.8">
      <c r="A50" s="133"/>
      <c r="B50" s="134"/>
      <c r="C50" s="134"/>
      <c r="D50" s="134"/>
      <c r="E50" s="134"/>
      <c r="F50" s="134"/>
      <c r="G50" s="134"/>
      <c r="H50" s="135"/>
      <c r="I50" s="136"/>
      <c r="J50" s="137"/>
      <c r="K50" s="398"/>
      <c r="L50" s="399"/>
      <c r="M50" s="138"/>
    </row>
    <row r="51" spans="1:13" ht="14.4" thickBot="1">
      <c r="A51" s="361"/>
      <c r="B51" s="362"/>
      <c r="C51" s="362"/>
      <c r="D51" s="362"/>
      <c r="E51" s="362"/>
      <c r="F51" s="362"/>
      <c r="G51" s="362"/>
      <c r="H51" s="131"/>
      <c r="I51" s="132"/>
      <c r="J51" s="131"/>
      <c r="K51" s="396"/>
      <c r="L51" s="397"/>
      <c r="M51" s="163"/>
    </row>
    <row r="52" spans="1:13" ht="14.4" thickBot="1">
      <c r="A52" s="391" t="s">
        <v>59</v>
      </c>
      <c r="B52" s="392"/>
      <c r="C52" s="392"/>
      <c r="D52" s="392"/>
      <c r="E52" s="392"/>
      <c r="F52" s="392"/>
      <c r="G52" s="392"/>
      <c r="H52" s="392"/>
      <c r="I52" s="392"/>
      <c r="J52" s="392"/>
      <c r="K52" s="392"/>
      <c r="L52" s="393"/>
      <c r="M52" s="162"/>
    </row>
    <row r="53" spans="1:13" ht="14.4" thickBot="1">
      <c r="A53" s="120"/>
      <c r="B53" s="109"/>
      <c r="C53" s="109"/>
      <c r="D53" s="109"/>
      <c r="E53" s="109"/>
      <c r="F53" s="109"/>
      <c r="G53" s="109"/>
      <c r="H53" s="109"/>
      <c r="I53" s="109"/>
      <c r="J53" s="109"/>
      <c r="K53" s="109"/>
      <c r="L53" s="109"/>
      <c r="M53" s="158"/>
    </row>
    <row r="54" spans="1:13" ht="14.4" thickBot="1">
      <c r="A54" s="413" t="s">
        <v>73</v>
      </c>
      <c r="B54" s="414"/>
      <c r="C54" s="414"/>
      <c r="D54" s="414"/>
      <c r="E54" s="414"/>
      <c r="F54" s="414"/>
      <c r="G54" s="414"/>
      <c r="H54" s="414"/>
      <c r="I54" s="414"/>
      <c r="J54" s="414"/>
      <c r="K54" s="414"/>
      <c r="L54" s="415"/>
      <c r="M54" s="164"/>
    </row>
    <row r="55" spans="1:13">
      <c r="A55" s="370" t="s">
        <v>74</v>
      </c>
      <c r="B55" s="371"/>
      <c r="C55" s="371"/>
      <c r="D55" s="371"/>
      <c r="E55" s="371"/>
      <c r="F55" s="371"/>
      <c r="G55" s="371"/>
      <c r="H55" s="371"/>
      <c r="I55" s="371"/>
      <c r="J55" s="371"/>
      <c r="K55" s="371"/>
      <c r="L55" s="371"/>
      <c r="M55" s="372"/>
    </row>
    <row r="56" spans="1:13">
      <c r="A56" s="373"/>
      <c r="B56" s="374"/>
      <c r="C56" s="374"/>
      <c r="D56" s="374"/>
      <c r="E56" s="374"/>
      <c r="F56" s="374"/>
      <c r="G56" s="374"/>
      <c r="H56" s="374"/>
      <c r="I56" s="374"/>
      <c r="J56" s="374"/>
      <c r="K56" s="374"/>
      <c r="L56" s="374"/>
      <c r="M56" s="375"/>
    </row>
    <row r="57" spans="1:13" ht="13.8" thickBot="1">
      <c r="A57" s="376"/>
      <c r="B57" s="377"/>
      <c r="C57" s="377"/>
      <c r="D57" s="377"/>
      <c r="E57" s="377"/>
      <c r="F57" s="377"/>
      <c r="G57" s="377"/>
      <c r="H57" s="377"/>
      <c r="I57" s="377"/>
      <c r="J57" s="377"/>
      <c r="K57" s="377"/>
      <c r="L57" s="377"/>
      <c r="M57" s="378"/>
    </row>
    <row r="58" spans="1:13" s="2" customFormat="1" ht="13.8">
      <c r="A58" s="334" t="s">
        <v>75</v>
      </c>
      <c r="B58" s="335"/>
      <c r="C58" s="335"/>
      <c r="D58" s="335"/>
      <c r="E58" s="335"/>
      <c r="F58" s="335"/>
      <c r="G58" s="335"/>
      <c r="H58" s="187"/>
      <c r="I58" s="189"/>
      <c r="J58" s="184" t="s">
        <v>76</v>
      </c>
      <c r="K58" s="381" t="s">
        <v>77</v>
      </c>
      <c r="L58" s="384"/>
      <c r="M58" s="185"/>
    </row>
    <row r="59" spans="1:13" ht="13.8">
      <c r="A59" s="385" t="s">
        <v>78</v>
      </c>
      <c r="B59" s="386"/>
      <c r="C59" s="386"/>
      <c r="D59" s="386"/>
      <c r="E59" s="386"/>
      <c r="F59" s="386"/>
      <c r="G59" s="386"/>
      <c r="H59" s="139"/>
      <c r="I59" s="140"/>
      <c r="J59" s="141"/>
      <c r="K59" s="394"/>
      <c r="L59" s="395"/>
      <c r="M59" s="159"/>
    </row>
    <row r="60" spans="1:13" ht="13.8">
      <c r="A60" s="169" t="s">
        <v>79</v>
      </c>
      <c r="B60" s="170"/>
      <c r="C60" s="171"/>
      <c r="D60" s="171"/>
      <c r="E60" s="171"/>
      <c r="F60" s="171"/>
      <c r="G60" s="171"/>
      <c r="H60" s="171"/>
      <c r="I60" s="172"/>
      <c r="J60" s="141"/>
      <c r="K60" s="394"/>
      <c r="L60" s="395"/>
      <c r="M60" s="159"/>
    </row>
    <row r="61" spans="1:13" ht="15.75" customHeight="1" thickBot="1">
      <c r="A61" s="419" t="s">
        <v>80</v>
      </c>
      <c r="B61" s="420"/>
      <c r="C61" s="420"/>
      <c r="D61" s="420"/>
      <c r="E61" s="420"/>
      <c r="F61" s="420"/>
      <c r="G61" s="420"/>
      <c r="H61" s="420"/>
      <c r="I61" s="421"/>
      <c r="J61" s="141"/>
      <c r="K61" s="411"/>
      <c r="L61" s="412"/>
      <c r="M61" s="159"/>
    </row>
    <row r="62" spans="1:13" ht="14.4" thickBot="1">
      <c r="A62" s="391" t="s">
        <v>59</v>
      </c>
      <c r="B62" s="392"/>
      <c r="C62" s="392"/>
      <c r="D62" s="392"/>
      <c r="E62" s="392"/>
      <c r="F62" s="392"/>
      <c r="G62" s="392"/>
      <c r="H62" s="392"/>
      <c r="I62" s="392"/>
      <c r="J62" s="392"/>
      <c r="K62" s="392"/>
      <c r="L62" s="393"/>
      <c r="M62" s="165"/>
    </row>
    <row r="63" spans="1:13" ht="14.4" thickBot="1">
      <c r="A63" s="120"/>
      <c r="B63" s="109"/>
      <c r="C63" s="109"/>
      <c r="D63" s="109"/>
      <c r="E63" s="109"/>
      <c r="F63" s="109"/>
      <c r="G63" s="109"/>
      <c r="H63" s="109"/>
      <c r="I63" s="109"/>
      <c r="J63" s="109"/>
      <c r="K63" s="109"/>
      <c r="L63" s="109"/>
      <c r="M63" s="158"/>
    </row>
    <row r="64" spans="1:13" ht="14.4" thickBot="1">
      <c r="A64" s="413" t="s">
        <v>81</v>
      </c>
      <c r="B64" s="414"/>
      <c r="C64" s="414"/>
      <c r="D64" s="414"/>
      <c r="E64" s="414"/>
      <c r="F64" s="414"/>
      <c r="G64" s="414"/>
      <c r="H64" s="414"/>
      <c r="I64" s="414"/>
      <c r="J64" s="414"/>
      <c r="K64" s="414"/>
      <c r="L64" s="415"/>
      <c r="M64" s="166"/>
    </row>
    <row r="65" spans="1:13" ht="13.8">
      <c r="A65" s="118"/>
      <c r="B65" s="119"/>
      <c r="C65" s="119"/>
      <c r="D65" s="119"/>
      <c r="E65" s="119"/>
      <c r="F65" s="119"/>
      <c r="G65" s="119"/>
      <c r="H65" s="119"/>
      <c r="I65" s="119"/>
      <c r="J65" s="119"/>
      <c r="K65" s="119"/>
      <c r="L65" s="119"/>
      <c r="M65" s="157"/>
    </row>
    <row r="66" spans="1:13" ht="13.8">
      <c r="A66" s="120"/>
      <c r="B66" s="109"/>
      <c r="C66" s="109"/>
      <c r="D66" s="109"/>
      <c r="E66" s="109"/>
      <c r="F66" s="109"/>
      <c r="G66" s="109"/>
      <c r="H66" s="109"/>
      <c r="I66" s="109"/>
      <c r="J66" s="109"/>
      <c r="K66" s="109"/>
      <c r="L66" s="109"/>
      <c r="M66" s="158"/>
    </row>
    <row r="67" spans="1:13" ht="13.8">
      <c r="A67" s="120"/>
      <c r="B67" s="109"/>
      <c r="C67" s="109"/>
      <c r="D67" s="109"/>
      <c r="E67" s="109"/>
      <c r="F67" s="109"/>
      <c r="G67" s="109"/>
      <c r="H67" s="109"/>
      <c r="I67" s="109"/>
      <c r="J67" s="109"/>
      <c r="K67" s="109"/>
      <c r="L67" s="109"/>
      <c r="M67" s="158"/>
    </row>
    <row r="68" spans="1:13" ht="13.8">
      <c r="A68" s="120"/>
      <c r="B68" s="109"/>
      <c r="C68" s="109"/>
      <c r="D68" s="109"/>
      <c r="E68" s="109"/>
      <c r="F68" s="142" t="s">
        <v>82</v>
      </c>
      <c r="G68" s="142"/>
      <c r="H68" s="142"/>
      <c r="I68" s="142"/>
      <c r="J68" s="109"/>
      <c r="K68" s="109"/>
      <c r="L68" s="109"/>
      <c r="M68" s="158"/>
    </row>
    <row r="69" spans="1:13" ht="13.8">
      <c r="A69" s="120"/>
      <c r="B69" s="109"/>
      <c r="C69" s="109"/>
      <c r="D69" s="109"/>
      <c r="E69" s="109"/>
      <c r="F69" s="142" t="s">
        <v>83</v>
      </c>
      <c r="G69" s="109"/>
      <c r="H69" s="109"/>
      <c r="I69" s="109"/>
      <c r="J69" s="109"/>
      <c r="K69" s="109"/>
      <c r="L69" s="109"/>
      <c r="M69" s="158"/>
    </row>
    <row r="70" spans="1:13" ht="13.8">
      <c r="A70" s="120"/>
      <c r="B70" s="109"/>
      <c r="C70" s="109"/>
      <c r="D70" s="109"/>
      <c r="E70" s="109"/>
      <c r="F70" s="142" t="s">
        <v>84</v>
      </c>
      <c r="G70" s="109"/>
      <c r="H70" s="109"/>
      <c r="I70" s="109"/>
      <c r="J70" s="109"/>
      <c r="K70" s="109"/>
      <c r="L70" s="109"/>
      <c r="M70" s="158"/>
    </row>
    <row r="71" spans="1:13" ht="13.8">
      <c r="A71" s="112"/>
      <c r="B71" s="143"/>
      <c r="C71" s="143"/>
      <c r="D71" s="143"/>
      <c r="E71" s="143"/>
      <c r="F71" s="142" t="s">
        <v>85</v>
      </c>
      <c r="G71" s="143"/>
      <c r="H71" s="143"/>
      <c r="I71" s="143"/>
      <c r="J71" s="143"/>
      <c r="K71" s="143"/>
      <c r="L71" s="143"/>
      <c r="M71" s="167"/>
    </row>
    <row r="72" spans="1:13" ht="13.8">
      <c r="A72" s="120"/>
      <c r="B72" s="109"/>
      <c r="C72" s="109"/>
      <c r="D72" s="109"/>
      <c r="E72" s="109"/>
      <c r="F72" s="109" t="s">
        <v>86</v>
      </c>
      <c r="G72" s="109"/>
      <c r="H72" s="109"/>
      <c r="I72" s="109"/>
      <c r="J72" s="109"/>
      <c r="K72" s="109"/>
      <c r="L72" s="109"/>
      <c r="M72" s="158"/>
    </row>
    <row r="73" spans="1:13" ht="13.8">
      <c r="A73" s="191" t="s">
        <v>88</v>
      </c>
      <c r="B73" s="192"/>
      <c r="C73" s="192"/>
      <c r="D73" s="192"/>
      <c r="E73" s="192"/>
      <c r="F73" s="176"/>
      <c r="G73" s="176"/>
      <c r="H73" s="176"/>
      <c r="I73" s="176"/>
      <c r="J73" s="176"/>
      <c r="K73" s="176"/>
      <c r="L73" s="176"/>
      <c r="M73" s="168"/>
    </row>
    <row r="74" spans="1:13" ht="13.8">
      <c r="A74" s="416"/>
      <c r="B74" s="417"/>
      <c r="C74" s="417"/>
      <c r="D74" s="417"/>
      <c r="E74" s="417"/>
      <c r="F74" s="417"/>
      <c r="G74" s="417"/>
      <c r="H74" s="417"/>
      <c r="I74" s="417"/>
      <c r="J74" s="417"/>
      <c r="K74" s="417"/>
      <c r="L74" s="417"/>
      <c r="M74" s="418"/>
    </row>
    <row r="75" spans="1:13" ht="13.8">
      <c r="A75" s="416"/>
      <c r="B75" s="417"/>
      <c r="C75" s="417"/>
      <c r="D75" s="417"/>
      <c r="E75" s="417"/>
      <c r="F75" s="417"/>
      <c r="G75" s="417"/>
      <c r="H75" s="417"/>
      <c r="I75" s="417"/>
      <c r="J75" s="417"/>
      <c r="K75" s="417"/>
      <c r="L75" s="417"/>
      <c r="M75" s="418"/>
    </row>
    <row r="76" spans="1:13" ht="13.8">
      <c r="A76" s="112"/>
      <c r="B76" s="143"/>
      <c r="C76" s="143"/>
      <c r="D76" s="143"/>
      <c r="E76" s="143"/>
      <c r="F76" s="143"/>
      <c r="G76" s="143"/>
      <c r="H76" s="143"/>
      <c r="I76" s="143"/>
      <c r="J76" s="143"/>
      <c r="K76" s="143"/>
      <c r="L76" s="143"/>
      <c r="M76" s="167"/>
    </row>
    <row r="77" spans="1:13" ht="13.8">
      <c r="A77" s="193" t="s">
        <v>89</v>
      </c>
      <c r="B77" s="194"/>
      <c r="C77" s="194"/>
      <c r="D77" s="194"/>
      <c r="E77" s="194"/>
      <c r="F77" s="143"/>
      <c r="G77" s="143"/>
      <c r="H77" s="143"/>
      <c r="I77" s="143"/>
      <c r="J77" s="143"/>
      <c r="K77" s="143"/>
      <c r="L77" s="143"/>
      <c r="M77" s="167"/>
    </row>
    <row r="78" spans="1:13">
      <c r="A78" s="422" t="s">
        <v>90</v>
      </c>
      <c r="B78" s="423"/>
      <c r="C78" s="423"/>
      <c r="D78" s="423"/>
      <c r="E78" s="423"/>
      <c r="F78" s="423"/>
      <c r="G78" s="423"/>
      <c r="H78" s="423"/>
      <c r="I78" s="423"/>
      <c r="J78" s="423"/>
      <c r="K78" s="423"/>
      <c r="L78" s="423"/>
      <c r="M78" s="424"/>
    </row>
    <row r="79" spans="1:13" ht="30.75" customHeight="1">
      <c r="A79" s="422"/>
      <c r="B79" s="423"/>
      <c r="C79" s="423"/>
      <c r="D79" s="423"/>
      <c r="E79" s="423"/>
      <c r="F79" s="423"/>
      <c r="G79" s="423"/>
      <c r="H79" s="423"/>
      <c r="I79" s="423"/>
      <c r="J79" s="423"/>
      <c r="K79" s="423"/>
      <c r="L79" s="423"/>
      <c r="M79" s="424"/>
    </row>
    <row r="80" spans="1:13">
      <c r="A80" s="422" t="s">
        <v>87</v>
      </c>
      <c r="B80" s="423"/>
      <c r="C80" s="423"/>
      <c r="D80" s="423"/>
      <c r="E80" s="423"/>
      <c r="F80" s="423"/>
      <c r="G80" s="423"/>
      <c r="H80" s="423"/>
      <c r="I80" s="423"/>
      <c r="J80" s="423"/>
      <c r="K80" s="423"/>
      <c r="L80" s="423"/>
      <c r="M80" s="424"/>
    </row>
    <row r="81" spans="1:13" ht="30.75" customHeight="1">
      <c r="A81" s="422"/>
      <c r="B81" s="423"/>
      <c r="C81" s="423"/>
      <c r="D81" s="423"/>
      <c r="E81" s="423"/>
      <c r="F81" s="423"/>
      <c r="G81" s="423"/>
      <c r="H81" s="423"/>
      <c r="I81" s="423"/>
      <c r="J81" s="423"/>
      <c r="K81" s="423"/>
      <c r="L81" s="423"/>
      <c r="M81" s="424"/>
    </row>
    <row r="82" spans="1:13" ht="13.8">
      <c r="A82" s="112"/>
      <c r="B82" s="143"/>
      <c r="C82" s="143"/>
      <c r="D82" s="143"/>
      <c r="E82" s="143"/>
      <c r="F82" s="143"/>
      <c r="G82" s="143"/>
      <c r="H82" s="143"/>
      <c r="I82" s="143"/>
      <c r="J82" s="143"/>
      <c r="K82" s="143"/>
      <c r="L82" s="143"/>
      <c r="M82" s="167"/>
    </row>
    <row r="83" spans="1:13" ht="13.8">
      <c r="A83" s="120"/>
      <c r="B83" s="109"/>
      <c r="C83" s="109"/>
      <c r="D83" s="109"/>
      <c r="E83" s="109"/>
      <c r="F83" s="142" t="s">
        <v>82</v>
      </c>
      <c r="G83" s="109"/>
      <c r="H83" s="109"/>
      <c r="I83" s="109"/>
      <c r="J83" s="109"/>
      <c r="K83" s="109"/>
      <c r="L83" s="109"/>
      <c r="M83" s="158"/>
    </row>
    <row r="84" spans="1:13" ht="13.8">
      <c r="A84" s="120"/>
      <c r="B84" s="109"/>
      <c r="C84" s="109"/>
      <c r="D84" s="109"/>
      <c r="E84" s="109"/>
      <c r="F84" s="109" t="s">
        <v>83</v>
      </c>
      <c r="G84" s="123"/>
      <c r="H84" s="123"/>
      <c r="I84" s="123"/>
      <c r="J84" s="109"/>
      <c r="K84" s="109"/>
      <c r="L84" s="109"/>
      <c r="M84" s="158"/>
    </row>
    <row r="85" spans="1:13" ht="13.8">
      <c r="A85" s="120"/>
      <c r="B85" s="109"/>
      <c r="C85" s="109"/>
      <c r="D85" s="109"/>
      <c r="E85" s="109"/>
      <c r="F85" s="190" t="s">
        <v>91</v>
      </c>
      <c r="G85" s="195"/>
      <c r="H85" s="195"/>
      <c r="I85" s="195"/>
      <c r="J85" s="190"/>
      <c r="K85" s="190"/>
      <c r="L85" s="190"/>
      <c r="M85" s="158"/>
    </row>
    <row r="86" spans="1:13" ht="13.8">
      <c r="A86" s="145"/>
      <c r="B86" s="143"/>
      <c r="C86" s="143"/>
      <c r="D86" s="143"/>
      <c r="E86" s="143"/>
      <c r="F86" s="109" t="s">
        <v>85</v>
      </c>
      <c r="G86" s="109"/>
      <c r="H86" s="109"/>
      <c r="I86" s="109"/>
      <c r="J86" s="143"/>
      <c r="K86" s="143"/>
      <c r="L86" s="143"/>
      <c r="M86" s="167"/>
    </row>
    <row r="87" spans="1:13" ht="13.8">
      <c r="A87" s="145"/>
      <c r="B87" s="144"/>
      <c r="C87" s="144"/>
      <c r="D87" s="109"/>
      <c r="E87" s="109"/>
      <c r="F87" s="109"/>
      <c r="G87" s="109"/>
      <c r="H87" s="109"/>
      <c r="I87" s="400"/>
      <c r="J87" s="400"/>
      <c r="K87" s="400"/>
      <c r="L87" s="400"/>
      <c r="M87" s="401"/>
    </row>
    <row r="88" spans="1:13" ht="14.4" thickBot="1">
      <c r="A88" s="404"/>
      <c r="B88" s="405"/>
      <c r="C88" s="405"/>
      <c r="D88" s="132"/>
      <c r="E88" s="132"/>
      <c r="F88" s="132"/>
      <c r="G88" s="132"/>
      <c r="H88" s="132"/>
      <c r="I88" s="402"/>
      <c r="J88" s="402"/>
      <c r="K88" s="402"/>
      <c r="L88" s="402"/>
      <c r="M88" s="403"/>
    </row>
    <row r="89" spans="1:13">
      <c r="A89" s="100"/>
      <c r="B89" s="100"/>
      <c r="C89" s="100"/>
      <c r="D89" s="100"/>
      <c r="E89" s="100"/>
      <c r="F89" s="100"/>
      <c r="G89" s="100"/>
      <c r="H89" s="100"/>
      <c r="I89" s="100"/>
      <c r="J89" s="100"/>
      <c r="K89" s="100"/>
    </row>
    <row r="90" spans="1:13">
      <c r="A90" s="100"/>
      <c r="B90" s="100"/>
      <c r="C90" s="100"/>
      <c r="D90" s="100"/>
      <c r="E90" s="100"/>
      <c r="F90" s="100"/>
      <c r="G90" s="100"/>
      <c r="H90" s="100"/>
      <c r="I90" s="100"/>
      <c r="J90" s="100"/>
      <c r="K90" s="100"/>
    </row>
    <row r="91" spans="1:13">
      <c r="A91" s="100"/>
      <c r="B91" s="100"/>
      <c r="C91" s="100"/>
      <c r="D91" s="100"/>
      <c r="E91" s="100"/>
      <c r="F91" s="100"/>
      <c r="G91" s="100"/>
      <c r="H91" s="100"/>
      <c r="I91" s="100"/>
      <c r="J91" s="100"/>
      <c r="K91" s="100"/>
    </row>
    <row r="92" spans="1:13">
      <c r="A92" s="100"/>
      <c r="B92" s="100"/>
      <c r="C92" s="100"/>
      <c r="D92" s="100"/>
      <c r="E92" s="100"/>
      <c r="F92" s="100"/>
      <c r="G92" s="100"/>
      <c r="H92" s="100"/>
      <c r="I92" s="100"/>
      <c r="J92" s="100"/>
      <c r="K92" s="100"/>
    </row>
    <row r="93" spans="1:13">
      <c r="A93" s="100"/>
      <c r="B93" s="100"/>
      <c r="C93" s="100"/>
      <c r="D93" s="100"/>
      <c r="E93" s="100"/>
      <c r="F93" s="100"/>
      <c r="G93" s="100"/>
      <c r="H93" s="100"/>
      <c r="I93" s="100"/>
      <c r="J93" s="100"/>
      <c r="K93" s="100"/>
    </row>
    <row r="94" spans="1:13">
      <c r="A94" s="100"/>
      <c r="B94" s="100"/>
      <c r="C94" s="100"/>
      <c r="D94" s="100"/>
      <c r="E94" s="100"/>
      <c r="F94" s="100"/>
      <c r="G94" s="100"/>
      <c r="H94" s="100"/>
      <c r="I94" s="100"/>
      <c r="J94" s="100"/>
      <c r="K94" s="100"/>
    </row>
    <row r="95" spans="1:13">
      <c r="A95" s="100"/>
      <c r="B95" s="100"/>
      <c r="C95" s="100"/>
      <c r="D95" s="100"/>
      <c r="E95" s="100"/>
      <c r="F95" s="100"/>
      <c r="G95" s="100"/>
      <c r="H95" s="100"/>
      <c r="I95" s="100"/>
      <c r="J95" s="100"/>
      <c r="K95" s="100"/>
    </row>
    <row r="96" spans="1:13">
      <c r="A96" s="100"/>
      <c r="B96" s="100"/>
      <c r="C96" s="100"/>
      <c r="D96" s="100"/>
      <c r="E96" s="100"/>
      <c r="F96" s="100"/>
      <c r="G96" s="100"/>
      <c r="H96" s="100"/>
      <c r="I96" s="100"/>
      <c r="J96" s="100"/>
      <c r="K96" s="100"/>
    </row>
    <row r="97" spans="1:11">
      <c r="A97" s="100"/>
      <c r="B97" s="100"/>
      <c r="C97" s="100"/>
      <c r="D97" s="100"/>
      <c r="E97" s="100"/>
      <c r="F97" s="100"/>
      <c r="G97" s="100"/>
      <c r="H97" s="100"/>
      <c r="I97" s="100"/>
      <c r="J97" s="100"/>
      <c r="K97" s="100"/>
    </row>
    <row r="98" spans="1:11">
      <c r="A98" s="100"/>
      <c r="B98" s="100"/>
      <c r="C98" s="100"/>
      <c r="D98" s="100"/>
      <c r="E98" s="100"/>
      <c r="F98" s="100"/>
      <c r="G98" s="100"/>
      <c r="H98" s="100"/>
      <c r="I98" s="100"/>
      <c r="J98" s="100"/>
      <c r="K98" s="100"/>
    </row>
    <row r="99" spans="1:11">
      <c r="A99" s="100"/>
      <c r="B99" s="100"/>
      <c r="C99" s="100"/>
      <c r="D99" s="100"/>
      <c r="E99" s="100"/>
      <c r="F99" s="100"/>
      <c r="G99" s="100"/>
      <c r="H99" s="100"/>
      <c r="I99" s="100"/>
      <c r="J99" s="100"/>
      <c r="K99" s="100"/>
    </row>
    <row r="100" spans="1:11">
      <c r="A100" s="100"/>
      <c r="B100" s="100"/>
      <c r="C100" s="100"/>
      <c r="D100" s="100"/>
      <c r="E100" s="100"/>
      <c r="F100" s="100"/>
      <c r="G100" s="100"/>
      <c r="H100" s="100"/>
      <c r="I100" s="100"/>
      <c r="J100" s="100"/>
      <c r="K100" s="100"/>
    </row>
    <row r="101" spans="1:11">
      <c r="A101" s="100"/>
      <c r="B101" s="100"/>
      <c r="C101" s="100"/>
      <c r="D101" s="100"/>
      <c r="E101" s="100"/>
      <c r="F101" s="100"/>
      <c r="G101" s="100"/>
      <c r="H101" s="100"/>
      <c r="I101" s="100"/>
      <c r="J101" s="100"/>
      <c r="K101" s="100"/>
    </row>
    <row r="102" spans="1:11">
      <c r="A102" s="100"/>
      <c r="B102" s="100"/>
      <c r="C102" s="100"/>
      <c r="D102" s="100"/>
      <c r="E102" s="100"/>
      <c r="F102" s="100"/>
      <c r="G102" s="100"/>
      <c r="H102" s="100"/>
      <c r="I102" s="100"/>
      <c r="J102" s="100"/>
      <c r="K102" s="100"/>
    </row>
    <row r="103" spans="1:11">
      <c r="A103" s="100"/>
      <c r="B103" s="100"/>
      <c r="C103" s="100"/>
      <c r="D103" s="100"/>
      <c r="E103" s="100"/>
      <c r="F103" s="100"/>
      <c r="G103" s="100"/>
      <c r="H103" s="100"/>
      <c r="I103" s="100"/>
      <c r="J103" s="100"/>
      <c r="K103" s="100"/>
    </row>
    <row r="104" spans="1:11">
      <c r="A104" s="100"/>
      <c r="B104" s="100"/>
      <c r="C104" s="100"/>
      <c r="D104" s="100"/>
      <c r="E104" s="100"/>
      <c r="F104" s="100"/>
      <c r="G104" s="100"/>
      <c r="H104" s="100"/>
      <c r="I104" s="100"/>
      <c r="J104" s="100"/>
      <c r="K104" s="100"/>
    </row>
    <row r="105" spans="1:11">
      <c r="A105" s="100"/>
      <c r="B105" s="100"/>
      <c r="C105" s="100"/>
      <c r="D105" s="100"/>
      <c r="E105" s="100"/>
      <c r="F105" s="100"/>
      <c r="G105" s="100"/>
      <c r="H105" s="100"/>
      <c r="I105" s="100"/>
      <c r="J105" s="100"/>
      <c r="K105" s="100"/>
    </row>
    <row r="106" spans="1:11">
      <c r="A106" s="100"/>
      <c r="B106" s="100"/>
      <c r="C106" s="100"/>
      <c r="D106" s="100"/>
      <c r="E106" s="100"/>
      <c r="F106" s="100"/>
      <c r="G106" s="100"/>
      <c r="H106" s="100"/>
      <c r="I106" s="100"/>
      <c r="J106" s="100"/>
      <c r="K106" s="100"/>
    </row>
    <row r="107" spans="1:11">
      <c r="A107" s="100"/>
      <c r="B107" s="100"/>
      <c r="C107" s="100"/>
      <c r="D107" s="100"/>
      <c r="E107" s="100"/>
      <c r="F107" s="100"/>
      <c r="G107" s="100"/>
      <c r="H107" s="100"/>
      <c r="I107" s="100"/>
      <c r="J107" s="100"/>
      <c r="K107" s="100"/>
    </row>
    <row r="108" spans="1:11">
      <c r="A108" s="100"/>
      <c r="B108" s="100"/>
      <c r="C108" s="100"/>
      <c r="D108" s="100"/>
      <c r="E108" s="100"/>
      <c r="F108" s="100"/>
      <c r="G108" s="100"/>
      <c r="H108" s="100"/>
      <c r="I108" s="100"/>
      <c r="J108" s="100"/>
      <c r="K108" s="100"/>
    </row>
    <row r="109" spans="1:11">
      <c r="A109" s="100"/>
      <c r="B109" s="100"/>
      <c r="C109" s="100"/>
      <c r="D109" s="100"/>
      <c r="E109" s="100"/>
      <c r="F109" s="100"/>
      <c r="G109" s="100"/>
      <c r="H109" s="100"/>
      <c r="I109" s="100"/>
      <c r="J109" s="100"/>
      <c r="K109" s="100"/>
    </row>
    <row r="110" spans="1:11">
      <c r="A110" s="100"/>
      <c r="B110" s="100"/>
      <c r="C110" s="100"/>
      <c r="D110" s="100"/>
      <c r="E110" s="100"/>
      <c r="F110" s="100"/>
      <c r="G110" s="100"/>
      <c r="H110" s="100"/>
      <c r="I110" s="100"/>
      <c r="J110" s="100"/>
      <c r="K110" s="100"/>
    </row>
    <row r="111" spans="1:11">
      <c r="A111" s="100"/>
      <c r="B111" s="100"/>
      <c r="C111" s="100"/>
      <c r="D111" s="100"/>
      <c r="E111" s="100"/>
      <c r="F111" s="100"/>
      <c r="G111" s="100"/>
      <c r="H111" s="100"/>
      <c r="I111" s="100"/>
      <c r="J111" s="100"/>
      <c r="K111" s="100"/>
    </row>
    <row r="112" spans="1:11">
      <c r="A112" s="100"/>
      <c r="B112" s="100"/>
      <c r="C112" s="100"/>
      <c r="D112" s="100"/>
      <c r="E112" s="100"/>
      <c r="F112" s="100"/>
      <c r="G112" s="100"/>
      <c r="H112" s="100"/>
      <c r="I112" s="100"/>
      <c r="J112" s="100"/>
      <c r="K112" s="100"/>
    </row>
    <row r="113" spans="1:11">
      <c r="A113" s="100"/>
      <c r="B113" s="100"/>
      <c r="C113" s="100"/>
      <c r="D113" s="100"/>
      <c r="E113" s="100"/>
      <c r="F113" s="100"/>
      <c r="G113" s="100"/>
      <c r="H113" s="100"/>
      <c r="I113" s="100"/>
      <c r="J113" s="100"/>
      <c r="K113" s="100"/>
    </row>
    <row r="114" spans="1:11">
      <c r="A114" s="100"/>
      <c r="B114" s="100"/>
      <c r="C114" s="100"/>
      <c r="D114" s="100"/>
      <c r="E114" s="100"/>
      <c r="F114" s="100"/>
      <c r="G114" s="100"/>
      <c r="H114" s="100"/>
      <c r="I114" s="100"/>
      <c r="J114" s="100"/>
      <c r="K114" s="100"/>
    </row>
    <row r="115" spans="1:11">
      <c r="A115" s="100"/>
      <c r="B115" s="100"/>
      <c r="C115" s="100"/>
      <c r="D115" s="100"/>
      <c r="E115" s="100"/>
      <c r="F115" s="100"/>
      <c r="G115" s="100"/>
      <c r="H115" s="100"/>
      <c r="I115" s="100"/>
      <c r="J115" s="100"/>
      <c r="K115" s="100"/>
    </row>
    <row r="116" spans="1:11">
      <c r="A116" s="100"/>
      <c r="B116" s="100"/>
      <c r="C116" s="100"/>
      <c r="D116" s="100"/>
      <c r="E116" s="100"/>
      <c r="F116" s="100"/>
      <c r="G116" s="100"/>
      <c r="H116" s="100"/>
      <c r="I116" s="100"/>
      <c r="J116" s="100"/>
      <c r="K116" s="100"/>
    </row>
    <row r="117" spans="1:11">
      <c r="A117" s="100"/>
      <c r="B117" s="100"/>
      <c r="C117" s="100"/>
      <c r="D117" s="100"/>
      <c r="E117" s="100"/>
      <c r="F117" s="100"/>
      <c r="G117" s="100"/>
      <c r="H117" s="100"/>
      <c r="I117" s="100"/>
      <c r="J117" s="100"/>
      <c r="K117" s="100"/>
    </row>
    <row r="118" spans="1:11">
      <c r="A118" s="100"/>
      <c r="B118" s="100"/>
      <c r="C118" s="100"/>
      <c r="D118" s="100"/>
      <c r="E118" s="100"/>
      <c r="F118" s="100"/>
      <c r="G118" s="100"/>
      <c r="H118" s="100"/>
      <c r="I118" s="100"/>
      <c r="J118" s="100"/>
      <c r="K118" s="100"/>
    </row>
    <row r="119" spans="1:11">
      <c r="A119" s="100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</row>
    <row r="120" spans="1:11">
      <c r="A120" s="100"/>
      <c r="B120" s="100"/>
      <c r="C120" s="100"/>
      <c r="D120" s="100"/>
      <c r="E120" s="100"/>
      <c r="F120" s="100"/>
      <c r="G120" s="100"/>
      <c r="H120" s="100"/>
      <c r="I120" s="100"/>
      <c r="J120" s="100"/>
      <c r="K120" s="100"/>
    </row>
    <row r="121" spans="1:11">
      <c r="A121" s="100"/>
      <c r="B121" s="100"/>
      <c r="C121" s="100"/>
      <c r="D121" s="100"/>
      <c r="E121" s="100"/>
      <c r="F121" s="100"/>
      <c r="G121" s="100"/>
      <c r="H121" s="100"/>
      <c r="I121" s="100"/>
      <c r="J121" s="100"/>
      <c r="K121" s="100"/>
    </row>
    <row r="122" spans="1:11">
      <c r="A122" s="100"/>
      <c r="B122" s="100"/>
      <c r="C122" s="100"/>
      <c r="D122" s="100"/>
      <c r="E122" s="100"/>
      <c r="F122" s="100"/>
      <c r="G122" s="100"/>
      <c r="H122" s="100"/>
      <c r="I122" s="100"/>
      <c r="J122" s="100"/>
      <c r="K122" s="100"/>
    </row>
    <row r="123" spans="1:11">
      <c r="A123" s="100"/>
      <c r="B123" s="100"/>
      <c r="C123" s="100"/>
      <c r="D123" s="100"/>
      <c r="E123" s="100"/>
      <c r="F123" s="100"/>
      <c r="G123" s="100"/>
      <c r="H123" s="100"/>
      <c r="I123" s="100"/>
      <c r="J123" s="100"/>
      <c r="K123" s="100"/>
    </row>
    <row r="124" spans="1:11">
      <c r="A124" s="100"/>
      <c r="B124" s="100"/>
      <c r="C124" s="100"/>
      <c r="D124" s="100"/>
      <c r="E124" s="100"/>
      <c r="F124" s="100"/>
      <c r="G124" s="100"/>
      <c r="H124" s="100"/>
      <c r="I124" s="100"/>
      <c r="J124" s="100"/>
      <c r="K124" s="100"/>
    </row>
    <row r="125" spans="1:11">
      <c r="A125" s="100"/>
      <c r="B125" s="100"/>
      <c r="C125" s="100"/>
      <c r="D125" s="100"/>
      <c r="E125" s="100"/>
      <c r="F125" s="100"/>
      <c r="G125" s="100"/>
      <c r="H125" s="100"/>
      <c r="I125" s="100"/>
      <c r="J125" s="100"/>
      <c r="K125" s="100"/>
    </row>
    <row r="126" spans="1:11">
      <c r="A126" s="100"/>
      <c r="B126" s="100"/>
      <c r="C126" s="100"/>
      <c r="D126" s="100"/>
      <c r="E126" s="100"/>
      <c r="F126" s="100"/>
      <c r="G126" s="100"/>
      <c r="H126" s="100"/>
      <c r="I126" s="100"/>
      <c r="J126" s="100"/>
      <c r="K126" s="100"/>
    </row>
    <row r="127" spans="1:11">
      <c r="A127" s="100"/>
      <c r="B127" s="100"/>
      <c r="C127" s="100"/>
      <c r="D127" s="100"/>
      <c r="E127" s="100"/>
      <c r="F127" s="100"/>
      <c r="G127" s="100"/>
      <c r="H127" s="100"/>
      <c r="I127" s="100"/>
      <c r="J127" s="100"/>
      <c r="K127" s="100"/>
    </row>
    <row r="128" spans="1:11">
      <c r="A128" s="100"/>
      <c r="B128" s="100"/>
      <c r="C128" s="100"/>
      <c r="D128" s="100"/>
      <c r="E128" s="100"/>
      <c r="F128" s="100"/>
      <c r="G128" s="100"/>
      <c r="H128" s="100"/>
      <c r="I128" s="100"/>
      <c r="J128" s="100"/>
      <c r="K128" s="100"/>
    </row>
    <row r="129" spans="1:11">
      <c r="A129" s="100"/>
      <c r="B129" s="100"/>
      <c r="C129" s="100"/>
      <c r="D129" s="100"/>
      <c r="E129" s="100"/>
      <c r="F129" s="100"/>
      <c r="G129" s="100"/>
      <c r="H129" s="100"/>
      <c r="I129" s="100"/>
      <c r="J129" s="100"/>
      <c r="K129" s="100"/>
    </row>
    <row r="130" spans="1:11">
      <c r="A130" s="100"/>
      <c r="B130" s="100"/>
      <c r="C130" s="100"/>
      <c r="D130" s="100"/>
      <c r="E130" s="100"/>
      <c r="F130" s="100"/>
      <c r="G130" s="100"/>
      <c r="H130" s="100"/>
      <c r="I130" s="100"/>
      <c r="J130" s="100"/>
      <c r="K130" s="100"/>
    </row>
    <row r="131" spans="1:11">
      <c r="A131" s="100"/>
      <c r="B131" s="100"/>
      <c r="C131" s="100"/>
      <c r="D131" s="100"/>
      <c r="E131" s="100"/>
      <c r="F131" s="100"/>
      <c r="G131" s="100"/>
      <c r="H131" s="100"/>
      <c r="I131" s="100"/>
      <c r="J131" s="100"/>
      <c r="K131" s="100"/>
    </row>
    <row r="132" spans="1:11">
      <c r="A132" s="100"/>
      <c r="B132" s="100"/>
      <c r="C132" s="100"/>
      <c r="D132" s="100"/>
      <c r="E132" s="100"/>
      <c r="F132" s="100"/>
      <c r="G132" s="100"/>
      <c r="H132" s="100"/>
      <c r="I132" s="100"/>
      <c r="J132" s="100"/>
      <c r="K132" s="100"/>
    </row>
    <row r="133" spans="1:11">
      <c r="A133" s="100"/>
      <c r="B133" s="100"/>
      <c r="C133" s="100"/>
      <c r="D133" s="100"/>
      <c r="E133" s="100"/>
      <c r="F133" s="100"/>
      <c r="G133" s="100"/>
      <c r="H133" s="100"/>
      <c r="I133" s="100"/>
      <c r="J133" s="100"/>
      <c r="K133" s="100"/>
    </row>
    <row r="134" spans="1:11">
      <c r="A134" s="100"/>
      <c r="B134" s="100"/>
      <c r="C134" s="100"/>
      <c r="D134" s="100"/>
      <c r="E134" s="100"/>
      <c r="F134" s="100"/>
      <c r="G134" s="100"/>
      <c r="H134" s="100"/>
      <c r="I134" s="100"/>
      <c r="J134" s="100"/>
      <c r="K134" s="100"/>
    </row>
    <row r="135" spans="1:11">
      <c r="A135" s="100"/>
      <c r="B135" s="100"/>
      <c r="C135" s="100"/>
      <c r="D135" s="100"/>
      <c r="E135" s="100"/>
      <c r="F135" s="100"/>
      <c r="G135" s="100"/>
      <c r="H135" s="100"/>
      <c r="I135" s="100"/>
      <c r="J135" s="100"/>
      <c r="K135" s="100"/>
    </row>
    <row r="136" spans="1:11">
      <c r="A136" s="100"/>
      <c r="B136" s="100"/>
      <c r="C136" s="100"/>
      <c r="D136" s="100"/>
      <c r="E136" s="100"/>
      <c r="F136" s="100"/>
      <c r="G136" s="100"/>
      <c r="H136" s="100"/>
      <c r="I136" s="100"/>
      <c r="J136" s="100"/>
      <c r="K136" s="100"/>
    </row>
    <row r="137" spans="1:11">
      <c r="A137" s="100"/>
      <c r="B137" s="100"/>
      <c r="C137" s="100"/>
      <c r="D137" s="100"/>
      <c r="E137" s="100"/>
      <c r="F137" s="100"/>
      <c r="G137" s="100"/>
      <c r="H137" s="100"/>
      <c r="I137" s="100"/>
      <c r="J137" s="100"/>
      <c r="K137" s="100"/>
    </row>
    <row r="138" spans="1:11">
      <c r="A138" s="100"/>
      <c r="B138" s="100"/>
      <c r="C138" s="100"/>
      <c r="D138" s="100"/>
      <c r="E138" s="100"/>
      <c r="F138" s="100"/>
      <c r="G138" s="100"/>
      <c r="H138" s="100"/>
      <c r="I138" s="100"/>
      <c r="J138" s="100"/>
      <c r="K138" s="100"/>
    </row>
    <row r="139" spans="1:11">
      <c r="A139" s="100"/>
      <c r="B139" s="100"/>
      <c r="C139" s="100"/>
      <c r="D139" s="100"/>
      <c r="E139" s="100"/>
      <c r="F139" s="100"/>
      <c r="G139" s="100"/>
      <c r="H139" s="100"/>
      <c r="I139" s="100"/>
      <c r="J139" s="100"/>
      <c r="K139" s="100"/>
    </row>
    <row r="140" spans="1:11">
      <c r="A140" s="100"/>
      <c r="B140" s="100"/>
      <c r="C140" s="100"/>
      <c r="D140" s="100"/>
      <c r="E140" s="100"/>
      <c r="F140" s="100"/>
      <c r="G140" s="100"/>
      <c r="H140" s="100"/>
      <c r="I140" s="100"/>
      <c r="J140" s="100"/>
      <c r="K140" s="100"/>
    </row>
    <row r="141" spans="1:11">
      <c r="A141" s="100"/>
      <c r="B141" s="100"/>
      <c r="C141" s="100"/>
      <c r="D141" s="100"/>
      <c r="E141" s="100"/>
      <c r="F141" s="100"/>
      <c r="G141" s="100"/>
      <c r="H141" s="100"/>
      <c r="I141" s="100"/>
      <c r="J141" s="100"/>
      <c r="K141" s="100"/>
    </row>
    <row r="142" spans="1:11">
      <c r="A142" s="100"/>
      <c r="B142" s="100"/>
      <c r="C142" s="100"/>
      <c r="D142" s="100"/>
      <c r="E142" s="100"/>
      <c r="F142" s="100"/>
      <c r="G142" s="100"/>
      <c r="H142" s="100"/>
      <c r="I142" s="100"/>
      <c r="J142" s="100"/>
      <c r="K142" s="100"/>
    </row>
    <row r="143" spans="1:11">
      <c r="A143" s="100"/>
      <c r="B143" s="100"/>
      <c r="C143" s="100"/>
      <c r="D143" s="100"/>
      <c r="E143" s="100"/>
      <c r="F143" s="100"/>
      <c r="G143" s="100"/>
      <c r="H143" s="100"/>
      <c r="I143" s="100"/>
      <c r="J143" s="100"/>
      <c r="K143" s="100"/>
    </row>
    <row r="144" spans="1:11">
      <c r="A144" s="100"/>
      <c r="B144" s="100"/>
      <c r="C144" s="100"/>
      <c r="D144" s="100"/>
      <c r="E144" s="100"/>
      <c r="F144" s="100"/>
      <c r="G144" s="100"/>
      <c r="H144" s="100"/>
      <c r="I144" s="100"/>
      <c r="J144" s="100"/>
      <c r="K144" s="100"/>
    </row>
    <row r="145" spans="1:11">
      <c r="A145" s="100"/>
      <c r="B145" s="100"/>
      <c r="C145" s="100"/>
      <c r="D145" s="100"/>
      <c r="E145" s="100"/>
      <c r="F145" s="100"/>
      <c r="G145" s="100"/>
      <c r="H145" s="100"/>
      <c r="I145" s="100"/>
      <c r="J145" s="100"/>
      <c r="K145" s="100"/>
    </row>
    <row r="146" spans="1:11">
      <c r="A146" s="100"/>
      <c r="B146" s="100"/>
      <c r="C146" s="100"/>
      <c r="D146" s="100"/>
      <c r="E146" s="100"/>
      <c r="F146" s="100"/>
      <c r="G146" s="100"/>
      <c r="H146" s="100"/>
      <c r="I146" s="100"/>
      <c r="J146" s="100"/>
      <c r="K146" s="100"/>
    </row>
    <row r="147" spans="1:11">
      <c r="A147" s="100"/>
      <c r="B147" s="100"/>
      <c r="C147" s="100"/>
      <c r="D147" s="100"/>
      <c r="E147" s="100"/>
      <c r="F147" s="100"/>
      <c r="G147" s="100"/>
      <c r="H147" s="100"/>
      <c r="I147" s="100"/>
      <c r="J147" s="100"/>
      <c r="K147" s="100"/>
    </row>
    <row r="148" spans="1:11">
      <c r="A148" s="100"/>
      <c r="B148" s="100"/>
      <c r="C148" s="100"/>
      <c r="D148" s="100"/>
      <c r="E148" s="100"/>
      <c r="F148" s="100"/>
      <c r="G148" s="100"/>
      <c r="H148" s="100"/>
      <c r="I148" s="100"/>
      <c r="J148" s="100"/>
      <c r="K148" s="100"/>
    </row>
    <row r="149" spans="1:11">
      <c r="A149" s="100"/>
      <c r="B149" s="100"/>
      <c r="C149" s="100"/>
      <c r="D149" s="100"/>
      <c r="E149" s="100"/>
      <c r="F149" s="100"/>
      <c r="G149" s="100"/>
      <c r="H149" s="100"/>
      <c r="I149" s="100"/>
      <c r="J149" s="100"/>
      <c r="K149" s="100"/>
    </row>
    <row r="150" spans="1:11">
      <c r="A150" s="100"/>
      <c r="B150" s="100"/>
      <c r="C150" s="100"/>
      <c r="D150" s="100"/>
      <c r="E150" s="100"/>
      <c r="F150" s="100"/>
      <c r="G150" s="100"/>
      <c r="H150" s="100"/>
      <c r="I150" s="100"/>
      <c r="J150" s="100"/>
      <c r="K150" s="100"/>
    </row>
    <row r="151" spans="1:11">
      <c r="A151" s="100"/>
      <c r="B151" s="100"/>
      <c r="C151" s="100"/>
      <c r="D151" s="100"/>
      <c r="E151" s="100"/>
      <c r="F151" s="100"/>
      <c r="G151" s="100"/>
      <c r="H151" s="100"/>
      <c r="I151" s="100"/>
      <c r="J151" s="100"/>
      <c r="K151" s="100"/>
    </row>
    <row r="152" spans="1:11">
      <c r="A152" s="100"/>
      <c r="B152" s="100"/>
      <c r="C152" s="100"/>
      <c r="D152" s="100"/>
      <c r="E152" s="100"/>
      <c r="F152" s="100"/>
      <c r="G152" s="100"/>
      <c r="H152" s="100"/>
      <c r="I152" s="100"/>
      <c r="J152" s="100"/>
      <c r="K152" s="100"/>
    </row>
    <row r="153" spans="1:11">
      <c r="A153" s="100"/>
      <c r="B153" s="100"/>
      <c r="C153" s="100"/>
      <c r="D153" s="100"/>
      <c r="E153" s="100"/>
      <c r="F153" s="100"/>
      <c r="G153" s="100"/>
      <c r="H153" s="100"/>
      <c r="I153" s="100"/>
      <c r="J153" s="100"/>
      <c r="K153" s="100"/>
    </row>
    <row r="154" spans="1:11">
      <c r="A154" s="100"/>
      <c r="B154" s="100"/>
      <c r="C154" s="100"/>
      <c r="D154" s="100"/>
      <c r="E154" s="100"/>
      <c r="F154" s="100"/>
      <c r="G154" s="100"/>
      <c r="H154" s="100"/>
      <c r="I154" s="100"/>
      <c r="J154" s="100"/>
      <c r="K154" s="100"/>
    </row>
    <row r="155" spans="1:11">
      <c r="A155" s="100"/>
      <c r="B155" s="100"/>
      <c r="C155" s="100"/>
      <c r="D155" s="100"/>
      <c r="E155" s="100"/>
      <c r="F155" s="100"/>
      <c r="G155" s="100"/>
      <c r="H155" s="100"/>
      <c r="I155" s="100"/>
      <c r="J155" s="100"/>
      <c r="K155" s="100"/>
    </row>
    <row r="156" spans="1:11">
      <c r="A156" s="100"/>
      <c r="B156" s="100"/>
      <c r="C156" s="100"/>
      <c r="D156" s="100"/>
      <c r="E156" s="100"/>
      <c r="F156" s="100"/>
      <c r="G156" s="100"/>
      <c r="H156" s="100"/>
      <c r="I156" s="100"/>
      <c r="J156" s="100"/>
      <c r="K156" s="100"/>
    </row>
    <row r="157" spans="1:11">
      <c r="A157" s="100"/>
      <c r="B157" s="100"/>
      <c r="C157" s="100"/>
      <c r="D157" s="100"/>
      <c r="E157" s="100"/>
      <c r="F157" s="100"/>
      <c r="G157" s="100"/>
      <c r="H157" s="100"/>
      <c r="I157" s="100"/>
      <c r="J157" s="100"/>
      <c r="K157" s="100"/>
    </row>
    <row r="158" spans="1:11">
      <c r="A158" s="100"/>
      <c r="B158" s="100"/>
      <c r="C158" s="100"/>
      <c r="D158" s="100"/>
      <c r="E158" s="100"/>
      <c r="F158" s="100"/>
      <c r="G158" s="100"/>
      <c r="H158" s="100"/>
      <c r="I158" s="100"/>
      <c r="J158" s="100"/>
      <c r="K158" s="100"/>
    </row>
    <row r="159" spans="1:11">
      <c r="A159" s="100"/>
      <c r="B159" s="100"/>
      <c r="C159" s="100"/>
      <c r="D159" s="100"/>
      <c r="E159" s="100"/>
      <c r="F159" s="100"/>
      <c r="G159" s="100"/>
      <c r="H159" s="100"/>
      <c r="I159" s="100"/>
      <c r="J159" s="100"/>
      <c r="K159" s="100"/>
    </row>
    <row r="160" spans="1:11">
      <c r="A160" s="100"/>
      <c r="B160" s="100"/>
      <c r="C160" s="100"/>
      <c r="D160" s="100"/>
      <c r="E160" s="100"/>
      <c r="F160" s="100"/>
      <c r="G160" s="100"/>
      <c r="H160" s="100"/>
      <c r="I160" s="100"/>
      <c r="J160" s="100"/>
      <c r="K160" s="100"/>
    </row>
    <row r="161" spans="1:11">
      <c r="A161" s="100"/>
      <c r="B161" s="100"/>
      <c r="C161" s="100"/>
      <c r="D161" s="100"/>
      <c r="E161" s="100"/>
      <c r="F161" s="100"/>
      <c r="G161" s="100"/>
      <c r="H161" s="100"/>
      <c r="I161" s="100"/>
      <c r="J161" s="100"/>
      <c r="K161" s="100"/>
    </row>
    <row r="162" spans="1:11">
      <c r="A162" s="100"/>
      <c r="B162" s="100"/>
      <c r="C162" s="100"/>
      <c r="D162" s="100"/>
      <c r="E162" s="100"/>
      <c r="F162" s="100"/>
      <c r="G162" s="100"/>
      <c r="H162" s="100"/>
      <c r="I162" s="100"/>
      <c r="J162" s="100"/>
      <c r="K162" s="100"/>
    </row>
    <row r="163" spans="1:11">
      <c r="A163" s="100"/>
      <c r="B163" s="100"/>
      <c r="C163" s="100"/>
      <c r="D163" s="100"/>
      <c r="E163" s="100"/>
      <c r="F163" s="100"/>
      <c r="G163" s="100"/>
      <c r="H163" s="100"/>
      <c r="I163" s="100"/>
      <c r="J163" s="100"/>
      <c r="K163" s="100"/>
    </row>
    <row r="164" spans="1:11">
      <c r="A164" s="100"/>
      <c r="B164" s="100"/>
      <c r="C164" s="100"/>
      <c r="D164" s="100"/>
      <c r="E164" s="100"/>
      <c r="F164" s="100"/>
      <c r="G164" s="100"/>
      <c r="H164" s="100"/>
      <c r="I164" s="100"/>
      <c r="J164" s="100"/>
      <c r="K164" s="100"/>
    </row>
    <row r="165" spans="1:11">
      <c r="A165" s="100"/>
      <c r="B165" s="100"/>
      <c r="C165" s="100"/>
      <c r="D165" s="100"/>
      <c r="E165" s="100"/>
      <c r="F165" s="100"/>
      <c r="G165" s="100"/>
      <c r="H165" s="100"/>
      <c r="I165" s="100"/>
      <c r="J165" s="100"/>
      <c r="K165" s="100"/>
    </row>
    <row r="166" spans="1:11">
      <c r="A166" s="100"/>
      <c r="B166" s="100"/>
      <c r="C166" s="100"/>
      <c r="D166" s="100"/>
      <c r="E166" s="100"/>
      <c r="F166" s="100"/>
      <c r="G166" s="100"/>
      <c r="H166" s="100"/>
      <c r="I166" s="100"/>
      <c r="J166" s="100"/>
      <c r="K166" s="100"/>
    </row>
    <row r="167" spans="1:11">
      <c r="A167" s="100"/>
      <c r="B167" s="100"/>
      <c r="C167" s="100"/>
      <c r="D167" s="100"/>
      <c r="E167" s="100"/>
      <c r="F167" s="100"/>
      <c r="G167" s="100"/>
      <c r="H167" s="100"/>
      <c r="I167" s="100"/>
      <c r="J167" s="100"/>
      <c r="K167" s="100"/>
    </row>
    <row r="168" spans="1:11">
      <c r="A168" s="100"/>
      <c r="B168" s="100"/>
      <c r="C168" s="100"/>
      <c r="D168" s="100"/>
      <c r="E168" s="100"/>
      <c r="F168" s="100"/>
      <c r="G168" s="100"/>
      <c r="H168" s="100"/>
      <c r="I168" s="100"/>
      <c r="J168" s="100"/>
      <c r="K168" s="100"/>
    </row>
    <row r="169" spans="1:11">
      <c r="A169" s="100"/>
      <c r="B169" s="100"/>
      <c r="C169" s="100"/>
      <c r="D169" s="100"/>
      <c r="E169" s="100"/>
      <c r="F169" s="100"/>
      <c r="G169" s="100"/>
      <c r="H169" s="100"/>
      <c r="I169" s="100"/>
      <c r="J169" s="100"/>
      <c r="K169" s="100"/>
    </row>
    <row r="170" spans="1:11">
      <c r="A170" s="100"/>
      <c r="B170" s="100"/>
      <c r="C170" s="100"/>
      <c r="D170" s="100"/>
      <c r="E170" s="100"/>
      <c r="F170" s="100"/>
      <c r="G170" s="100"/>
      <c r="H170" s="100"/>
      <c r="I170" s="100"/>
      <c r="J170" s="100"/>
      <c r="K170" s="100"/>
    </row>
    <row r="171" spans="1:11">
      <c r="A171" s="100"/>
      <c r="B171" s="100"/>
      <c r="C171" s="100"/>
      <c r="D171" s="100"/>
      <c r="E171" s="100"/>
      <c r="F171" s="100"/>
      <c r="G171" s="100"/>
      <c r="H171" s="100"/>
      <c r="I171" s="100"/>
      <c r="J171" s="100"/>
      <c r="K171" s="100"/>
    </row>
    <row r="172" spans="1:11">
      <c r="A172" s="100"/>
      <c r="B172" s="100"/>
      <c r="C172" s="100"/>
      <c r="D172" s="100"/>
      <c r="E172" s="100"/>
      <c r="F172" s="100"/>
      <c r="G172" s="100"/>
      <c r="H172" s="100"/>
      <c r="I172" s="100"/>
      <c r="J172" s="100"/>
      <c r="K172" s="100"/>
    </row>
    <row r="173" spans="1:11">
      <c r="A173" s="100"/>
      <c r="B173" s="100"/>
      <c r="C173" s="100"/>
      <c r="D173" s="100"/>
      <c r="E173" s="100"/>
      <c r="F173" s="100"/>
      <c r="G173" s="100"/>
      <c r="H173" s="100"/>
      <c r="I173" s="100"/>
      <c r="J173" s="100"/>
      <c r="K173" s="100"/>
    </row>
    <row r="174" spans="1:11">
      <c r="A174" s="100"/>
      <c r="B174" s="100"/>
      <c r="C174" s="100"/>
      <c r="D174" s="100"/>
      <c r="E174" s="100"/>
      <c r="F174" s="100"/>
      <c r="G174" s="100"/>
      <c r="H174" s="100"/>
      <c r="I174" s="100"/>
      <c r="J174" s="100"/>
      <c r="K174" s="100"/>
    </row>
    <row r="175" spans="1:11">
      <c r="A175" s="100"/>
      <c r="B175" s="100"/>
      <c r="C175" s="100"/>
      <c r="D175" s="100"/>
      <c r="E175" s="100"/>
      <c r="F175" s="100"/>
      <c r="G175" s="100"/>
      <c r="H175" s="100"/>
      <c r="I175" s="100"/>
      <c r="J175" s="100"/>
      <c r="K175" s="100"/>
    </row>
    <row r="176" spans="1:11">
      <c r="A176" s="100"/>
      <c r="B176" s="100"/>
      <c r="C176" s="100"/>
      <c r="D176" s="100"/>
      <c r="E176" s="100"/>
      <c r="F176" s="100"/>
      <c r="G176" s="100"/>
      <c r="H176" s="100"/>
      <c r="I176" s="100"/>
      <c r="J176" s="100"/>
      <c r="K176" s="100"/>
    </row>
    <row r="177" spans="1:11">
      <c r="A177" s="100"/>
      <c r="B177" s="100"/>
      <c r="C177" s="100"/>
      <c r="D177" s="100"/>
      <c r="E177" s="100"/>
      <c r="F177" s="100"/>
      <c r="G177" s="100"/>
      <c r="H177" s="100"/>
      <c r="I177" s="100"/>
      <c r="J177" s="100"/>
      <c r="K177" s="100"/>
    </row>
    <row r="178" spans="1:11">
      <c r="A178" s="100"/>
      <c r="B178" s="100"/>
      <c r="C178" s="100"/>
      <c r="D178" s="100"/>
      <c r="E178" s="100"/>
      <c r="F178" s="100"/>
      <c r="G178" s="100"/>
      <c r="H178" s="100"/>
      <c r="I178" s="100"/>
      <c r="J178" s="100"/>
      <c r="K178" s="100"/>
    </row>
    <row r="179" spans="1:11">
      <c r="A179" s="100"/>
      <c r="B179" s="100"/>
      <c r="C179" s="100"/>
      <c r="D179" s="100"/>
      <c r="E179" s="100"/>
      <c r="F179" s="100"/>
      <c r="G179" s="100"/>
      <c r="H179" s="100"/>
      <c r="I179" s="100"/>
      <c r="J179" s="100"/>
      <c r="K179" s="100"/>
    </row>
    <row r="180" spans="1:11">
      <c r="A180" s="100"/>
      <c r="B180" s="100"/>
      <c r="C180" s="100"/>
      <c r="D180" s="100"/>
      <c r="E180" s="100"/>
      <c r="F180" s="100"/>
      <c r="G180" s="100"/>
      <c r="H180" s="100"/>
      <c r="I180" s="100"/>
      <c r="J180" s="100"/>
      <c r="K180" s="100"/>
    </row>
    <row r="181" spans="1:11">
      <c r="A181" s="100"/>
      <c r="B181" s="100"/>
      <c r="C181" s="100"/>
      <c r="D181" s="100"/>
      <c r="E181" s="100"/>
      <c r="F181" s="100"/>
      <c r="G181" s="100"/>
      <c r="H181" s="100"/>
      <c r="I181" s="100"/>
      <c r="J181" s="100"/>
      <c r="K181" s="100"/>
    </row>
    <row r="182" spans="1:11">
      <c r="A182" s="100"/>
      <c r="B182" s="100"/>
      <c r="C182" s="100"/>
      <c r="D182" s="100"/>
      <c r="E182" s="100"/>
      <c r="F182" s="100"/>
      <c r="G182" s="100"/>
      <c r="H182" s="100"/>
      <c r="I182" s="100"/>
      <c r="J182" s="100"/>
      <c r="K182" s="100"/>
    </row>
    <row r="183" spans="1:11">
      <c r="A183" s="100"/>
      <c r="B183" s="100"/>
      <c r="C183" s="100"/>
      <c r="D183" s="100"/>
      <c r="E183" s="100"/>
      <c r="F183" s="100"/>
      <c r="G183" s="100"/>
      <c r="H183" s="100"/>
      <c r="I183" s="100"/>
      <c r="J183" s="100"/>
      <c r="K183" s="100"/>
    </row>
    <row r="184" spans="1:11">
      <c r="A184" s="100"/>
      <c r="B184" s="100"/>
      <c r="C184" s="100"/>
      <c r="D184" s="100"/>
      <c r="E184" s="100"/>
      <c r="F184" s="100"/>
      <c r="G184" s="100"/>
      <c r="H184" s="100"/>
      <c r="I184" s="100"/>
      <c r="J184" s="100"/>
      <c r="K184" s="100"/>
    </row>
    <row r="185" spans="1:11">
      <c r="A185" s="100"/>
      <c r="B185" s="100"/>
      <c r="C185" s="100"/>
      <c r="D185" s="100"/>
      <c r="E185" s="100"/>
      <c r="F185" s="100"/>
      <c r="G185" s="100"/>
      <c r="H185" s="100"/>
      <c r="I185" s="100"/>
      <c r="J185" s="100"/>
      <c r="K185" s="100"/>
    </row>
    <row r="186" spans="1:11">
      <c r="A186" s="100"/>
      <c r="B186" s="100"/>
      <c r="C186" s="100"/>
      <c r="D186" s="100"/>
      <c r="E186" s="100"/>
      <c r="F186" s="100"/>
      <c r="G186" s="100"/>
      <c r="H186" s="100"/>
      <c r="I186" s="100"/>
      <c r="J186" s="100"/>
      <c r="K186" s="100"/>
    </row>
    <row r="187" spans="1:11">
      <c r="A187" s="100"/>
      <c r="B187" s="100"/>
      <c r="C187" s="100"/>
      <c r="D187" s="100"/>
      <c r="E187" s="100"/>
      <c r="F187" s="100"/>
      <c r="G187" s="100"/>
      <c r="H187" s="100"/>
      <c r="I187" s="100"/>
      <c r="J187" s="100"/>
      <c r="K187" s="100"/>
    </row>
    <row r="188" spans="1:11">
      <c r="A188" s="100"/>
      <c r="B188" s="100"/>
      <c r="C188" s="100"/>
      <c r="D188" s="100"/>
      <c r="E188" s="100"/>
      <c r="F188" s="100"/>
      <c r="G188" s="100"/>
      <c r="H188" s="100"/>
      <c r="I188" s="100"/>
      <c r="J188" s="100"/>
      <c r="K188" s="100"/>
    </row>
    <row r="189" spans="1:11">
      <c r="A189" s="100"/>
      <c r="B189" s="100"/>
      <c r="C189" s="100"/>
      <c r="D189" s="100"/>
      <c r="E189" s="100"/>
      <c r="F189" s="100"/>
      <c r="G189" s="100"/>
      <c r="H189" s="100"/>
      <c r="I189" s="100"/>
      <c r="J189" s="100"/>
      <c r="K189" s="100"/>
    </row>
    <row r="190" spans="1:11">
      <c r="A190" s="100"/>
      <c r="B190" s="100"/>
      <c r="C190" s="100"/>
      <c r="D190" s="100"/>
      <c r="E190" s="100"/>
      <c r="F190" s="100"/>
      <c r="G190" s="100"/>
      <c r="H190" s="100"/>
      <c r="I190" s="100"/>
      <c r="J190" s="100"/>
      <c r="K190" s="100"/>
    </row>
    <row r="191" spans="1:11">
      <c r="A191" s="100"/>
      <c r="B191" s="100"/>
      <c r="C191" s="100"/>
      <c r="D191" s="100"/>
      <c r="E191" s="100"/>
      <c r="F191" s="100"/>
      <c r="G191" s="100"/>
      <c r="H191" s="100"/>
      <c r="I191" s="100"/>
      <c r="J191" s="100"/>
      <c r="K191" s="100"/>
    </row>
    <row r="192" spans="1:11">
      <c r="A192" s="100"/>
      <c r="B192" s="100"/>
      <c r="C192" s="100"/>
      <c r="D192" s="100"/>
      <c r="E192" s="100"/>
      <c r="F192" s="100"/>
      <c r="G192" s="100"/>
      <c r="H192" s="100"/>
      <c r="I192" s="100"/>
      <c r="J192" s="100"/>
      <c r="K192" s="100"/>
    </row>
    <row r="193" spans="1:11">
      <c r="A193" s="100"/>
      <c r="B193" s="100"/>
      <c r="C193" s="100"/>
      <c r="D193" s="100"/>
      <c r="E193" s="100"/>
      <c r="F193" s="100"/>
      <c r="G193" s="100"/>
      <c r="H193" s="100"/>
      <c r="I193" s="100"/>
      <c r="J193" s="100"/>
      <c r="K193" s="100"/>
    </row>
    <row r="194" spans="1:11">
      <c r="A194" s="100"/>
      <c r="B194" s="100"/>
      <c r="C194" s="100"/>
      <c r="D194" s="100"/>
      <c r="E194" s="100"/>
      <c r="F194" s="100"/>
      <c r="G194" s="100"/>
      <c r="H194" s="100"/>
      <c r="I194" s="100"/>
      <c r="J194" s="100"/>
      <c r="K194" s="100"/>
    </row>
    <row r="195" spans="1:11">
      <c r="A195" s="100"/>
      <c r="B195" s="100"/>
      <c r="C195" s="100"/>
      <c r="D195" s="100"/>
      <c r="E195" s="100"/>
      <c r="F195" s="100"/>
      <c r="G195" s="100"/>
      <c r="H195" s="100"/>
      <c r="I195" s="100"/>
      <c r="J195" s="100"/>
      <c r="K195" s="100"/>
    </row>
    <row r="196" spans="1:11">
      <c r="A196" s="100"/>
      <c r="B196" s="100"/>
      <c r="C196" s="100"/>
      <c r="D196" s="100"/>
      <c r="E196" s="100"/>
      <c r="F196" s="100"/>
      <c r="G196" s="100"/>
      <c r="H196" s="100"/>
      <c r="I196" s="100"/>
      <c r="J196" s="100"/>
      <c r="K196" s="100"/>
    </row>
    <row r="197" spans="1:11">
      <c r="A197" s="100"/>
      <c r="B197" s="100"/>
      <c r="C197" s="100"/>
      <c r="D197" s="100"/>
      <c r="E197" s="100"/>
      <c r="F197" s="100"/>
      <c r="G197" s="100"/>
      <c r="H197" s="100"/>
      <c r="I197" s="100"/>
      <c r="J197" s="100"/>
      <c r="K197" s="100"/>
    </row>
    <row r="198" spans="1:11">
      <c r="A198" s="100"/>
      <c r="B198" s="100"/>
      <c r="C198" s="100"/>
      <c r="D198" s="100"/>
      <c r="E198" s="100"/>
      <c r="F198" s="100"/>
      <c r="G198" s="100"/>
      <c r="H198" s="100"/>
      <c r="I198" s="100"/>
      <c r="J198" s="100"/>
      <c r="K198" s="100"/>
    </row>
    <row r="199" spans="1:11">
      <c r="A199" s="100"/>
      <c r="B199" s="100"/>
      <c r="C199" s="100"/>
      <c r="D199" s="100"/>
      <c r="E199" s="100"/>
      <c r="F199" s="100"/>
      <c r="G199" s="100"/>
      <c r="H199" s="100"/>
      <c r="I199" s="100"/>
      <c r="J199" s="100"/>
      <c r="K199" s="100"/>
    </row>
    <row r="200" spans="1:11">
      <c r="A200" s="100"/>
      <c r="B200" s="100"/>
      <c r="C200" s="100"/>
      <c r="D200" s="100"/>
      <c r="E200" s="100"/>
      <c r="F200" s="100"/>
      <c r="G200" s="100"/>
      <c r="H200" s="100"/>
      <c r="I200" s="100"/>
      <c r="J200" s="100"/>
      <c r="K200" s="100"/>
    </row>
    <row r="201" spans="1:11">
      <c r="A201" s="100"/>
      <c r="B201" s="100"/>
      <c r="C201" s="100"/>
      <c r="D201" s="100"/>
      <c r="E201" s="100"/>
      <c r="F201" s="100"/>
      <c r="G201" s="100"/>
      <c r="H201" s="100"/>
      <c r="I201" s="100"/>
      <c r="J201" s="100"/>
      <c r="K201" s="100"/>
    </row>
    <row r="202" spans="1:11">
      <c r="A202" s="100"/>
      <c r="B202" s="100"/>
      <c r="C202" s="100"/>
      <c r="D202" s="100"/>
      <c r="E202" s="100"/>
      <c r="F202" s="100"/>
      <c r="G202" s="100"/>
      <c r="H202" s="100"/>
      <c r="I202" s="100"/>
      <c r="J202" s="100"/>
      <c r="K202" s="100"/>
    </row>
    <row r="203" spans="1:11">
      <c r="A203" s="100"/>
      <c r="B203" s="100"/>
      <c r="C203" s="100"/>
      <c r="D203" s="100"/>
      <c r="E203" s="100"/>
      <c r="F203" s="100"/>
      <c r="G203" s="100"/>
      <c r="H203" s="100"/>
      <c r="I203" s="100"/>
      <c r="J203" s="100"/>
      <c r="K203" s="100"/>
    </row>
    <row r="204" spans="1:11">
      <c r="A204" s="100"/>
      <c r="B204" s="100"/>
      <c r="C204" s="100"/>
      <c r="D204" s="100"/>
      <c r="E204" s="100"/>
      <c r="F204" s="100"/>
      <c r="G204" s="100"/>
      <c r="H204" s="100"/>
      <c r="I204" s="100"/>
      <c r="J204" s="100"/>
      <c r="K204" s="100"/>
    </row>
    <row r="205" spans="1:11">
      <c r="A205" s="100"/>
      <c r="B205" s="100"/>
      <c r="C205" s="100"/>
      <c r="D205" s="100"/>
      <c r="E205" s="100"/>
      <c r="F205" s="100"/>
      <c r="G205" s="100"/>
      <c r="H205" s="100"/>
      <c r="I205" s="100"/>
      <c r="J205" s="100"/>
      <c r="K205" s="100"/>
    </row>
    <row r="206" spans="1:11">
      <c r="A206" s="100"/>
      <c r="B206" s="100"/>
      <c r="C206" s="100"/>
      <c r="D206" s="100"/>
      <c r="E206" s="100"/>
      <c r="F206" s="100"/>
      <c r="G206" s="100"/>
      <c r="H206" s="100"/>
      <c r="I206" s="100"/>
      <c r="J206" s="100"/>
      <c r="K206" s="100"/>
    </row>
    <row r="207" spans="1:11">
      <c r="A207" s="100"/>
      <c r="B207" s="100"/>
      <c r="C207" s="100"/>
      <c r="D207" s="100"/>
      <c r="E207" s="100"/>
      <c r="F207" s="100"/>
      <c r="G207" s="100"/>
      <c r="H207" s="100"/>
      <c r="I207" s="100"/>
      <c r="J207" s="100"/>
      <c r="K207" s="100"/>
    </row>
    <row r="208" spans="1:11">
      <c r="A208" s="100"/>
      <c r="B208" s="100"/>
      <c r="C208" s="100"/>
      <c r="D208" s="100"/>
      <c r="E208" s="100"/>
      <c r="F208" s="100"/>
      <c r="G208" s="100"/>
      <c r="H208" s="100"/>
      <c r="I208" s="100"/>
      <c r="J208" s="100"/>
      <c r="K208" s="100"/>
    </row>
    <row r="209" spans="1:11">
      <c r="A209" s="100"/>
      <c r="B209" s="100"/>
      <c r="C209" s="100"/>
      <c r="D209" s="100"/>
      <c r="E209" s="100"/>
      <c r="F209" s="100"/>
      <c r="G209" s="100"/>
      <c r="H209" s="100"/>
      <c r="I209" s="100"/>
      <c r="J209" s="100"/>
      <c r="K209" s="100"/>
    </row>
    <row r="210" spans="1:11">
      <c r="A210" s="100"/>
      <c r="B210" s="100"/>
      <c r="C210" s="100"/>
      <c r="D210" s="100"/>
      <c r="E210" s="100"/>
      <c r="F210" s="100"/>
      <c r="G210" s="100"/>
      <c r="H210" s="100"/>
      <c r="I210" s="100"/>
      <c r="J210" s="100"/>
      <c r="K210" s="100"/>
    </row>
    <row r="211" spans="1:11">
      <c r="A211" s="100"/>
      <c r="B211" s="100"/>
      <c r="C211" s="100"/>
      <c r="D211" s="100"/>
      <c r="E211" s="100"/>
      <c r="F211" s="100"/>
      <c r="G211" s="100"/>
      <c r="H211" s="100"/>
      <c r="I211" s="100"/>
      <c r="J211" s="100"/>
      <c r="K211" s="100"/>
    </row>
    <row r="212" spans="1:11">
      <c r="A212" s="100"/>
      <c r="B212" s="100"/>
      <c r="C212" s="100"/>
      <c r="D212" s="100"/>
      <c r="E212" s="100"/>
      <c r="F212" s="100"/>
      <c r="G212" s="100"/>
      <c r="H212" s="100"/>
      <c r="I212" s="100"/>
      <c r="J212" s="100"/>
      <c r="K212" s="100"/>
    </row>
    <row r="213" spans="1:11">
      <c r="A213" s="100"/>
      <c r="B213" s="100"/>
      <c r="C213" s="100"/>
      <c r="D213" s="100"/>
      <c r="E213" s="100"/>
      <c r="F213" s="100"/>
      <c r="G213" s="100"/>
      <c r="H213" s="100"/>
      <c r="I213" s="100"/>
      <c r="J213" s="100"/>
      <c r="K213" s="100"/>
    </row>
    <row r="214" spans="1:11">
      <c r="A214" s="100"/>
      <c r="B214" s="100"/>
      <c r="C214" s="100"/>
      <c r="D214" s="100"/>
      <c r="E214" s="100"/>
      <c r="F214" s="100"/>
      <c r="G214" s="100"/>
      <c r="H214" s="100"/>
      <c r="I214" s="100"/>
      <c r="J214" s="100"/>
      <c r="K214" s="100"/>
    </row>
    <row r="215" spans="1:11">
      <c r="A215" s="100"/>
      <c r="B215" s="100"/>
      <c r="C215" s="100"/>
      <c r="D215" s="100"/>
      <c r="E215" s="100"/>
      <c r="F215" s="100"/>
      <c r="G215" s="100"/>
      <c r="H215" s="100"/>
      <c r="I215" s="100"/>
      <c r="J215" s="100"/>
      <c r="K215" s="100"/>
    </row>
    <row r="216" spans="1:11">
      <c r="A216" s="100"/>
      <c r="B216" s="100"/>
      <c r="C216" s="100"/>
      <c r="D216" s="100"/>
      <c r="E216" s="100"/>
      <c r="F216" s="100"/>
      <c r="G216" s="100"/>
      <c r="H216" s="100"/>
      <c r="I216" s="100"/>
      <c r="J216" s="100"/>
      <c r="K216" s="100"/>
    </row>
    <row r="217" spans="1:11">
      <c r="A217" s="100"/>
      <c r="B217" s="100"/>
      <c r="C217" s="100"/>
      <c r="D217" s="100"/>
      <c r="E217" s="100"/>
      <c r="F217" s="100"/>
      <c r="G217" s="100"/>
      <c r="H217" s="100"/>
      <c r="I217" s="100"/>
      <c r="J217" s="100"/>
      <c r="K217" s="100"/>
    </row>
    <row r="218" spans="1:11">
      <c r="A218" s="100"/>
      <c r="B218" s="100"/>
      <c r="C218" s="100"/>
      <c r="D218" s="100"/>
      <c r="E218" s="100"/>
      <c r="F218" s="100"/>
      <c r="G218" s="100"/>
      <c r="H218" s="100"/>
      <c r="I218" s="100"/>
      <c r="J218" s="100"/>
      <c r="K218" s="100"/>
    </row>
    <row r="219" spans="1:11">
      <c r="A219" s="100"/>
      <c r="B219" s="100"/>
      <c r="C219" s="100"/>
      <c r="D219" s="100"/>
      <c r="E219" s="100"/>
      <c r="F219" s="100"/>
      <c r="G219" s="100"/>
      <c r="H219" s="100"/>
      <c r="I219" s="100"/>
      <c r="J219" s="100"/>
      <c r="K219" s="100"/>
    </row>
    <row r="220" spans="1:11">
      <c r="A220" s="100"/>
      <c r="B220" s="100"/>
      <c r="C220" s="100"/>
      <c r="D220" s="100"/>
      <c r="E220" s="100"/>
      <c r="F220" s="100"/>
      <c r="G220" s="100"/>
      <c r="H220" s="100"/>
      <c r="I220" s="100"/>
      <c r="J220" s="100"/>
      <c r="K220" s="100"/>
    </row>
    <row r="221" spans="1:11">
      <c r="A221" s="100"/>
      <c r="B221" s="100"/>
      <c r="C221" s="100"/>
      <c r="D221" s="100"/>
      <c r="E221" s="100"/>
      <c r="F221" s="100"/>
      <c r="G221" s="100"/>
      <c r="H221" s="100"/>
      <c r="I221" s="100"/>
      <c r="J221" s="100"/>
      <c r="K221" s="100"/>
    </row>
    <row r="222" spans="1:11">
      <c r="A222" s="100"/>
      <c r="B222" s="100"/>
      <c r="C222" s="100"/>
      <c r="D222" s="100"/>
      <c r="E222" s="100"/>
      <c r="F222" s="100"/>
      <c r="G222" s="100"/>
      <c r="H222" s="100"/>
      <c r="I222" s="100"/>
      <c r="J222" s="100"/>
      <c r="K222" s="100"/>
    </row>
    <row r="223" spans="1:11">
      <c r="A223" s="100"/>
      <c r="B223" s="100"/>
      <c r="C223" s="100"/>
      <c r="D223" s="100"/>
      <c r="E223" s="100"/>
      <c r="F223" s="100"/>
      <c r="G223" s="100"/>
      <c r="H223" s="100"/>
      <c r="I223" s="100"/>
      <c r="J223" s="100"/>
      <c r="K223" s="100"/>
    </row>
    <row r="224" spans="1:11">
      <c r="A224" s="100"/>
      <c r="B224" s="100"/>
      <c r="C224" s="100"/>
      <c r="D224" s="100"/>
      <c r="E224" s="100"/>
      <c r="F224" s="100"/>
      <c r="G224" s="100"/>
      <c r="H224" s="100"/>
      <c r="I224" s="100"/>
      <c r="J224" s="100"/>
      <c r="K224" s="100"/>
    </row>
    <row r="225" spans="1:11">
      <c r="A225" s="100"/>
      <c r="B225" s="100"/>
      <c r="C225" s="100"/>
      <c r="D225" s="100"/>
      <c r="E225" s="100"/>
      <c r="F225" s="100"/>
      <c r="G225" s="100"/>
      <c r="H225" s="100"/>
      <c r="I225" s="100"/>
      <c r="J225" s="100"/>
      <c r="K225" s="100"/>
    </row>
    <row r="226" spans="1:11">
      <c r="A226" s="100"/>
      <c r="B226" s="100"/>
      <c r="C226" s="100"/>
      <c r="D226" s="100"/>
      <c r="E226" s="100"/>
      <c r="F226" s="100"/>
      <c r="G226" s="100"/>
      <c r="H226" s="100"/>
      <c r="I226" s="100"/>
      <c r="J226" s="100"/>
      <c r="K226" s="100"/>
    </row>
    <row r="227" spans="1:11">
      <c r="A227" s="100"/>
      <c r="B227" s="100"/>
      <c r="C227" s="100"/>
      <c r="D227" s="100"/>
      <c r="E227" s="100"/>
      <c r="F227" s="100"/>
      <c r="G227" s="100"/>
      <c r="H227" s="100"/>
      <c r="I227" s="100"/>
      <c r="J227" s="100"/>
      <c r="K227" s="100"/>
    </row>
    <row r="228" spans="1:11">
      <c r="A228" s="100"/>
      <c r="B228" s="100"/>
      <c r="C228" s="100"/>
      <c r="D228" s="100"/>
      <c r="E228" s="100"/>
      <c r="F228" s="100"/>
      <c r="G228" s="100"/>
      <c r="H228" s="100"/>
      <c r="I228" s="100"/>
      <c r="J228" s="100"/>
      <c r="K228" s="100"/>
    </row>
    <row r="229" spans="1:11">
      <c r="A229" s="100"/>
      <c r="B229" s="100"/>
      <c r="C229" s="100"/>
      <c r="D229" s="100"/>
      <c r="E229" s="100"/>
      <c r="F229" s="100"/>
      <c r="G229" s="100"/>
      <c r="H229" s="100"/>
      <c r="I229" s="100"/>
      <c r="J229" s="100"/>
      <c r="K229" s="100"/>
    </row>
    <row r="230" spans="1:11">
      <c r="A230" s="100"/>
      <c r="B230" s="100"/>
      <c r="C230" s="100"/>
      <c r="D230" s="100"/>
      <c r="E230" s="100"/>
      <c r="F230" s="100"/>
      <c r="G230" s="100"/>
      <c r="H230" s="100"/>
      <c r="I230" s="100"/>
      <c r="J230" s="100"/>
      <c r="K230" s="100"/>
    </row>
    <row r="231" spans="1:11">
      <c r="A231" s="100"/>
      <c r="B231" s="100"/>
      <c r="C231" s="100"/>
      <c r="D231" s="100"/>
      <c r="E231" s="100"/>
      <c r="F231" s="100"/>
      <c r="G231" s="100"/>
      <c r="H231" s="100"/>
      <c r="I231" s="100"/>
      <c r="J231" s="100"/>
      <c r="K231" s="100"/>
    </row>
    <row r="232" spans="1:11">
      <c r="A232" s="100"/>
      <c r="B232" s="100"/>
      <c r="C232" s="100"/>
      <c r="D232" s="100"/>
      <c r="E232" s="100"/>
      <c r="F232" s="100"/>
      <c r="G232" s="100"/>
      <c r="H232" s="100"/>
      <c r="I232" s="100"/>
      <c r="J232" s="100"/>
      <c r="K232" s="100"/>
    </row>
    <row r="233" spans="1:11">
      <c r="A233" s="100"/>
      <c r="B233" s="100"/>
      <c r="C233" s="100"/>
      <c r="D233" s="100"/>
      <c r="E233" s="100"/>
      <c r="F233" s="100"/>
      <c r="G233" s="100"/>
      <c r="H233" s="100"/>
      <c r="I233" s="100"/>
      <c r="J233" s="100"/>
      <c r="K233" s="100"/>
    </row>
    <row r="234" spans="1:11">
      <c r="A234" s="100"/>
      <c r="B234" s="100"/>
      <c r="C234" s="100"/>
      <c r="D234" s="100"/>
      <c r="E234" s="100"/>
      <c r="F234" s="100"/>
      <c r="G234" s="100"/>
      <c r="H234" s="100"/>
      <c r="I234" s="100"/>
      <c r="J234" s="100"/>
      <c r="K234" s="100"/>
    </row>
    <row r="235" spans="1:11">
      <c r="A235" s="100"/>
      <c r="B235" s="100"/>
      <c r="C235" s="100"/>
      <c r="D235" s="100"/>
      <c r="E235" s="100"/>
      <c r="F235" s="100"/>
      <c r="G235" s="100"/>
      <c r="H235" s="100"/>
      <c r="I235" s="100"/>
      <c r="J235" s="100"/>
      <c r="K235" s="100"/>
    </row>
    <row r="236" spans="1:11">
      <c r="A236" s="100"/>
      <c r="B236" s="100"/>
      <c r="C236" s="100"/>
      <c r="D236" s="100"/>
      <c r="E236" s="100"/>
      <c r="F236" s="100"/>
      <c r="G236" s="100"/>
      <c r="H236" s="100"/>
      <c r="I236" s="100"/>
      <c r="J236" s="100"/>
      <c r="K236" s="100"/>
    </row>
    <row r="237" spans="1:11">
      <c r="A237" s="100"/>
      <c r="B237" s="100"/>
      <c r="C237" s="100"/>
      <c r="D237" s="100"/>
      <c r="E237" s="100"/>
      <c r="F237" s="100"/>
      <c r="G237" s="100"/>
      <c r="H237" s="100"/>
      <c r="I237" s="100"/>
      <c r="J237" s="100"/>
      <c r="K237" s="100"/>
    </row>
    <row r="238" spans="1:11">
      <c r="A238" s="100"/>
      <c r="B238" s="100"/>
      <c r="C238" s="100"/>
      <c r="D238" s="100"/>
      <c r="E238" s="100"/>
      <c r="F238" s="100"/>
      <c r="G238" s="100"/>
      <c r="H238" s="100"/>
      <c r="I238" s="100"/>
      <c r="J238" s="100"/>
      <c r="K238" s="100"/>
    </row>
    <row r="239" spans="1:11">
      <c r="A239" s="100"/>
      <c r="B239" s="100"/>
      <c r="C239" s="100"/>
      <c r="D239" s="100"/>
      <c r="E239" s="100"/>
      <c r="F239" s="100"/>
      <c r="G239" s="100"/>
      <c r="H239" s="100"/>
      <c r="I239" s="100"/>
      <c r="J239" s="100"/>
      <c r="K239" s="100"/>
    </row>
    <row r="240" spans="1:11">
      <c r="A240" s="100"/>
      <c r="B240" s="100"/>
      <c r="C240" s="100"/>
      <c r="D240" s="100"/>
      <c r="E240" s="100"/>
      <c r="F240" s="100"/>
      <c r="G240" s="100"/>
      <c r="H240" s="100"/>
      <c r="I240" s="100"/>
      <c r="J240" s="100"/>
      <c r="K240" s="100"/>
    </row>
    <row r="241" spans="1:11">
      <c r="A241" s="100"/>
      <c r="B241" s="100"/>
      <c r="C241" s="100"/>
      <c r="D241" s="100"/>
      <c r="E241" s="100"/>
      <c r="F241" s="100"/>
      <c r="G241" s="100"/>
      <c r="H241" s="100"/>
      <c r="I241" s="100"/>
      <c r="J241" s="100"/>
      <c r="K241" s="100"/>
    </row>
    <row r="242" spans="1:11">
      <c r="A242" s="100"/>
      <c r="B242" s="100"/>
      <c r="C242" s="100"/>
      <c r="D242" s="100"/>
      <c r="E242" s="100"/>
      <c r="F242" s="100"/>
      <c r="G242" s="100"/>
      <c r="H242" s="100"/>
      <c r="I242" s="100"/>
      <c r="J242" s="100"/>
      <c r="K242" s="100"/>
    </row>
    <row r="243" spans="1:11">
      <c r="A243" s="100"/>
      <c r="B243" s="100"/>
      <c r="C243" s="100"/>
      <c r="D243" s="100"/>
      <c r="E243" s="100"/>
      <c r="F243" s="100"/>
      <c r="G243" s="100"/>
      <c r="H243" s="100"/>
      <c r="I243" s="100"/>
      <c r="J243" s="100"/>
      <c r="K243" s="100"/>
    </row>
    <row r="244" spans="1:11">
      <c r="A244" s="100"/>
      <c r="B244" s="100"/>
      <c r="C244" s="100"/>
      <c r="D244" s="100"/>
      <c r="E244" s="100"/>
      <c r="F244" s="100"/>
      <c r="G244" s="100"/>
      <c r="H244" s="100"/>
      <c r="I244" s="100"/>
      <c r="J244" s="100"/>
      <c r="K244" s="100"/>
    </row>
    <row r="245" spans="1:11">
      <c r="A245" s="100"/>
      <c r="B245" s="100"/>
      <c r="C245" s="100"/>
      <c r="D245" s="100"/>
      <c r="E245" s="100"/>
      <c r="F245" s="100"/>
      <c r="G245" s="100"/>
      <c r="H245" s="100"/>
      <c r="I245" s="100"/>
      <c r="J245" s="100"/>
      <c r="K245" s="100"/>
    </row>
    <row r="246" spans="1:11">
      <c r="A246" s="100"/>
      <c r="B246" s="100"/>
      <c r="C246" s="100"/>
      <c r="D246" s="100"/>
      <c r="E246" s="100"/>
      <c r="F246" s="100"/>
      <c r="G246" s="100"/>
      <c r="H246" s="100"/>
      <c r="I246" s="100"/>
      <c r="J246" s="100"/>
      <c r="K246" s="100"/>
    </row>
    <row r="247" spans="1:11">
      <c r="A247" s="100"/>
      <c r="B247" s="100"/>
      <c r="C247" s="100"/>
      <c r="D247" s="100"/>
      <c r="E247" s="100"/>
      <c r="F247" s="100"/>
      <c r="G247" s="100"/>
      <c r="H247" s="100"/>
      <c r="I247" s="100"/>
      <c r="J247" s="100"/>
      <c r="K247" s="100"/>
    </row>
    <row r="248" spans="1:11">
      <c r="A248" s="100"/>
      <c r="B248" s="100"/>
      <c r="C248" s="100"/>
      <c r="D248" s="100"/>
      <c r="E248" s="100"/>
      <c r="F248" s="100"/>
      <c r="G248" s="100"/>
      <c r="H248" s="100"/>
      <c r="I248" s="100"/>
      <c r="J248" s="100"/>
      <c r="K248" s="100"/>
    </row>
    <row r="249" spans="1:11">
      <c r="A249" s="100"/>
      <c r="B249" s="100"/>
      <c r="C249" s="100"/>
      <c r="D249" s="100"/>
      <c r="E249" s="100"/>
      <c r="F249" s="100"/>
      <c r="G249" s="100"/>
      <c r="H249" s="100"/>
      <c r="I249" s="100"/>
      <c r="J249" s="100"/>
      <c r="K249" s="100"/>
    </row>
    <row r="250" spans="1:11">
      <c r="A250" s="100"/>
      <c r="B250" s="100"/>
      <c r="C250" s="100"/>
      <c r="D250" s="100"/>
      <c r="E250" s="100"/>
      <c r="F250" s="100"/>
      <c r="G250" s="100"/>
      <c r="H250" s="100"/>
      <c r="I250" s="100"/>
      <c r="J250" s="100"/>
      <c r="K250" s="100"/>
    </row>
    <row r="251" spans="1:11">
      <c r="A251" s="100"/>
      <c r="B251" s="100"/>
      <c r="C251" s="100"/>
      <c r="D251" s="100"/>
      <c r="E251" s="100"/>
      <c r="F251" s="100"/>
      <c r="G251" s="100"/>
      <c r="H251" s="100"/>
      <c r="I251" s="100"/>
      <c r="J251" s="100"/>
      <c r="K251" s="100"/>
    </row>
    <row r="252" spans="1:11">
      <c r="A252" s="100"/>
      <c r="B252" s="100"/>
      <c r="C252" s="100"/>
      <c r="D252" s="100"/>
      <c r="E252" s="100"/>
      <c r="F252" s="100"/>
      <c r="G252" s="100"/>
      <c r="H252" s="100"/>
      <c r="I252" s="100"/>
      <c r="J252" s="100"/>
      <c r="K252" s="100"/>
    </row>
    <row r="253" spans="1:11" ht="12.75" customHeight="1">
      <c r="A253" s="100"/>
      <c r="B253" s="100"/>
      <c r="C253" s="100"/>
      <c r="D253" s="100"/>
      <c r="E253" s="100"/>
      <c r="F253" s="100"/>
      <c r="G253" s="100"/>
      <c r="H253" s="100"/>
      <c r="I253" s="100"/>
      <c r="J253" s="100"/>
      <c r="K253" s="100"/>
    </row>
    <row r="254" spans="1:11" ht="12.75" customHeight="1">
      <c r="A254" s="100"/>
      <c r="B254" s="100"/>
      <c r="C254" s="100"/>
      <c r="D254" s="100"/>
      <c r="E254" s="100"/>
      <c r="F254" s="100"/>
      <c r="G254" s="100"/>
      <c r="H254" s="100"/>
      <c r="I254" s="100"/>
      <c r="J254" s="100"/>
      <c r="K254" s="100"/>
    </row>
    <row r="255" spans="1:11" ht="14.25" customHeight="1">
      <c r="A255" s="100"/>
      <c r="B255" s="100"/>
      <c r="C255" s="100"/>
      <c r="D255" s="100"/>
      <c r="E255" s="100"/>
      <c r="F255" s="100"/>
      <c r="G255" s="100"/>
      <c r="H255" s="100"/>
      <c r="I255" s="100"/>
      <c r="J255" s="100"/>
      <c r="K255" s="100"/>
    </row>
    <row r="256" spans="1:11">
      <c r="A256" s="100"/>
      <c r="B256" s="100"/>
      <c r="C256" s="100"/>
      <c r="D256" s="100"/>
      <c r="E256" s="100"/>
      <c r="F256" s="100"/>
      <c r="G256" s="100"/>
      <c r="H256" s="100"/>
      <c r="I256" s="100"/>
      <c r="J256" s="100"/>
      <c r="K256" s="100"/>
    </row>
    <row r="257" ht="15" customHeight="1"/>
  </sheetData>
  <mergeCells count="79">
    <mergeCell ref="A1:M1"/>
    <mergeCell ref="A2:M2"/>
    <mergeCell ref="A61:I61"/>
    <mergeCell ref="A78:M79"/>
    <mergeCell ref="A80:M81"/>
    <mergeCell ref="K58:L58"/>
    <mergeCell ref="A59:G59"/>
    <mergeCell ref="K59:L59"/>
    <mergeCell ref="K48:L48"/>
    <mergeCell ref="K49:L49"/>
    <mergeCell ref="K50:L50"/>
    <mergeCell ref="A51:G51"/>
    <mergeCell ref="K51:L51"/>
    <mergeCell ref="A52:L52"/>
    <mergeCell ref="A42:G42"/>
    <mergeCell ref="K42:L42"/>
    <mergeCell ref="I87:M88"/>
    <mergeCell ref="A88:C88"/>
    <mergeCell ref="J9:J10"/>
    <mergeCell ref="K9:K10"/>
    <mergeCell ref="L9:L10"/>
    <mergeCell ref="M9:M10"/>
    <mergeCell ref="J12:J13"/>
    <mergeCell ref="K60:L60"/>
    <mergeCell ref="K61:L61"/>
    <mergeCell ref="A62:L62"/>
    <mergeCell ref="A64:L64"/>
    <mergeCell ref="A74:M74"/>
    <mergeCell ref="A75:M75"/>
    <mergeCell ref="A54:L54"/>
    <mergeCell ref="A55:M57"/>
    <mergeCell ref="A58:G58"/>
    <mergeCell ref="A43:L43"/>
    <mergeCell ref="A44:M46"/>
    <mergeCell ref="A47:G47"/>
    <mergeCell ref="K47:L47"/>
    <mergeCell ref="K35:L35"/>
    <mergeCell ref="A36:L36"/>
    <mergeCell ref="A37:M39"/>
    <mergeCell ref="A40:G40"/>
    <mergeCell ref="K40:L40"/>
    <mergeCell ref="A41:G41"/>
    <mergeCell ref="K41:L41"/>
    <mergeCell ref="A35:H35"/>
    <mergeCell ref="A29:L29"/>
    <mergeCell ref="A30:M32"/>
    <mergeCell ref="A33:H33"/>
    <mergeCell ref="K33:L33"/>
    <mergeCell ref="A34:H34"/>
    <mergeCell ref="K34:L34"/>
    <mergeCell ref="A28:E28"/>
    <mergeCell ref="F28:G28"/>
    <mergeCell ref="H28:I28"/>
    <mergeCell ref="K28:L28"/>
    <mergeCell ref="B21:J21"/>
    <mergeCell ref="K21:L21"/>
    <mergeCell ref="A22:M24"/>
    <mergeCell ref="A25:E25"/>
    <mergeCell ref="F25:G25"/>
    <mergeCell ref="H25:I25"/>
    <mergeCell ref="K25:L25"/>
    <mergeCell ref="A26:E26"/>
    <mergeCell ref="F26:G26"/>
    <mergeCell ref="H26:I26"/>
    <mergeCell ref="K26:L26"/>
    <mergeCell ref="K27:L27"/>
    <mergeCell ref="A4:M4"/>
    <mergeCell ref="A6:A10"/>
    <mergeCell ref="J6:M6"/>
    <mergeCell ref="B6:I6"/>
    <mergeCell ref="B7:I7"/>
    <mergeCell ref="J7:J8"/>
    <mergeCell ref="K7:M8"/>
    <mergeCell ref="B8:I8"/>
    <mergeCell ref="A18:M18"/>
    <mergeCell ref="B20:J20"/>
    <mergeCell ref="K20:L20"/>
    <mergeCell ref="B9:I9"/>
    <mergeCell ref="A14:D14"/>
  </mergeCells>
  <pageMargins left="0.23622047244094491" right="0.23622047244094491" top="1.1023622047244095" bottom="0.74803149606299213" header="0.31496062992125984" footer="0.31496062992125984"/>
  <pageSetup orientation="landscape" horizontalDpi="300" verticalDpi="300" r:id="rId1"/>
  <headerFooter>
    <oddHeader>&amp;L&amp;"Arial,Normal"&amp;8CÓDIGO: CCE-EICP-FM-32
VERSIÓN: 1&amp;C&amp;"Arial,Negrita"&amp;8
MÍNIMA CUANTÍA DE INFRAESTRUCTURA DE TRANSPORTE</oddHeader>
  </headerFooter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33FB5C8-5A56-4A1A-B736-001F042D6DFF}">
  <ds:schemaRefs>
    <ds:schemaRef ds:uri="http://schemas.microsoft.com/office/2006/metadata/properties"/>
    <ds:schemaRef ds:uri="http://www.w3.org/XML/1998/namespace"/>
    <ds:schemaRef ds:uri="http://purl.org/dc/elements/1.1/"/>
    <ds:schemaRef ds:uri="http://schemas.openxmlformats.org/package/2006/metadata/core-properties"/>
    <ds:schemaRef ds:uri="http://purl.org/dc/terms/"/>
    <ds:schemaRef ds:uri="9d85dbaf-23eb-4e57-a637-93dcacc8b1a1"/>
    <ds:schemaRef ds:uri="http://purl.org/dc/dcmitype/"/>
    <ds:schemaRef ds:uri="http://schemas.microsoft.com/office/2006/documentManagement/types"/>
    <ds:schemaRef ds:uri="http://schemas.microsoft.com/office/infopath/2007/PartnerControls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EFB64CF7-6C19-489C-AD85-75BA099D9BE0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04E3FD0-759A-4829-ABDD-2911368E6AA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Presupuesto Oficial</vt:lpstr>
      <vt:lpstr>Propuesta Económica</vt:lpstr>
      <vt:lpstr>Indicar código del item de pago</vt:lpstr>
      <vt:lpstr>'Presupuesto Oficial'!Área_de_impresión</vt:lpstr>
      <vt:lpstr>'Propuesta Económica'!Área_de_impresión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Luisa Fernanda Lora Navarro</dc:creator>
  <cp:keywords/>
  <dc:description/>
  <cp:lastModifiedBy>Jaime Echeverria</cp:lastModifiedBy>
  <cp:revision/>
  <cp:lastPrinted>2023-03-28T13:35:23Z</cp:lastPrinted>
  <dcterms:created xsi:type="dcterms:W3CDTF">2018-04-18T13:08:10Z</dcterms:created>
  <dcterms:modified xsi:type="dcterms:W3CDTF">2026-06-18T13:22:26Z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Order">
    <vt:r8>19436300</vt:r8>
  </property>
  <property fmtid="{D5CDD505-2E9C-101B-9397-08002B2CF9AE}" pid="4" name="xd_Signature">
    <vt:bool>false</vt:bool>
  </property>
  <property fmtid="{D5CDD505-2E9C-101B-9397-08002B2CF9AE}" pid="5" name="xd_ProgID">
    <vt:lpwstr/>
  </property>
  <property fmtid="{D5CDD505-2E9C-101B-9397-08002B2CF9AE}" pid="6" name="ComplianceAssetId">
    <vt:lpwstr/>
  </property>
  <property fmtid="{D5CDD505-2E9C-101B-9397-08002B2CF9AE}" pid="7" name="TemplateUrl">
    <vt:lpwstr/>
  </property>
</Properties>
</file>