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D:\MACEO\2026\04_SELECCIÓN ABREVIADA\011 - SAMC-SP-011-2026 (Mejoramiento Vivienda)\PT\"/>
    </mc:Choice>
  </mc:AlternateContent>
  <xr:revisionPtr revIDLastSave="0" documentId="8_{BC1EB3BF-2E90-47C0-8834-981F8A1018B5}" xr6:coauthVersionLast="47" xr6:coauthVersionMax="47" xr10:uidLastSave="{00000000-0000-0000-0000-000000000000}"/>
  <bookViews>
    <workbookView xWindow="-108" yWindow="-108" windowWidth="23256" windowHeight="12456" tabRatio="906" firstSheet="1" activeTab="1"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[0]!ERR</definedName>
    <definedName name="\X">[0]!ERR</definedName>
    <definedName name="\Z" localSheetId="2">[0]!ERR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[0]!ERR</definedName>
    <definedName name="__F">[0]!ERR</definedName>
    <definedName name="__FS01" localSheetId="2">[0]!ERR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[0]!ERR</definedName>
    <definedName name="_F">[0]!ERR</definedName>
    <definedName name="_F10">#REF!</definedName>
    <definedName name="_FC">#REF!</definedName>
    <definedName name="_Fill" localSheetId="2" hidden="1">#REF!</definedName>
    <definedName name="_Fill" hidden="1">#REF!</definedName>
    <definedName name="_FS01" localSheetId="2">[0]!ERR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[0]!ERR</definedName>
    <definedName name="AAA" localSheetId="2">[0]!ERR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[0]!ERR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(Entidad)'!$A$1:$M$169</definedName>
    <definedName name="_xlnm.Print_Area" localSheetId="1">'PROPUESTA ECONOMICA(Proponente)'!$A$1:$M$169</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[0]!ERR</definedName>
    <definedName name="armuve">[0]!ERR</definedName>
    <definedName name="ARP">#REF!</definedName>
    <definedName name="ARS">#REF!</definedName>
    <definedName name="as" localSheetId="2">[0]!ERR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[0]!ERR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[0]!ERR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[112]Insum!$A$3:$H$63</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2">[0]!ERR</definedName>
    <definedName name="COPIA">[0]!ERR</definedName>
    <definedName name="COPIA1">#REF!</definedName>
    <definedName name="COPIA2">#REF!</definedName>
    <definedName name="copiao4" localSheetId="2">[0]!ERR</definedName>
    <definedName name="copiao4">[0]!ERR</definedName>
    <definedName name="corri" localSheetId="2">[0]!ERR</definedName>
    <definedName name="corri">[0]!ERR</definedName>
    <definedName name="COSTO_FRENTE">[56]BITACORA!$E$1:$E$65536</definedName>
    <definedName name="costo2" hidden="1">#REF!</definedName>
    <definedName name="COSTODIRECTO" localSheetId="2">#REF!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[0]!ERR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[63]Cronograma!#REF!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[0]!ERR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 localSheetId="2">#REF!</definedName>
    <definedName name="emanto">#REF!</definedName>
    <definedName name="eme" localSheetId="2">[0]!ERR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[68]Equipo!$A$7:$A$65536</definedName>
    <definedName name="EQUIPO1">#REF!</definedName>
    <definedName name="EQUIPOS" localSheetId="2">'[87]TABLA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[76]BASE!$C$4:$H$255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 localSheetId="2">[80]Insumos!#REF!</definedName>
    <definedName name="Insumos_auxiliares">[80]Insumos!#REF!</definedName>
    <definedName name="Insumos_basicos" localSheetId="2">#REF!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 localSheetId="2">#REF!</definedName>
    <definedName name="LICITACION">#REF!</definedName>
    <definedName name="LINEA" localSheetId="2">[83]CONT_ADI!#REF!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[112]Insum!$A$68:$H$98</definedName>
    <definedName name="MAQUINAR">[53]Insum!$A$68:$H$98</definedName>
    <definedName name="mar" localSheetId="2">'[37]Res-Accide-10'!#REF!</definedName>
    <definedName name="mar">'[37]Res-Accide-10'!#REF!</definedName>
    <definedName name="MARCO_H">#REF!</definedName>
    <definedName name="marina">'[86]Informe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'[88]CCP,LEYES,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 localSheetId="2">#REF!</definedName>
    <definedName name="Q">#REF!</definedName>
    <definedName name="Q_actual">'[96]ORITO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[113]original_sist!$B$1:$L$167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'[99]Form5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[54]Hoja1!$C$14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[54]Hoja1!$C$12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2">#REF!</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[114]desmonte!$E$48</definedName>
    <definedName name="TRAT">[104]desmonte!$E$48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'[77]1'!$N$42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[110]!absc</definedName>
    <definedName name="xxxxx">[110]!absc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'[111]AISLAMIENTO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iterateDelta="1E-4"/>
  <fileRecoveryPr repairLoad="1"/>
</workbook>
</file>

<file path=xl/calcChain.xml><?xml version="1.0" encoding="utf-8"?>
<calcChain xmlns="http://schemas.openxmlformats.org/spreadsheetml/2006/main">
  <c r="K166" i="2" l="1"/>
  <c r="K148" i="2"/>
  <c r="K147" i="2"/>
  <c r="K146" i="2"/>
  <c r="K145" i="2"/>
  <c r="K144" i="2"/>
  <c r="K143" i="2"/>
  <c r="K142" i="2"/>
  <c r="K141" i="2"/>
  <c r="K140" i="2"/>
  <c r="K139" i="2"/>
  <c r="K138" i="2"/>
  <c r="K137" i="2"/>
  <c r="K149" i="2" s="1"/>
  <c r="K134" i="2"/>
  <c r="K133" i="2"/>
  <c r="K132" i="2"/>
  <c r="K131" i="2"/>
  <c r="K130" i="2"/>
  <c r="K129" i="2"/>
  <c r="K128" i="2"/>
  <c r="K127" i="2"/>
  <c r="K126" i="2"/>
  <c r="K125" i="2"/>
  <c r="K124" i="2"/>
  <c r="K123" i="2"/>
  <c r="K122" i="2"/>
  <c r="K121" i="2"/>
  <c r="K120" i="2"/>
  <c r="K119" i="2"/>
  <c r="K118" i="2"/>
  <c r="K117" i="2"/>
  <c r="K116" i="2"/>
  <c r="K115" i="2"/>
  <c r="K114" i="2"/>
  <c r="K113" i="2"/>
  <c r="K112" i="2"/>
  <c r="K111" i="2"/>
  <c r="K110" i="2"/>
  <c r="K109" i="2"/>
  <c r="K108" i="2"/>
  <c r="K107" i="2"/>
  <c r="K106" i="2"/>
  <c r="K105" i="2"/>
  <c r="K104" i="2"/>
  <c r="K103" i="2"/>
  <c r="K102" i="2"/>
  <c r="K101" i="2"/>
  <c r="K100" i="2"/>
  <c r="K99" i="2"/>
  <c r="K98" i="2"/>
  <c r="K97" i="2"/>
  <c r="K96" i="2"/>
  <c r="K95" i="2"/>
  <c r="K94" i="2"/>
  <c r="K93" i="2"/>
  <c r="K135" i="2" s="1"/>
  <c r="K90" i="2"/>
  <c r="K89" i="2"/>
  <c r="K88" i="2"/>
  <c r="K87" i="2"/>
  <c r="K91" i="2" s="1"/>
  <c r="K86" i="2"/>
  <c r="K85" i="2"/>
  <c r="K84" i="2"/>
  <c r="K83" i="2"/>
  <c r="K82" i="2"/>
  <c r="K79" i="2"/>
  <c r="K78" i="2"/>
  <c r="K77" i="2"/>
  <c r="K76" i="2"/>
  <c r="K75" i="2"/>
  <c r="K74" i="2"/>
  <c r="K73" i="2"/>
  <c r="K72" i="2"/>
  <c r="K71" i="2"/>
  <c r="K70" i="2"/>
  <c r="K69" i="2"/>
  <c r="K68" i="2"/>
  <c r="K67" i="2"/>
  <c r="K66" i="2"/>
  <c r="K65" i="2"/>
  <c r="K64" i="2"/>
  <c r="K63" i="2"/>
  <c r="K62" i="2"/>
  <c r="K61" i="2"/>
  <c r="K60" i="2"/>
  <c r="K59" i="2"/>
  <c r="K58" i="2"/>
  <c r="K57" i="2"/>
  <c r="K56" i="2"/>
  <c r="K55" i="2"/>
  <c r="K54" i="2"/>
  <c r="K53" i="2"/>
  <c r="K52" i="2"/>
  <c r="K51" i="2"/>
  <c r="K50" i="2"/>
  <c r="K49" i="2"/>
  <c r="K48" i="2"/>
  <c r="K47" i="2"/>
  <c r="K46" i="2"/>
  <c r="K45" i="2"/>
  <c r="K44" i="2"/>
  <c r="K43" i="2"/>
  <c r="K42" i="2"/>
  <c r="K80" i="2" s="1"/>
  <c r="K39" i="2"/>
  <c r="K38" i="2"/>
  <c r="K37" i="2"/>
  <c r="K36" i="2"/>
  <c r="K35" i="2"/>
  <c r="K34" i="2"/>
  <c r="K33" i="2"/>
  <c r="K32" i="2"/>
  <c r="K31" i="2"/>
  <c r="K30" i="2"/>
  <c r="K29" i="2"/>
  <c r="K28" i="2"/>
  <c r="K27" i="2"/>
  <c r="K26" i="2"/>
  <c r="K25" i="2"/>
  <c r="K24" i="2"/>
  <c r="K23" i="2"/>
  <c r="K22" i="2"/>
  <c r="K21" i="2"/>
  <c r="K40" i="2" s="1"/>
  <c r="K20" i="2"/>
  <c r="K19" i="2"/>
  <c r="K18" i="2"/>
  <c r="K17" i="2"/>
  <c r="K16" i="2"/>
  <c r="K15" i="2"/>
  <c r="K14" i="2"/>
  <c r="K148" i="1"/>
  <c r="K147" i="1"/>
  <c r="K149" i="1" s="1"/>
  <c r="K146" i="1"/>
  <c r="K145" i="1"/>
  <c r="K144" i="1"/>
  <c r="K143" i="1"/>
  <c r="K142" i="1"/>
  <c r="K141" i="1"/>
  <c r="K140" i="1"/>
  <c r="K139" i="1"/>
  <c r="K138" i="1"/>
  <c r="K137"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135" i="1" s="1"/>
  <c r="K97" i="1"/>
  <c r="K96" i="1"/>
  <c r="K95" i="1"/>
  <c r="K94" i="1"/>
  <c r="K93" i="1"/>
  <c r="K90" i="1"/>
  <c r="K89" i="1"/>
  <c r="K88" i="1"/>
  <c r="K87" i="1"/>
  <c r="K86" i="1"/>
  <c r="K85" i="1"/>
  <c r="K84" i="1"/>
  <c r="K83" i="1"/>
  <c r="K82" i="1"/>
  <c r="K91" i="1" s="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80" i="1" s="1"/>
  <c r="K47" i="1"/>
  <c r="K46" i="1"/>
  <c r="K45" i="1"/>
  <c r="K44" i="1"/>
  <c r="K43" i="1"/>
  <c r="K42" i="1"/>
  <c r="K39" i="1"/>
  <c r="K38" i="1"/>
  <c r="K37" i="1"/>
  <c r="K36" i="1"/>
  <c r="K35" i="1"/>
  <c r="K34" i="1"/>
  <c r="K33" i="1"/>
  <c r="K32" i="1"/>
  <c r="K31" i="1"/>
  <c r="K30" i="1"/>
  <c r="K29" i="1"/>
  <c r="K28" i="1"/>
  <c r="K27" i="1"/>
  <c r="K26" i="1"/>
  <c r="K25" i="1"/>
  <c r="K24" i="1"/>
  <c r="K23" i="1"/>
  <c r="K22" i="1"/>
  <c r="K21" i="1"/>
  <c r="K20" i="1"/>
  <c r="K19" i="1"/>
  <c r="K18" i="1"/>
  <c r="K17" i="1"/>
  <c r="K16" i="1"/>
  <c r="K15" i="1"/>
  <c r="K40" i="1" s="1"/>
  <c r="K150" i="1" s="1"/>
  <c r="K14" i="1"/>
  <c r="K154" i="1" l="1"/>
  <c r="K153" i="1"/>
  <c r="K152" i="1"/>
  <c r="K155" i="1" s="1"/>
  <c r="K159" i="1" s="1"/>
  <c r="K150" i="2"/>
  <c r="K154" i="2" l="1"/>
  <c r="K153" i="2"/>
  <c r="K152" i="2"/>
  <c r="K155" i="2" s="1"/>
  <c r="K159" i="2" s="1"/>
</calcChain>
</file>

<file path=xl/sharedStrings.xml><?xml version="1.0" encoding="utf-8"?>
<sst xmlns="http://schemas.openxmlformats.org/spreadsheetml/2006/main" count="1692" uniqueCount="364">
  <si>
    <t>Formulario 1 - Propuesta económica  - Documento tipo de selección abreviada de menor cuantía - versión 1</t>
  </si>
  <si>
    <t>Versión: 1 del 21 de agosto de 2025</t>
  </si>
  <si>
    <t>FORMULARIO 1</t>
  </si>
  <si>
    <t>PRESUPUESTO OFICIAL</t>
  </si>
  <si>
    <t>Proceso de Contratación No. SAMC-SP-011-2026 — OBRA PÚBLICA PARA LA EJECUCIÓN DE DIFERENTES MEJORAMIENTOS DE VIVIENDA EN EL CASCO URBANO Y RURAL DEL MUNICIPIO DE MACEO - ANTIOQUIA</t>
  </si>
  <si>
    <t>Valores en pesos colombianos. Sistema de pago por precios unitarios fijos sin fórmula de reajuste. Presupuesto oficial: $254.217.930.</t>
  </si>
  <si>
    <t>Nº</t>
  </si>
  <si>
    <t>ITEM DE PAGO</t>
  </si>
  <si>
    <t xml:space="preserve">ESPECIFICACIONES </t>
  </si>
  <si>
    <t>DESCRIPCION</t>
  </si>
  <si>
    <t>UND.</t>
  </si>
  <si>
    <t>CANTIDAD</t>
  </si>
  <si>
    <t>VALOR UNITARIO</t>
  </si>
  <si>
    <t xml:space="preserve">VALOR TOTAL                                </t>
  </si>
  <si>
    <t>GENERAL</t>
  </si>
  <si>
    <t>PARTICULAR</t>
  </si>
  <si>
    <t>MÓDULO HABITACIONAL DE 2,50 x 3,00 m (3 UNIDADES)</t>
  </si>
  <si>
    <t>1.1</t>
  </si>
  <si>
    <t>APU-01</t>
  </si>
  <si>
    <t>Anexo 1 – Anexo Técnico</t>
  </si>
  <si>
    <t>Localización, trazado y replanteo de la obra con cinta métrica, escuadra, nivel de manguera, estacas e hilo. Incluye materialización de ejes y niveles, verificación con la supervisión y todo lo necesario para su correcta ejecución.</t>
  </si>
  <si>
    <t>m2</t>
  </si>
  <si>
    <t>1.2</t>
  </si>
  <si>
    <t>APU-02</t>
  </si>
  <si>
    <t>Excavación manual en material común, en seco, de 0,00 a 2,00 m de profundidad, para cimentaciones y redes. Incluye perfilado de paredes y fondo, retiro y extendido del material sobrante dentro del predio en el sitio que indique la supervisión.</t>
  </si>
  <si>
    <t>m3</t>
  </si>
  <si>
    <t>1.3</t>
  </si>
  <si>
    <t>APU-06</t>
  </si>
  <si>
    <t>Viga de cimentación de 0,25 x 0,20 m en concreto de 21 MPa (3.000 psi) preparado en obra. Incluye formaleta, mezcla, vaciado, vibrado y curado. El acero de refuerzo se paga en su ítem.</t>
  </si>
  <si>
    <t>m</t>
  </si>
  <si>
    <t>1.4</t>
  </si>
  <si>
    <t>APU-17</t>
  </si>
  <si>
    <t>Placa de contrapiso en concreto de 21 MPa (3.000 psi), e = 0,10 m, reforzada con malla electrosoldada D-188, sobre base granular compactada e = 0,10 m y polietileno. Acabado escobillado apto para recibir enchape. Incluye formaleta de borde, mezcla, vaciado, curado y todo lo necesario para su correcta ejecución.</t>
  </si>
  <si>
    <t>1.5</t>
  </si>
  <si>
    <t>APU-16</t>
  </si>
  <si>
    <t>Suministro, figurado e instalación de acero de refuerzo de 420 MPa (60.000 psi) corrugado. Incluye alambre de amarre, separadores, transporte y colocación según planos estructurales.</t>
  </si>
  <si>
    <t>kg</t>
  </si>
  <si>
    <t>1.6</t>
  </si>
  <si>
    <t>APU-10</t>
  </si>
  <si>
    <t>Columna de confinamiento de 0,12 x 0,20 m en concreto de 21 MPa (3.000 psi) a la vista. Incluye formaleta, mezcla, vaciado, vibrado y curado. El acero de refuerzo se paga en su ítem.</t>
  </si>
  <si>
    <t>1.7</t>
  </si>
  <si>
    <t>APU-19</t>
  </si>
  <si>
    <t>Muro en mampostería de bloque de arcilla (adobe rayado) de 12 x 20 x 40 cm, perforación vertical (NTC 4205), pegado con mortero 1:4 en juntas de 1,0 cm. Incluye suministro, transporte, andamio y todo lo necesario para su correcta ejecución.</t>
  </si>
  <si>
    <t>1.8</t>
  </si>
  <si>
    <t>APU-11</t>
  </si>
  <si>
    <t>Viga de amarre (corona) de 0,12 x 0,20 m en concreto de 21 MPa (3.000 psi) a la vista, sobre mampostería. Incluye formaleta, mezcla, vaciado, vibrado y curado. El acero de refuerzo se paga en su ítem.</t>
  </si>
  <si>
    <t>1.9</t>
  </si>
  <si>
    <t>APU-12</t>
  </si>
  <si>
    <t>Viga cinta (culata o dintel) de 0,12 x 0,10 m en concreto de 21 MPa (3.000 psi) a la vista. Incluye formaleta, mezcla, vaciado y curado. El acero de refuerzo se paga en su ítem.</t>
  </si>
  <si>
    <t>1.10</t>
  </si>
  <si>
    <t>APU-41</t>
  </si>
  <si>
    <t>Suministro, transporte e instalación de elemento en madera abarco o chanú inmunizada y cepillada de 4" x 4" (alfardas, vigas o parales). Incluye anclajes, tornillería y todo lo necesario para su correcta instalación.</t>
  </si>
  <si>
    <t>1.11</t>
  </si>
  <si>
    <t>APU-40</t>
  </si>
  <si>
    <t>Suministro, transporte e instalación de elemento en madera abarco o chanú inmunizada y cepillada de 2" x 4" (correas de cubierta o travesaños de muro). Incluye anclajes, tornillería y todo lo necesario para su correcta instalación.</t>
  </si>
  <si>
    <t>1.12</t>
  </si>
  <si>
    <t>APU-39</t>
  </si>
  <si>
    <t>Suministro, transporte e instalación de cubierta en teja termoacústica de UPVC e = 2,5 mm, con fijaciones autoperforantes, arandelas y capuchones, y remates. Medida en verdadera magnitud (en pendiente).</t>
  </si>
  <si>
    <t>1.13</t>
  </si>
  <si>
    <t>APU-43</t>
  </si>
  <si>
    <t>Suministro, transporte e instalación de canal (canoa) en PVC con protección UV. Incluye soportes, uniones, tapas, salida a bajante y sellos.</t>
  </si>
  <si>
    <t>1.14</t>
  </si>
  <si>
    <t>APU-44</t>
  </si>
  <si>
    <t>Suministro e instalación de bajante de aguas lluvias en tubería PVC-ALL de 2". Incluye codos, abrazaderas y descarga a nivel de terreno.</t>
  </si>
  <si>
    <t>1.15</t>
  </si>
  <si>
    <t>APU-33</t>
  </si>
  <si>
    <t>Suministro e instalación de tubería conduit PVC de 1/2" incrustada en muro o placa. Incluye curvas, uniones, adaptadores, regatas y resanes. Certificación RETIE.</t>
  </si>
  <si>
    <t>1.16</t>
  </si>
  <si>
    <t>APU-34</t>
  </si>
  <si>
    <t>Suministro e instalación de conductor de cobre THHN/THWN-2 No. 12 AWG, 90 °C, cableado por tubería. Certificación RETIE.</t>
  </si>
  <si>
    <t>1.17</t>
  </si>
  <si>
    <t>APU-28</t>
  </si>
  <si>
    <t>Suministro e instalación de tomacorriente doble con polo a tierra, 15 A - 125 V, de incrustar, con caja PVC 2 x 4" y placa. Certificación RETIE.</t>
  </si>
  <si>
    <t>un</t>
  </si>
  <si>
    <t>1.18</t>
  </si>
  <si>
    <t>APU-31</t>
  </si>
  <si>
    <t>Suministro e instalación de interruptor conmutable de 15 A - 125 V, de incrustar, con caja PVC 2 x 4" y placa. Certificación RETIE.</t>
  </si>
  <si>
    <t>1.19</t>
  </si>
  <si>
    <t>APU-32</t>
  </si>
  <si>
    <t>Salida para iluminación con plafón de baquelita de sobreponer, caja octagonal PVC y bombillo LED de 9 W. Certificación RETIE.</t>
  </si>
  <si>
    <t>1.20</t>
  </si>
  <si>
    <t>APU-20</t>
  </si>
  <si>
    <t>Pañete liso sobre muros en mortero 1:4, e = 1,5 cm promedio, a plomo y regla, incluidos filos y dilataciones. Incluye andamio y todo lo necesario para dejar la superficie apta para estuco.</t>
  </si>
  <si>
    <t>1.21</t>
  </si>
  <si>
    <t>APU-21</t>
  </si>
  <si>
    <t>Estuco plástico sobre pañete, dos manos, lijado y resanado, para recibir pintura.</t>
  </si>
  <si>
    <t>1.22</t>
  </si>
  <si>
    <t>APU-22</t>
  </si>
  <si>
    <t>Pintura en vinilo tipo 1 para interiores, dos manos, color blanco hueso o el que defina la supervisión. Incluye resanes, lijado y preparación de la superficie.</t>
  </si>
  <si>
    <t>1.23</t>
  </si>
  <si>
    <t>APU-25</t>
  </si>
  <si>
    <t>Enchape de piso en cerámica semibrillante de tráfico medio, formato a definir con la supervisión, pegada con mortero adhesivo. Incluye boquilla, cortes, remates y limpieza.</t>
  </si>
  <si>
    <t>1.24</t>
  </si>
  <si>
    <t>APU-35</t>
  </si>
  <si>
    <t>Suministro e instalación de puerta metálica de 0,80 x 2,10 m en lámina cold rolled cal. 20 con marco cal. 18, bisagras, cerradura de pomo y anticorrosivo. Incluye anclajes y resanes. La pintura de acabado se paga en su ítem.</t>
  </si>
  <si>
    <t>1.25</t>
  </si>
  <si>
    <t>APU-37</t>
  </si>
  <si>
    <t>Suministro e instalación de ventana metálica en lámina cold rolled cal. 20 con nave batiente, bisagras, pasador, vidrio crudo de 4 mm y anticorrosivo. Incluye anclajes y resanes. La pintura de acabado se paga en su ítem.</t>
  </si>
  <si>
    <t>1.26</t>
  </si>
  <si>
    <t>APU-38</t>
  </si>
  <si>
    <t>Pintura de carpintería metálica (puertas, marcos y ventanas) con anticorrosivo y dos manos de esmalte sintético, color definido por la supervisión. Incluye lijado y limpieza. Se mide el área de las dos caras.</t>
  </si>
  <si>
    <t>Subtotal capítulo 1</t>
  </si>
  <si>
    <t>BAÑO DE 1,50 x 2,50 m CON SISTEMA SÉPTICO (3 UNIDADES)</t>
  </si>
  <si>
    <t>2.1</t>
  </si>
  <si>
    <t>2.2</t>
  </si>
  <si>
    <t>2.3</t>
  </si>
  <si>
    <t>2.4</t>
  </si>
  <si>
    <t>2.5</t>
  </si>
  <si>
    <t>2.6</t>
  </si>
  <si>
    <t>2.7</t>
  </si>
  <si>
    <t>2.8</t>
  </si>
  <si>
    <t>2.9</t>
  </si>
  <si>
    <t>2.10</t>
  </si>
  <si>
    <t>2.11</t>
  </si>
  <si>
    <t>2.12</t>
  </si>
  <si>
    <t>2.13</t>
  </si>
  <si>
    <t>2.14</t>
  </si>
  <si>
    <t>2.15</t>
  </si>
  <si>
    <t>APU-46</t>
  </si>
  <si>
    <t>Suministro e instalación de tubería PVC-P de 1/2" RDE 13,5 para red de agua fría, con accesorios, limpiador y soldadura. Incluye prueba de presión.</t>
  </si>
  <si>
    <t>2.16</t>
  </si>
  <si>
    <t>APU-45</t>
  </si>
  <si>
    <t>Salida (punto) hidráulica de agua fría en PVC-P de 1/2" RDE 13,5, hasta 1,50 m de tubería, con accesorios, limpiador y soldadura. Incluye regatas, resanes y prueba de presión.</t>
  </si>
  <si>
    <t>2.17</t>
  </si>
  <si>
    <t>APU-47</t>
  </si>
  <si>
    <t>Suministro e instalación de válvula de bola (registro) PVC de 1/2" de extremos soldados. Se entrega instalada y probada, sin fugas.</t>
  </si>
  <si>
    <t>2.18</t>
  </si>
  <si>
    <t>APU-48</t>
  </si>
  <si>
    <t>Salida sanitaria en PVC-S de 2" (lavamanos, ducha o lavaplatos), con accesorios, sifón, limpiador y soldadura.</t>
  </si>
  <si>
    <t>2.19</t>
  </si>
  <si>
    <t>APU-49</t>
  </si>
  <si>
    <t>Salida sanitaria en PVC-S de 4" para sanitario, con accesorios, limpiador y soldadura.</t>
  </si>
  <si>
    <t>2.20</t>
  </si>
  <si>
    <t>APU-50</t>
  </si>
  <si>
    <t>Suministro e instalación de tubería sanitaria PVC-S de 2" para red de desagüe, con accesorios, limpiador y soldadura, con pendiente mínima de 2 %.</t>
  </si>
  <si>
    <t>2.21</t>
  </si>
  <si>
    <t>APU-51</t>
  </si>
  <si>
    <t>Suministro e instalación de tubería sanitaria PVC-S de 4" para red de desagüe hasta el sistema séptico, con accesorios, limpiador y soldadura, pendiente mínima de 2 %. Incluye excavación manual de brecha (0,40 x 0,50 m), cama de arena y relleno compactado.</t>
  </si>
  <si>
    <t>2.22</t>
  </si>
  <si>
    <t>APU-52</t>
  </si>
  <si>
    <t>Suministro, transporte e instalación de sistema séptico prefabricado para tratamiento de aguas residuales domésticas: trampa de grasas, tanque séptico de 1.000 L y filtro anaerobio de flujo ascendente (FAFA) de 1.000 L con medio filtrante. Incluye excavación, cama de arena, conexiones, relleno y prueba de funcionamiento.</t>
  </si>
  <si>
    <t>2.23</t>
  </si>
  <si>
    <t>2.24</t>
  </si>
  <si>
    <t>2.25</t>
  </si>
  <si>
    <t>APU-29</t>
  </si>
  <si>
    <t>Suministro e instalación de tomacorriente GFCI 15 A - 125 V para zona húmeda, con caja PVC 2 x 4" y placa. Certificación RETIE.</t>
  </si>
  <si>
    <t>2.26</t>
  </si>
  <si>
    <t>APU-30</t>
  </si>
  <si>
    <t>Suministro e instalación de interruptor sencillo de 15 A - 125 V, de incrustar, con caja PVC 2 x 4" y placa. Certificación RETIE.</t>
  </si>
  <si>
    <t>2.27</t>
  </si>
  <si>
    <t>2.28</t>
  </si>
  <si>
    <t>2.29</t>
  </si>
  <si>
    <t>APU-26</t>
  </si>
  <si>
    <t>Enchape de piso de baño en cerámica antideslizante blanca, formato a definir con la supervisión, sobre mortero de nivelación 1:4 e = 0,02 m con impermeabilizante integral, con pendiente hacia el sifón. Incluye mortero adhesivo, boquilla, cortes y limpieza.</t>
  </si>
  <si>
    <t>2.30</t>
  </si>
  <si>
    <t>APU-27</t>
  </si>
  <si>
    <t>Enchape de muros de baño (zona húmeda) en cerámica blanca, formato a definir con la supervisión, pegada con mortero adhesivo. Incluye win o esquinero de remate en PVC, boquilla, cortes y limpieza.</t>
  </si>
  <si>
    <t>2.31</t>
  </si>
  <si>
    <t>2.32</t>
  </si>
  <si>
    <t>2.33</t>
  </si>
  <si>
    <t>APU-53</t>
  </si>
  <si>
    <t>Suministro, transporte e instalación de combo sanitario económico, color blanco: sanitario de dos piezas de bajo consumo (4,8 L por descarga), lavamanos de colgar con grifería sencilla y tres accesorios de incrustar (portarrollos, jabonera y toallero). Incluye acoples, sellos y pruebas.</t>
  </si>
  <si>
    <t>2.34</t>
  </si>
  <si>
    <t>APU-54</t>
  </si>
  <si>
    <t>Suministro e instalación de ducha sencilla con brazo, regadera ahorradora tipo lluvia direccionable y llave de paso, resistente a la corrosión.</t>
  </si>
  <si>
    <t>2.35</t>
  </si>
  <si>
    <t>APU-55</t>
  </si>
  <si>
    <t>Suministro e instalación de rejilla de piso de 2" con sosco anticucarachas para desagüe de ducha.</t>
  </si>
  <si>
    <t>2.36</t>
  </si>
  <si>
    <t>2.37</t>
  </si>
  <si>
    <t>2.38</t>
  </si>
  <si>
    <t>Subtotal capítulo 2</t>
  </si>
  <si>
    <t>MURO DE CONTENCIÓN EN CONCRETO REFORZADO (h = 2,00 m; L = 10,00 m) (3 UNIDADES)</t>
  </si>
  <si>
    <t>3.1</t>
  </si>
  <si>
    <t>3.2</t>
  </si>
  <si>
    <t>3.3</t>
  </si>
  <si>
    <t>APU-05</t>
  </si>
  <si>
    <t>Concreto pobre de 14 MPa (2.000 psi) preparado en obra para solado de limpieza, e = 0,05 m. Incluye suministro de materiales, mezcla, colocación y nivelación.</t>
  </si>
  <si>
    <t>3.4</t>
  </si>
  <si>
    <t>APU-14</t>
  </si>
  <si>
    <t>Zapata corrida en concreto de 21 MPa (3.000 psi) preparado en obra para muro de contención. Incluye formaleta lateral, mezcla, vaciado, vibrado y curado. El acero de refuerzo se paga en su ítem.</t>
  </si>
  <si>
    <t>3.5</t>
  </si>
  <si>
    <t>APU-15</t>
  </si>
  <si>
    <t>Muro de contención en concreto reforzado de 21 MPa (3.000 psi), espesor 0,20 m y altura hasta 2,00 m. Incluye formaleta a dos caras con tensores y arriostramiento, andamio, mezcla, vaciado por capas, vibrado, curado y desencofrado. El acero de refuerzo y los lloraderos se pagan en sus ítems.</t>
  </si>
  <si>
    <t>3.6</t>
  </si>
  <si>
    <t>3.7</t>
  </si>
  <si>
    <t>APU-60</t>
  </si>
  <si>
    <t>Lloradero (dren) en tubería PVC de 2" de 0,40 m de longitud a través del muro de contención, con geotextil en la boca interior.</t>
  </si>
  <si>
    <t>3.8</t>
  </si>
  <si>
    <t>APU-59</t>
  </si>
  <si>
    <t>Filtro en material granular (triturado de 3/4" a 1") envuelto en geotextil no tejido NT 1600, en el trasdós del muro de contención. Incluye suministro, colocación y acomodo.</t>
  </si>
  <si>
    <t>3.9</t>
  </si>
  <si>
    <t>APU-58</t>
  </si>
  <si>
    <t>Lleno compactado con material seleccionado de la excavación, en capas de 0,20 m con vibrocompactador (canguro), en el trasdós del muro de contención.</t>
  </si>
  <si>
    <t>Subtotal capítulo 3</t>
  </si>
  <si>
    <t>APARTAESTUDIO DE 5,00 x 4,00 m SOBRE ESTRUCTURA APORTICADA (1 UNIDAD)</t>
  </si>
  <si>
    <t>4.1</t>
  </si>
  <si>
    <t>APU-03</t>
  </si>
  <si>
    <t>Demolición y desmonte manual de elementos existentes (mampostería, cubierta, estructura y escaleras en madera, tablas de pared y similares). Incluye selección y entrega al beneficiario del material recuperable, cargue, retiro y disposición final de escombros en sitio autorizado.</t>
  </si>
  <si>
    <t>4.2</t>
  </si>
  <si>
    <t>4.3</t>
  </si>
  <si>
    <t>4.4</t>
  </si>
  <si>
    <t>APU-07</t>
  </si>
  <si>
    <t>Viga de cimentación de 0,30 x 0,30 m en concreto de 21 MPa (3.000 psi) preparado en obra. Incluye formaleta, mezcla, vaciado, vibrado y curado. El acero de refuerzo se paga en su ítem.</t>
  </si>
  <si>
    <t>4.5</t>
  </si>
  <si>
    <t>APU-09</t>
  </si>
  <si>
    <t>Columna de 0,30 x 0,30 m en concreto de 21 MPa (3.000 psi) preparado en obra, altura hasta 3,00 m. Incluye formaleta, aplome, mezcla, vaciado, vibrado, curado y desencofrado. El acero de refuerzo se paga en su ítem.</t>
  </si>
  <si>
    <t>4.6</t>
  </si>
  <si>
    <t>APU-08</t>
  </si>
  <si>
    <t>Viga aérea de entrepiso (entresuelo) de 0,30 x 0,30 m en concreto de 21 MPa (3.000 psi) preparado en obra. Incluye formaleta, obra falsa, mezcla, vaciado, vibrado, curado y desencofrado. El acero de refuerzo se paga en su ítem.</t>
  </si>
  <si>
    <t>4.7</t>
  </si>
  <si>
    <t>APU-18</t>
  </si>
  <si>
    <t>Placa de entrepiso aligerada tipo placa fácil: bloquelón de arcilla de 80 x 23 x 8 cm apoyado sobre perfiles de acero galvanizado tipo PHR C de 100 x 50 mm, cal. 16, cada 0,89 m; torta superior en concreto de 21 MPa (3.000 psi) de e = 0,05 m reforzada con malla electrosoldada D-188 y acabado esmaltado. Incluye perfiles, apuntalamiento temporal, mezcla, vaciado y curado.</t>
  </si>
  <si>
    <t>4.8</t>
  </si>
  <si>
    <t>4.9</t>
  </si>
  <si>
    <t>4.10</t>
  </si>
  <si>
    <t>4.11</t>
  </si>
  <si>
    <t>4.12</t>
  </si>
  <si>
    <t>4.13</t>
  </si>
  <si>
    <t>APU-42</t>
  </si>
  <si>
    <t>Suministro, transporte e instalación de elemento en madera abarco o chanú inmunizada y cepillada de 4" x 6" (alfardas o vigas de cubierta). Incluye anclajes, tornillería y todo lo necesario para su correcta instalación.</t>
  </si>
  <si>
    <t>4.14</t>
  </si>
  <si>
    <t>4.15</t>
  </si>
  <si>
    <t>4.16</t>
  </si>
  <si>
    <t>4.17</t>
  </si>
  <si>
    <t>4.18</t>
  </si>
  <si>
    <t>4.19</t>
  </si>
  <si>
    <t>4.20</t>
  </si>
  <si>
    <t>4.21</t>
  </si>
  <si>
    <t>APU-56</t>
  </si>
  <si>
    <t>Suministro e instalación de llave terminal (de manguera) de 1/2" en bronce o cobre.</t>
  </si>
  <si>
    <t>4.22</t>
  </si>
  <si>
    <t>4.23</t>
  </si>
  <si>
    <t>4.24</t>
  </si>
  <si>
    <t>4.25</t>
  </si>
  <si>
    <t>4.26</t>
  </si>
  <si>
    <t>4.27</t>
  </si>
  <si>
    <t>4.28</t>
  </si>
  <si>
    <t>4.29</t>
  </si>
  <si>
    <t>4.30</t>
  </si>
  <si>
    <t>4.31</t>
  </si>
  <si>
    <t>4.32</t>
  </si>
  <si>
    <t>4.33</t>
  </si>
  <si>
    <t>4.34</t>
  </si>
  <si>
    <t>4.35</t>
  </si>
  <si>
    <t>4.36</t>
  </si>
  <si>
    <t>4.37</t>
  </si>
  <si>
    <t>4.38</t>
  </si>
  <si>
    <t>APU-57</t>
  </si>
  <si>
    <t>Suministro e instalación de mesón de cocina en acero inoxidable de 1,20 x 0,50 m con pozuelo, grifería sencilla tipo cuello de ganso, canastilla y sifón, apoyado sobre machón en mampostería de 0,60 x 0,80 m pañetado.</t>
  </si>
  <si>
    <t>4.39</t>
  </si>
  <si>
    <t>APU-36</t>
  </si>
  <si>
    <t>Suministro e instalación de puerta metálica de 1,00 x 2,10 m en lámina cold rolled cal. 20 con marco cal. 18, bisagras, cerradura de pomo y anticorrosivo. Incluye anclajes y resanes. La pintura de acabado se paga en su ítem.</t>
  </si>
  <si>
    <t>4.40</t>
  </si>
  <si>
    <t>4.41</t>
  </si>
  <si>
    <t>4.42</t>
  </si>
  <si>
    <t>Subtotal capítulo 4</t>
  </si>
  <si>
    <t>PARED EN FIBROCEMENTO SOBRE ESTRUCTURA EN MADERA Y ESCALERA EN MADERA (1 UNIDAD)</t>
  </si>
  <si>
    <t>5.1</t>
  </si>
  <si>
    <t>APU-04</t>
  </si>
  <si>
    <t>Apuntalamiento provisional de la cubierta existente con parales de madera, soleras y cuñas, durante el tiempo que dure la intervención. Incluye instalación, revisión periódica y desmonte.</t>
  </si>
  <si>
    <t>gl</t>
  </si>
  <si>
    <t>5.2</t>
  </si>
  <si>
    <t>5.3</t>
  </si>
  <si>
    <t>5.4</t>
  </si>
  <si>
    <t>APU-13</t>
  </si>
  <si>
    <t>Pedestal en concreto de 21 MPa (3.000 psi) de 0,20 x 0,20 x 0,40 m para apoyo de poste en madera, reforzado con 4 barras No. 3 y flejes No. 2. Incluye formaleta, acero, platina de anclaje en U de 1/4" con pernos para el poste y todo lo necesario para su correcta ejecución.</t>
  </si>
  <si>
    <t>5.5</t>
  </si>
  <si>
    <t>5.6</t>
  </si>
  <si>
    <t>5.7</t>
  </si>
  <si>
    <t>APU-61</t>
  </si>
  <si>
    <t>Suministro e instalación de placa de fibrocemento de 10 mm sobre estructura en madera, con tornillería autorroscante. Medida por cara instalada.</t>
  </si>
  <si>
    <t>5.8</t>
  </si>
  <si>
    <t>APU-24</t>
  </si>
  <si>
    <t>Tratamiento de juntas y masillado total de placa de fibrocemento con cinta de malla y masilla para exteriores, dos manos, lijado, para recibir pintura.</t>
  </si>
  <si>
    <t>5.9</t>
  </si>
  <si>
    <t>5.10</t>
  </si>
  <si>
    <t>APU-23</t>
  </si>
  <si>
    <t>Pintura acrílica para fachadas tipo Koraza, dos manos, color por definir. Incluye preparación de la superficie y andamio.</t>
  </si>
  <si>
    <t>5.11</t>
  </si>
  <si>
    <t>APU-62</t>
  </si>
  <si>
    <t>Suministro, fabricación e instalación de escalera en madera inmunizada de dos tramos con descanso intermedio y cambio de dirección, para acceso al segundo piso, con huella y contrahuella ajustadas al espacio disponible (huella ≥ 0,25 m, contrahuella ≤ 0,18 m). Incluye zancas, huellas, descanso, anclajes, sellador y barniz.</t>
  </si>
  <si>
    <t>5.12</t>
  </si>
  <si>
    <t>APU-63</t>
  </si>
  <si>
    <t>Suministro e instalación de baranda en madera inmunizada con pasamanos, parales y balaustres, h = 0,90 m, anclada a la escalera y al entrepiso. Incluye sellador y barniz.</t>
  </si>
  <si>
    <t>Subtotal capítulo 5</t>
  </si>
  <si>
    <t>SUBTOTAL COSTO DIRECTO</t>
  </si>
  <si>
    <t>ADMINISTRACIÓN (A)</t>
  </si>
  <si>
    <t>IMPREVISTOS (I)</t>
  </si>
  <si>
    <t>UTILIDAD (U)</t>
  </si>
  <si>
    <t>TOTAL A.I.U.</t>
  </si>
  <si>
    <t>VALOR TOTAL (COSTO DIRECTO + A.I.U.)</t>
  </si>
  <si>
    <t>NOTA 1: El VALOR UNITARIO de cada ítem corresponde al costo directo (sin A.I.U.). El A.I.U. se liquida sobre el subtotal de costo directo con los porcentajes discriminados en el cuadro de A.I.U., cuya sumatoria no podrá superar el treinta y cuatro por ciento (34 %) establecido por la Entidad (Administración 29 %, Imprevistos 0 %, Utilidad 5 %).</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</si>
  <si>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</si>
  <si>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</si>
  <si>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</si>
  <si>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</si>
  <si>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El A.I.U y su discriminación deben estar en porcentaje (%). </t>
  </si>
  <si>
    <t xml:space="preserve">IMPREVISTO
</t>
  </si>
  <si>
    <t>I=</t>
  </si>
  <si>
    <t xml:space="preserve">UTILIDAD
</t>
  </si>
  <si>
    <t>U=</t>
  </si>
  <si>
    <t>TOTAL A.I.U</t>
  </si>
  <si>
    <t>A.I.U.=</t>
  </si>
  <si>
    <t>PROPUESTA ECONOMICA</t>
  </si>
  <si>
    <t>Valores en pesos colombianos. Sistema de pago por precios unitarios fijos sin fórmula de reajuste. El Proponente diligenciará el valor unitario de cada ítem y los porcentajes de A.I.U.; no podrá modificar ítems, descripciones, unidades ni cantidades.</t>
  </si>
  <si>
    <t>[Ofrecimiento del Proponente]</t>
  </si>
  <si>
    <t xml:space="preserve">	Firma del Proponente o de su Representante Legal</t>
  </si>
  <si>
    <t xml:space="preserve">Formulario 1 - Propuesta económica  - Documento tipo de selección abreviada de menor cuantía </t>
  </si>
  <si>
    <t>Formato para la presentación de los análisis de precios unitarios de la propuesta económica por parte del contratista (numeral 8.2 del Pliego de Condiciones) y de los ítems no previstos que se aprueben durante la ejecución.</t>
  </si>
  <si>
    <t>MUNICIPIO DE MACEO</t>
  </si>
  <si>
    <t>VERSIÓN</t>
  </si>
  <si>
    <t>SAMC-SP-011-2026</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</si>
  <si>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</si>
  <si>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</si>
  <si>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</si>
  <si>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</si>
  <si>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</si>
  <si>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</si>
  <si>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</si>
  <si>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</si>
  <si>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</si>
  <si>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</si>
  <si>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</si>
  <si>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</si>
  <si>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</si>
  <si>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</si>
  <si>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</si>
  <si>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</si>
  <si>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</si>
  <si>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</si>
  <si>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</si>
  <si>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</si>
  <si>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</si>
  <si>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</si>
  <si>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</si>
  <si>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</si>
  <si>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</si>
  <si>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</si>
  <si>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</si>
  <si>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</si>
  <si>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</si>
  <si>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</si>
  <si>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</si>
  <si>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</si>
  <si>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</si>
  <si>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</si>
  <si>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</si>
  <si>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</si>
  <si>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</si>
  <si>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</si>
  <si>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</si>
  <si>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</si>
  <si>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</si>
  <si>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</si>
  <si>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</si>
  <si>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</si>
  <si>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</si>
  <si>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</si>
  <si>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SUPERVISIÓN</t>
  </si>
  <si>
    <t>APROBACIÓN POR SUPERVISIÓN</t>
  </si>
  <si>
    <t>Nota 1: Cuando se trate de Análisis de precios unitarios correspondientes a ítems de la propuesta económica aprobada, el Supervisor aprueba el desglose de los componentes manteniendo el mismo precio unitario de cada ítem, cumpliendo con las especificaciones de construcción vigentes para el proyecto.</t>
  </si>
  <si>
    <t>Nota 2: Cuando se trate de Análisis de precios unitarios de ítems no previstos, el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</si>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</sst>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quot;$&quot;\ * #,##0.00_-;\-&quot;$&quot;\ * #,##0.00_-;_-&quot;$&quot;\ * &quot;-&quot;??_-;_-@_-"/>
    <numFmt numFmtId="43" formatCode="_-* #,##0.00_-;\-* #,##0.00_-;_-* &quot;-&quot;??_-;_-@_-"/>
    <numFmt numFmtId="164" formatCode="&quot;$&quot;\ #,##0.00_);\(&quot;$&quot;\ #,##0.00\)"/>
    <numFmt numFmtId="166" formatCode="_-[$$-240A]* #,##0.00_-;\-[$$-240A]* #,##0.00_-;_-[$$-240A]* &quot;-&quot;??_-;_-@_-"/>
    <numFmt numFmtId="167" formatCode="_-[$$-240A]\ * #,##0.00_ ;_-[$$-240A]\ * \-#,##0.00\ ;_-[$$-240A]\ * &quot;-&quot;??_ ;_-@_ "/>
    <numFmt numFmtId="168" formatCode="_([$$-240A]\ * #,##0.00_);_([$$-240A]\ * \(#,##0.00\);_([$$-240A]\ * &quot;-&quot;??_);_(@_)"/>
    <numFmt numFmtId="169" formatCode="0.0%"/>
    <numFmt numFmtId="170" formatCode="_([$$-240A]\ * #,##0_);_([$$-240A]\ * \(#,##0\);_([$$-240A]\ * &quot;-&quot;??_);_(@_)"/>
    <numFmt numFmtId="171" formatCode="_ [$$-240A]\ * #,##0.00_ ;_ [$$-240A]\ * \-#,##0.00_ ;_ [$$-240A]\ * &quot;-&quot;??_ ;_ @_ "/>
    <numFmt numFmtId="172" formatCode="_ * #,##0_ ;_ * \-#,##0_ ;_ * &quot;-&quot;??_ ;_ @_ "/>
    <numFmt numFmtId="173" formatCode="_ * #,##0.00_ ;_ * \-#,##0.00_ ;_ * &quot;-&quot;??_ ;_ @_ "/>
    <numFmt numFmtId="174" formatCode="_-* #,##0.00\ _€_-;\-* #,##0.00\ _€_-;_-* &quot;-&quot;??\ _€_-;_-@_-"/>
    <numFmt numFmtId="175" formatCode="_-* #,##0.00\ [$€]_-;\-* #,##0.00\ [$€]_-;_-* &quot;-&quot;??\ [$€]_-;_-@_-"/>
    <numFmt numFmtId="176" formatCode="_ &quot;$&quot;\ * #,##0_ ;_ &quot;$&quot;\ * \-#,##0_ ;_ &quot;$&quot;\ * &quot;-&quot;_ ;_ @_ "/>
    <numFmt numFmtId="177" formatCode="#,##0.0000"/>
    <numFmt numFmtId="178" formatCode="#,##0.0"/>
    <numFmt numFmtId="179" formatCode="#,##0.000"/>
    <numFmt numFmtId="180" formatCode="0#.00\ \L\t"/>
    <numFmt numFmtId="181" formatCode="_(&quot;$&quot;\ * #,##0.00_);_(&quot;$&quot;\ * \(#,##0.00\);_(&quot;$&quot;\ * &quot;-&quot;??_);_(@_)"/>
    <numFmt numFmtId="182" formatCode="&quot;$&quot;\ #,##0.00;[Red]&quot;$&quot;\ \-#,##0.00"/>
    <numFmt numFmtId="183" formatCode="_-* #,##0.00\ &quot;Pts&quot;_-;\-* #,##0.00\ &quot;Pts&quot;_-;_-* &quot;-&quot;??\ &quot;Pts&quot;_-;_-@_-"/>
    <numFmt numFmtId="184" formatCode="_ &quot;$&quot;\ * #,##0.00_ ;_ &quot;$&quot;\ * \-#,##0.00_ ;_ &quot;$&quot;\ * &quot;-&quot;??_ ;_ @_ "/>
    <numFmt numFmtId="185" formatCode="##0"/>
    <numFmt numFmtId="186" formatCode="0.000"/>
    <numFmt numFmtId="187" formatCode="0.0000"/>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_-&quot;$&quot;* #,##0.00_-;\-&quot;$&quot;* #,##0.00_-;_-&quot;$&quot;* &quot;-&quot;??_-;_-@_-"/>
    <numFmt numFmtId="199" formatCode="#0&quot;.&quot;"/>
    <numFmt numFmtId="200" formatCode="&quot;$&quot;#,##0"/>
  </numFmts>
  <fonts count="41">
    <font>
      <sz val="10"/>
      <name val="Arial"/>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sz val="11"/>
      <color rgb="FFFF0000"/>
      <name val="Verdana"/>
      <family val="2"/>
    </font>
    <font>
      <u/>
      <sz val="11"/>
      <name val="Verdana"/>
      <family val="2"/>
    </font>
    <font>
      <b/>
      <sz val="11"/>
      <color theme="1"/>
      <name val="Verdana"/>
      <family val="2"/>
    </font>
    <font>
      <sz val="9"/>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style="double">
        <color auto="1"/>
      </right>
      <top style="double">
        <color indexed="64"/>
      </top>
      <bottom/>
      <diagonal/>
    </border>
    <border>
      <left/>
      <right/>
      <top style="double">
        <color indexed="64"/>
      </top>
      <bottom/>
      <diagonal/>
    </border>
    <border>
      <left style="thick">
        <color auto="1"/>
      </left>
      <right style="medium">
        <color indexed="64"/>
      </right>
      <top style="thick">
        <color auto="1"/>
      </top>
      <bottom/>
      <diagonal/>
    </border>
    <border>
      <left/>
      <right style="medium">
        <color indexed="64"/>
      </right>
      <top style="thick">
        <color auto="1"/>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s>
  <cellStyleXfs count="253">
    <xf numFmtId="0" fontId="0"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7" fillId="17" borderId="2"/>
    <xf numFmtId="0" fontId="8" fillId="0" borderId="3"/>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0" fontId="20" fillId="0" borderId="0">
      <alignment vertical="top"/>
    </xf>
    <xf numFmtId="175" fontId="22" fillId="0" borderId="0"/>
    <xf numFmtId="0" fontId="11" fillId="3" borderId="0"/>
    <xf numFmtId="173" fontId="22" fillId="0" borderId="0"/>
    <xf numFmtId="2" fontId="1" fillId="0" borderId="4"/>
    <xf numFmtId="173" fontId="22" fillId="0" borderId="0"/>
    <xf numFmtId="173" fontId="22" fillId="0" borderId="0"/>
    <xf numFmtId="173" fontId="22" fillId="0" borderId="0"/>
    <xf numFmtId="176" fontId="22" fillId="0" borderId="0"/>
    <xf numFmtId="176" fontId="22" fillId="0" borderId="0"/>
    <xf numFmtId="173" fontId="22" fillId="0" borderId="0"/>
    <xf numFmtId="43" fontId="22" fillId="0" borderId="0"/>
    <xf numFmtId="177" fontId="22" fillId="0" borderId="0"/>
    <xf numFmtId="178" fontId="22" fillId="0" borderId="0"/>
    <xf numFmtId="178" fontId="22" fillId="0" borderId="0"/>
    <xf numFmtId="178" fontId="22" fillId="0" borderId="0"/>
    <xf numFmtId="177" fontId="22" fillId="0" borderId="0"/>
    <xf numFmtId="179" fontId="22" fillId="0" borderId="0"/>
    <xf numFmtId="43" fontId="3" fillId="0" borderId="0"/>
    <xf numFmtId="179" fontId="22" fillId="0" borderId="0"/>
    <xf numFmtId="43" fontId="22" fillId="0" borderId="0"/>
    <xf numFmtId="43" fontId="22" fillId="0" borderId="0"/>
    <xf numFmtId="173" fontId="22" fillId="0" borderId="0"/>
    <xf numFmtId="0" fontId="22" fillId="0" borderId="0"/>
    <xf numFmtId="0" fontId="22" fillId="0" borderId="0"/>
    <xf numFmtId="173" fontId="22" fillId="0" borderId="0"/>
    <xf numFmtId="173" fontId="22" fillId="0" borderId="0"/>
    <xf numFmtId="173" fontId="22" fillId="0" borderId="0"/>
    <xf numFmtId="173" fontId="22" fillId="0" borderId="0"/>
    <xf numFmtId="180" fontId="22" fillId="0" borderId="0"/>
    <xf numFmtId="181" fontId="3" fillId="0" borderId="0"/>
    <xf numFmtId="182" fontId="22" fillId="0" borderId="0"/>
    <xf numFmtId="183" fontId="22" fillId="0" borderId="0"/>
    <xf numFmtId="44" fontId="22" fillId="0" borderId="0"/>
    <xf numFmtId="183" fontId="22" fillId="0" borderId="0"/>
    <xf numFmtId="44" fontId="22" fillId="0" borderId="0"/>
    <xf numFmtId="44" fontId="22" fillId="0" borderId="0"/>
    <xf numFmtId="182" fontId="22" fillId="0" borderId="0"/>
    <xf numFmtId="184" fontId="22" fillId="0" borderId="0"/>
    <xf numFmtId="184" fontId="22" fillId="0" borderId="0"/>
    <xf numFmtId="0" fontId="12" fillId="22" borderId="0"/>
    <xf numFmtId="0" fontId="22" fillId="0" borderId="0"/>
    <xf numFmtId="0" fontId="22" fillId="0" borderId="0"/>
    <xf numFmtId="0" fontId="22" fillId="0" borderId="0"/>
    <xf numFmtId="0" fontId="22" fillId="0" borderId="0"/>
    <xf numFmtId="0" fontId="22" fillId="0" borderId="0"/>
    <xf numFmtId="0" fontId="2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1" fillId="0" borderId="0"/>
    <xf numFmtId="0" fontId="21" fillId="0" borderId="0"/>
    <xf numFmtId="0" fontId="22" fillId="0" borderId="0"/>
    <xf numFmtId="0" fontId="22" fillId="0" borderId="0"/>
    <xf numFmtId="0" fontId="22" fillId="0" borderId="0"/>
    <xf numFmtId="0" fontId="22" fillId="23" borderId="5"/>
    <xf numFmtId="9" fontId="3" fillId="0" borderId="0"/>
    <xf numFmtId="9" fontId="22" fillId="0" borderId="0"/>
    <xf numFmtId="9" fontId="21"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0" fontId="19" fillId="0" borderId="10"/>
    <xf numFmtId="173" fontId="22" fillId="0" borderId="0"/>
    <xf numFmtId="0" fontId="22" fillId="0" borderId="0"/>
    <xf numFmtId="9" fontId="22" fillId="0" borderId="0"/>
    <xf numFmtId="0" fontId="22" fillId="0" borderId="0"/>
    <xf numFmtId="183" fontId="22" fillId="0" borderId="0"/>
    <xf numFmtId="0" fontId="21" fillId="0" borderId="0"/>
    <xf numFmtId="0" fontId="22" fillId="0" borderId="0"/>
    <xf numFmtId="0" fontId="22" fillId="0" borderId="0"/>
    <xf numFmtId="0" fontId="21" fillId="0" borderId="0"/>
    <xf numFmtId="43" fontId="21" fillId="0" borderId="0"/>
    <xf numFmtId="0" fontId="22"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22" fillId="0" borderId="0"/>
    <xf numFmtId="0" fontId="7" fillId="17" borderId="2"/>
    <xf numFmtId="0" fontId="8" fillId="0" borderId="3"/>
    <xf numFmtId="185" fontId="1" fillId="0" borderId="46">
      <alignment horizontal="right"/>
    </xf>
    <xf numFmtId="185" fontId="1" fillId="0" borderId="46">
      <alignment horizontal="right"/>
    </xf>
    <xf numFmtId="2" fontId="1" fillId="0" borderId="0"/>
    <xf numFmtId="2" fontId="1" fillId="0" borderId="0"/>
    <xf numFmtId="2" fontId="1" fillId="0" borderId="0"/>
    <xf numFmtId="186" fontId="1" fillId="0" borderId="0"/>
    <xf numFmtId="186" fontId="1" fillId="0" borderId="0"/>
    <xf numFmtId="186" fontId="1" fillId="0" borderId="0"/>
    <xf numFmtId="187" fontId="2" fillId="0" borderId="0"/>
    <xf numFmtId="187" fontId="2" fillId="0" borderId="0"/>
    <xf numFmtId="187" fontId="2" fillId="0" borderId="0"/>
    <xf numFmtId="185" fontId="1" fillId="0" borderId="46">
      <alignment horizontal="right"/>
    </xf>
    <xf numFmtId="3" fontId="23" fillId="0" borderId="0"/>
    <xf numFmtId="188" fontId="22" fillId="0" borderId="0">
      <protection locked="0"/>
    </xf>
    <xf numFmtId="189" fontId="23" fillId="0" borderId="0"/>
    <xf numFmtId="190" fontId="22" fillId="0" borderId="0">
      <protection locked="0"/>
    </xf>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191" fontId="24" fillId="0" borderId="0">
      <protection locked="0"/>
    </xf>
    <xf numFmtId="191" fontId="24" fillId="0" borderId="0">
      <protection locked="0"/>
    </xf>
    <xf numFmtId="191" fontId="24" fillId="0" borderId="0">
      <protection locked="0"/>
    </xf>
    <xf numFmtId="191" fontId="24" fillId="0" borderId="0">
      <protection locked="0"/>
    </xf>
    <xf numFmtId="191" fontId="24" fillId="0" borderId="0">
      <protection locked="0"/>
    </xf>
    <xf numFmtId="191" fontId="24" fillId="0" borderId="0">
      <protection locked="0"/>
    </xf>
    <xf numFmtId="191" fontId="24" fillId="0" borderId="0">
      <protection locked="0"/>
    </xf>
    <xf numFmtId="192" fontId="22" fillId="0" borderId="0">
      <protection locked="0"/>
    </xf>
    <xf numFmtId="0" fontId="25" fillId="0" borderId="0"/>
    <xf numFmtId="0" fontId="26" fillId="0" borderId="0"/>
    <xf numFmtId="193" fontId="22" fillId="0" borderId="0">
      <protection locked="0"/>
    </xf>
    <xf numFmtId="193" fontId="22" fillId="0" borderId="0">
      <protection locked="0"/>
    </xf>
    <xf numFmtId="0" fontId="11" fillId="3" borderId="0"/>
    <xf numFmtId="194" fontId="1" fillId="0" borderId="0">
      <alignment horizontal="right"/>
    </xf>
    <xf numFmtId="194" fontId="1" fillId="0" borderId="0">
      <alignment horizontal="right"/>
    </xf>
    <xf numFmtId="194" fontId="1" fillId="0" borderId="0">
      <alignment horizontal="right"/>
    </xf>
    <xf numFmtId="195" fontId="1" fillId="0" borderId="0">
      <alignment horizontal="center"/>
    </xf>
    <xf numFmtId="195" fontId="1" fillId="0" borderId="0">
      <alignment horizontal="center"/>
    </xf>
    <xf numFmtId="2" fontId="1" fillId="0" borderId="4"/>
    <xf numFmtId="43" fontId="3" fillId="0" borderId="0"/>
    <xf numFmtId="173" fontId="22" fillId="0" borderId="0"/>
    <xf numFmtId="43" fontId="22" fillId="0" borderId="0"/>
    <xf numFmtId="43" fontId="27" fillId="0" borderId="0"/>
    <xf numFmtId="43" fontId="27" fillId="0" borderId="0"/>
    <xf numFmtId="43" fontId="27" fillId="0" borderId="0"/>
    <xf numFmtId="196" fontId="1" fillId="0" borderId="0">
      <alignment horizontal="right"/>
    </xf>
    <xf numFmtId="196" fontId="1" fillId="0" borderId="0">
      <alignment horizontal="right"/>
    </xf>
    <xf numFmtId="196" fontId="1" fillId="0" borderId="0">
      <alignment horizontal="right"/>
    </xf>
    <xf numFmtId="197" fontId="22" fillId="0" borderId="0"/>
    <xf numFmtId="197" fontId="22" fillId="0" borderId="0"/>
    <xf numFmtId="198" fontId="22" fillId="0" borderId="0"/>
    <xf numFmtId="181" fontId="22" fillId="0" borderId="0"/>
    <xf numFmtId="197" fontId="22" fillId="0" borderId="0"/>
    <xf numFmtId="197" fontId="22" fillId="0" borderId="0"/>
    <xf numFmtId="197" fontId="22" fillId="0" borderId="0"/>
    <xf numFmtId="197" fontId="22" fillId="0" borderId="0"/>
    <xf numFmtId="197" fontId="22" fillId="0" borderId="0"/>
    <xf numFmtId="197" fontId="22" fillId="0" borderId="0"/>
    <xf numFmtId="198" fontId="22" fillId="0" borderId="0"/>
    <xf numFmtId="181" fontId="3" fillId="0" borderId="0"/>
    <xf numFmtId="189" fontId="28" fillId="0" borderId="0"/>
    <xf numFmtId="0" fontId="12" fillId="22" borderId="0"/>
    <xf numFmtId="199" fontId="1" fillId="0" borderId="0">
      <alignment horizontal="center"/>
    </xf>
    <xf numFmtId="199" fontId="1" fillId="0" borderId="0">
      <alignment horizontal="center"/>
    </xf>
    <xf numFmtId="0" fontId="22" fillId="0" borderId="0"/>
    <xf numFmtId="0" fontId="22" fillId="0" borderId="0"/>
    <xf numFmtId="0" fontId="27" fillId="0" borderId="0"/>
    <xf numFmtId="0" fontId="21" fillId="0" borderId="0"/>
    <xf numFmtId="0" fontId="27" fillId="0" borderId="0"/>
    <xf numFmtId="0" fontId="22" fillId="0" borderId="0"/>
    <xf numFmtId="0" fontId="22" fillId="0" borderId="0"/>
    <xf numFmtId="0" fontId="22" fillId="0" borderId="0"/>
    <xf numFmtId="0" fontId="22" fillId="0" borderId="0"/>
    <xf numFmtId="0" fontId="29" fillId="0" borderId="0"/>
    <xf numFmtId="0" fontId="22" fillId="0" borderId="0"/>
    <xf numFmtId="0" fontId="22" fillId="23" borderId="5"/>
    <xf numFmtId="9" fontId="22" fillId="0" borderId="0"/>
    <xf numFmtId="9" fontId="22" fillId="0" borderId="0"/>
    <xf numFmtId="9" fontId="22" fillId="0" borderId="0"/>
    <xf numFmtId="9" fontId="22" fillId="0" borderId="0"/>
    <xf numFmtId="9" fontId="27" fillId="0" borderId="0"/>
    <xf numFmtId="0" fontId="30" fillId="0" borderId="0">
      <alignment vertical="top"/>
    </xf>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193" fontId="22" fillId="0" borderId="51">
      <protection locked="0"/>
    </xf>
    <xf numFmtId="0" fontId="31" fillId="0" borderId="0"/>
    <xf numFmtId="0" fontId="32" fillId="0" borderId="0">
      <alignment vertical="top"/>
      <protection locked="0"/>
    </xf>
  </cellStyleXfs>
  <cellXfs count="277">
    <xf numFmtId="0" fontId="0" fillId="0" borderId="0" xfId="0"/>
    <xf numFmtId="0" fontId="33" fillId="0" borderId="0" xfId="88" applyFont="1"/>
    <xf numFmtId="0" fontId="33" fillId="25" borderId="0" xfId="88" applyFont="1" applyFill="1"/>
    <xf numFmtId="0" fontId="33" fillId="0" borderId="35" xfId="88" applyFont="1" applyBorder="1"/>
    <xf numFmtId="0" fontId="33" fillId="0" borderId="36" xfId="88" applyFont="1" applyBorder="1"/>
    <xf numFmtId="0" fontId="33" fillId="0" borderId="0" xfId="88" applyFont="1" applyAlignment="1">
      <alignment horizontal="center"/>
    </xf>
    <xf numFmtId="0" fontId="34" fillId="0" borderId="0" xfId="0" applyFont="1" applyAlignment="1">
      <alignment horizontal="left"/>
    </xf>
    <xf numFmtId="0" fontId="35" fillId="0" borderId="0" xfId="0" applyFont="1" applyAlignment="1">
      <alignment horizontal="left"/>
    </xf>
    <xf numFmtId="0" fontId="33" fillId="0" borderId="80" xfId="88" applyFont="1" applyBorder="1"/>
    <xf numFmtId="0" fontId="33" fillId="25" borderId="80" xfId="88" applyFont="1" applyFill="1" applyBorder="1"/>
    <xf numFmtId="0" fontId="33" fillId="25" borderId="36" xfId="88" applyFont="1" applyFill="1" applyBorder="1"/>
    <xf numFmtId="0" fontId="36" fillId="0" borderId="19" xfId="124" applyFont="1" applyBorder="1" applyAlignment="1">
      <alignment horizontal="center" vertical="center" wrapText="1"/>
    </xf>
    <xf numFmtId="0" fontId="36" fillId="24" borderId="38" xfId="72" applyFont="1" applyFill="1" applyBorder="1" applyAlignment="1">
      <alignment vertical="center"/>
    </xf>
    <xf numFmtId="0" fontId="36" fillId="24" borderId="40" xfId="72" applyFont="1" applyFill="1" applyBorder="1" applyAlignment="1">
      <alignment vertical="center"/>
    </xf>
    <xf numFmtId="0" fontId="36" fillId="24" borderId="41" xfId="72" applyFont="1" applyFill="1" applyBorder="1" applyAlignment="1">
      <alignment vertical="center"/>
    </xf>
    <xf numFmtId="4" fontId="33" fillId="0" borderId="18" xfId="39" applyNumberFormat="1" applyFont="1" applyBorder="1" applyAlignment="1">
      <alignment vertical="center" wrapText="1"/>
    </xf>
    <xf numFmtId="0" fontId="33" fillId="0" borderId="13" xfId="72"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4" fontId="33" fillId="0" borderId="23" xfId="62" applyNumberFormat="1" applyFont="1" applyBorder="1" applyAlignment="1">
      <alignment horizontal="right" vertical="center" wrapText="1"/>
    </xf>
    <xf numFmtId="0" fontId="33" fillId="0" borderId="0" xfId="89" applyFont="1"/>
    <xf numFmtId="0" fontId="33" fillId="0" borderId="35" xfId="89" applyFont="1" applyBorder="1"/>
    <xf numFmtId="166" fontId="36" fillId="24" borderId="41" xfId="72" applyNumberFormat="1" applyFont="1" applyFill="1" applyBorder="1" applyAlignment="1">
      <alignment vertical="center"/>
    </xf>
    <xf numFmtId="0" fontId="33" fillId="0" borderId="36" xfId="89" applyFont="1" applyBorder="1"/>
    <xf numFmtId="49" fontId="36" fillId="0" borderId="0" xfId="129" applyNumberFormat="1" applyFont="1" applyAlignment="1">
      <alignment horizontal="right" vertical="center"/>
    </xf>
    <xf numFmtId="167" fontId="36" fillId="0" borderId="0" xfId="129" applyNumberFormat="1" applyFont="1" applyAlignment="1">
      <alignment vertical="center"/>
    </xf>
    <xf numFmtId="0" fontId="33" fillId="0" borderId="0" xfId="126" applyFont="1"/>
    <xf numFmtId="0" fontId="33" fillId="0" borderId="0" xfId="126" applyFont="1" applyAlignment="1">
      <alignment horizontal="center"/>
    </xf>
    <xf numFmtId="0" fontId="37" fillId="0" borderId="17" xfId="126" applyFont="1" applyBorder="1" applyAlignment="1">
      <alignment horizontal="right" vertical="center"/>
    </xf>
    <xf numFmtId="0" fontId="33" fillId="0" borderId="20" xfId="126" applyFont="1" applyBorder="1" applyAlignment="1">
      <alignment horizontal="left" vertical="center"/>
    </xf>
    <xf numFmtId="169" fontId="33" fillId="0" borderId="21" xfId="127" applyNumberFormat="1" applyFont="1" applyBorder="1" applyAlignment="1">
      <alignment horizontal="center" vertical="center"/>
    </xf>
    <xf numFmtId="0" fontId="36" fillId="0" borderId="21" xfId="126" applyFont="1" applyBorder="1" applyAlignment="1">
      <alignment vertical="center"/>
    </xf>
    <xf numFmtId="0" fontId="36" fillId="0" borderId="22" xfId="126" applyFont="1" applyBorder="1" applyAlignment="1">
      <alignment horizontal="right" vertical="center"/>
    </xf>
    <xf numFmtId="168" fontId="33" fillId="0" borderId="29" xfId="127" applyNumberFormat="1" applyFont="1" applyBorder="1" applyAlignment="1">
      <alignment vertical="center"/>
    </xf>
    <xf numFmtId="0" fontId="33" fillId="0" borderId="0" xfId="124" applyFont="1" applyAlignment="1">
      <alignment horizontal="center" vertical="center"/>
    </xf>
    <xf numFmtId="9" fontId="33" fillId="0" borderId="21" xfId="127" applyNumberFormat="1" applyFont="1" applyBorder="1" applyAlignment="1">
      <alignment horizontal="center" vertical="center"/>
    </xf>
    <xf numFmtId="168" fontId="33" fillId="0" borderId="21" xfId="127" applyNumberFormat="1" applyFont="1" applyBorder="1" applyAlignment="1">
      <alignment vertical="center"/>
    </xf>
    <xf numFmtId="0" fontId="33" fillId="0" borderId="22" xfId="126" applyFont="1" applyBorder="1" applyAlignment="1">
      <alignment vertical="center"/>
    </xf>
    <xf numFmtId="0" fontId="36" fillId="0" borderId="20" xfId="126" applyFont="1" applyBorder="1" applyAlignment="1">
      <alignment horizontal="left" vertical="center"/>
    </xf>
    <xf numFmtId="168" fontId="36" fillId="0" borderId="29" xfId="127" applyNumberFormat="1" applyFont="1" applyBorder="1" applyAlignment="1">
      <alignment vertical="center"/>
    </xf>
    <xf numFmtId="0" fontId="33" fillId="0" borderId="20" xfId="126" applyFont="1" applyBorder="1" applyAlignment="1">
      <alignment horizontal="left" vertical="center" wrapText="1"/>
    </xf>
    <xf numFmtId="0" fontId="33" fillId="0" borderId="22" xfId="126" applyFont="1" applyBorder="1" applyAlignment="1">
      <alignment horizontal="right" vertical="center"/>
    </xf>
    <xf numFmtId="0" fontId="33" fillId="0" borderId="0" xfId="126" applyFont="1" applyAlignment="1">
      <alignment horizontal="center" vertical="center" wrapText="1"/>
    </xf>
    <xf numFmtId="0" fontId="36" fillId="0" borderId="26" xfId="126" applyFont="1" applyBorder="1" applyAlignment="1">
      <alignment horizontal="left" vertical="center"/>
    </xf>
    <xf numFmtId="9" fontId="33" fillId="0" borderId="30" xfId="127" applyNumberFormat="1" applyFont="1" applyBorder="1" applyAlignment="1">
      <alignment horizontal="center" vertical="center"/>
    </xf>
    <xf numFmtId="168" fontId="36" fillId="0" borderId="30" xfId="127" applyNumberFormat="1" applyFont="1" applyBorder="1" applyAlignment="1">
      <alignment vertical="center"/>
    </xf>
    <xf numFmtId="0" fontId="33" fillId="0" borderId="27" xfId="126" applyFont="1" applyBorder="1" applyAlignment="1">
      <alignment vertical="center"/>
    </xf>
    <xf numFmtId="2" fontId="33" fillId="0" borderId="0" xfId="126" applyNumberFormat="1" applyFont="1"/>
    <xf numFmtId="168" fontId="33" fillId="0" borderId="0" xfId="127" applyNumberFormat="1" applyFont="1"/>
    <xf numFmtId="39" fontId="36" fillId="0" borderId="0" xfId="127" applyNumberFormat="1" applyFont="1" applyAlignment="1">
      <alignment vertical="center"/>
    </xf>
    <xf numFmtId="0" fontId="36" fillId="0" borderId="33" xfId="78" applyFont="1" applyBorder="1" applyAlignment="1">
      <alignment vertical="center"/>
    </xf>
    <xf numFmtId="170" fontId="33" fillId="0" borderId="36" xfId="89" applyNumberFormat="1" applyFont="1" applyBorder="1"/>
    <xf numFmtId="167" fontId="36" fillId="26" borderId="44" xfId="60" applyNumberFormat="1" applyFont="1" applyFill="1" applyBorder="1" applyAlignment="1">
      <alignment horizontal="center" vertical="center"/>
    </xf>
    <xf numFmtId="171" fontId="33" fillId="0" borderId="36" xfId="89" applyNumberFormat="1" applyFont="1" applyBorder="1"/>
    <xf numFmtId="167" fontId="36" fillId="26" borderId="18" xfId="60" applyNumberFormat="1" applyFont="1" applyFill="1" applyBorder="1" applyAlignment="1">
      <alignment horizontal="center" vertical="center"/>
    </xf>
    <xf numFmtId="0" fontId="33" fillId="0" borderId="76" xfId="89" applyFont="1" applyBorder="1"/>
    <xf numFmtId="0" fontId="33" fillId="0" borderId="77" xfId="88" applyFont="1" applyBorder="1"/>
    <xf numFmtId="0" fontId="33" fillId="0" borderId="77" xfId="88" applyFont="1" applyBorder="1" applyAlignment="1">
      <alignment horizontal="center"/>
    </xf>
    <xf numFmtId="172" fontId="33" fillId="0" borderId="77" xfId="34" applyNumberFormat="1" applyFont="1" applyBorder="1"/>
    <xf numFmtId="0" fontId="33" fillId="0" borderId="78" xfId="88" applyFont="1" applyBorder="1"/>
    <xf numFmtId="0" fontId="33" fillId="25" borderId="35" xfId="88" applyFont="1" applyFill="1" applyBorder="1"/>
    <xf numFmtId="0" fontId="36" fillId="0" borderId="20" xfId="126" applyFont="1" applyBorder="1" applyAlignment="1">
      <alignment horizontal="left" vertical="center" wrapText="1"/>
    </xf>
    <xf numFmtId="0" fontId="33" fillId="25" borderId="0" xfId="128" applyFont="1" applyFill="1" applyAlignment="1">
      <alignment horizontal="center" vertical="center" wrapText="1"/>
    </xf>
    <xf numFmtId="0" fontId="36" fillId="25" borderId="52" xfId="128" applyFont="1" applyFill="1" applyBorder="1" applyAlignment="1">
      <alignment horizontal="center" vertical="center" wrapText="1"/>
    </xf>
    <xf numFmtId="0" fontId="33" fillId="0" borderId="0" xfId="0" applyFont="1"/>
    <xf numFmtId="0" fontId="33" fillId="0" borderId="36" xfId="0" applyFont="1" applyBorder="1"/>
    <xf numFmtId="0" fontId="33" fillId="0" borderId="35" xfId="0" applyFont="1" applyBorder="1"/>
    <xf numFmtId="0" fontId="36" fillId="0" borderId="56" xfId="0" applyFont="1" applyBorder="1" applyAlignment="1">
      <alignment horizontal="center"/>
    </xf>
    <xf numFmtId="0" fontId="36" fillId="0" borderId="0" xfId="0" applyFont="1" applyAlignment="1">
      <alignment horizontal="center"/>
    </xf>
    <xf numFmtId="0" fontId="33" fillId="0" borderId="59" xfId="0" applyFont="1" applyBorder="1" applyAlignment="1">
      <alignment horizontal="center"/>
    </xf>
    <xf numFmtId="0" fontId="36" fillId="0" borderId="52" xfId="0" applyFont="1" applyBorder="1" applyAlignment="1">
      <alignment horizontal="center"/>
    </xf>
    <xf numFmtId="0" fontId="33" fillId="0" borderId="52" xfId="0" applyFont="1" applyBorder="1" applyAlignment="1">
      <alignment vertical="center"/>
    </xf>
    <xf numFmtId="0" fontId="33" fillId="0" borderId="70" xfId="0" applyFont="1" applyBorder="1" applyAlignment="1">
      <alignment vertical="center"/>
    </xf>
    <xf numFmtId="0" fontId="33" fillId="0" borderId="57" xfId="0" applyFont="1" applyBorder="1" applyAlignment="1">
      <alignment horizontal="center"/>
    </xf>
    <xf numFmtId="0" fontId="33" fillId="0" borderId="56" xfId="0" applyFont="1" applyBorder="1" applyAlignment="1">
      <alignment horizontal="right" vertical="center"/>
    </xf>
    <xf numFmtId="0" fontId="33" fillId="0" borderId="28" xfId="0" applyFont="1" applyBorder="1" applyAlignment="1">
      <alignment horizontal="center" vertical="center"/>
    </xf>
    <xf numFmtId="0" fontId="33" fillId="0" borderId="34" xfId="0" applyFont="1" applyBorder="1" applyAlignment="1">
      <alignment horizontal="center" vertical="center"/>
    </xf>
    <xf numFmtId="0" fontId="33" fillId="0" borderId="11" xfId="0" applyFont="1" applyBorder="1" applyAlignment="1">
      <alignment horizontal="center"/>
    </xf>
    <xf numFmtId="0" fontId="33" fillId="0" borderId="0" xfId="0" applyFont="1" applyAlignment="1">
      <alignment horizontal="right" vertical="center"/>
    </xf>
    <xf numFmtId="1" fontId="33" fillId="0" borderId="18" xfId="0" applyNumberFormat="1" applyFont="1" applyBorder="1" applyAlignment="1">
      <alignment horizontal="center" vertical="center"/>
    </xf>
    <xf numFmtId="1" fontId="33" fillId="0" borderId="29" xfId="0" applyNumberFormat="1" applyFont="1" applyBorder="1" applyAlignment="1">
      <alignment horizontal="center" vertical="center"/>
    </xf>
    <xf numFmtId="1" fontId="33" fillId="0" borderId="12" xfId="0" applyNumberFormat="1" applyFont="1" applyBorder="1" applyAlignment="1">
      <alignment horizontal="center" vertical="center"/>
    </xf>
    <xf numFmtId="0" fontId="33" fillId="0" borderId="69" xfId="0" applyFont="1" applyBorder="1" applyAlignment="1">
      <alignment horizontal="left"/>
    </xf>
    <xf numFmtId="0" fontId="33" fillId="0" borderId="53" xfId="0" applyFont="1" applyBorder="1" applyAlignment="1">
      <alignment horizontal="center"/>
    </xf>
    <xf numFmtId="0" fontId="33" fillId="0" borderId="68" xfId="0" applyFont="1" applyBorder="1" applyAlignment="1">
      <alignment horizontal="center"/>
    </xf>
    <xf numFmtId="0" fontId="33" fillId="0" borderId="26" xfId="0" applyFont="1" applyBorder="1"/>
    <xf numFmtId="0" fontId="33" fillId="0" borderId="30" xfId="0" applyFont="1" applyBorder="1"/>
    <xf numFmtId="0" fontId="33" fillId="0" borderId="66" xfId="0" applyFont="1" applyBorder="1"/>
    <xf numFmtId="0" fontId="33" fillId="0" borderId="57" xfId="0" applyFont="1" applyBorder="1"/>
    <xf numFmtId="0" fontId="33" fillId="0" borderId="56" xfId="0" applyFont="1" applyBorder="1"/>
    <xf numFmtId="0" fontId="33" fillId="0" borderId="55" xfId="0" applyFont="1" applyBorder="1"/>
    <xf numFmtId="0" fontId="33" fillId="0" borderId="11" xfId="0" applyFont="1" applyBorder="1"/>
    <xf numFmtId="0" fontId="33" fillId="0" borderId="12" xfId="0" applyFont="1" applyBorder="1"/>
    <xf numFmtId="0" fontId="39" fillId="24" borderId="67" xfId="0" applyFont="1" applyFill="1" applyBorder="1" applyAlignment="1">
      <alignment horizontal="center" vertical="center"/>
    </xf>
    <xf numFmtId="0" fontId="33" fillId="24" borderId="65" xfId="0" applyFont="1" applyFill="1" applyBorder="1" applyAlignment="1">
      <alignment horizontal="center" vertical="center"/>
    </xf>
    <xf numFmtId="4" fontId="33" fillId="24" borderId="65" xfId="0" applyNumberFormat="1" applyFont="1" applyFill="1" applyBorder="1" applyAlignment="1">
      <alignment horizontal="center" vertical="center"/>
    </xf>
    <xf numFmtId="0" fontId="36" fillId="24" borderId="43" xfId="0" applyFont="1" applyFill="1" applyBorder="1" applyAlignment="1">
      <alignment horizontal="center"/>
    </xf>
    <xf numFmtId="0" fontId="36" fillId="24" borderId="28" xfId="0" applyFont="1" applyFill="1" applyBorder="1" applyAlignment="1">
      <alignment horizontal="center"/>
    </xf>
    <xf numFmtId="0" fontId="36" fillId="24" borderId="34" xfId="0" applyFont="1" applyFill="1" applyBorder="1" applyAlignment="1">
      <alignment horizontal="center"/>
    </xf>
    <xf numFmtId="0" fontId="33" fillId="0" borderId="21" xfId="0" applyFont="1" applyBorder="1"/>
    <xf numFmtId="173" fontId="33" fillId="0" borderId="18" xfId="34" applyFont="1" applyBorder="1"/>
    <xf numFmtId="173" fontId="33" fillId="0" borderId="29" xfId="34" applyFont="1" applyBorder="1"/>
    <xf numFmtId="0" fontId="33" fillId="0" borderId="59" xfId="0" applyFont="1" applyBorder="1"/>
    <xf numFmtId="0" fontId="33" fillId="0" borderId="52" xfId="0" applyFont="1" applyBorder="1"/>
    <xf numFmtId="0" fontId="33" fillId="0" borderId="61" xfId="0" applyFont="1" applyBorder="1"/>
    <xf numFmtId="0" fontId="33" fillId="0" borderId="62" xfId="0" applyFont="1" applyBorder="1"/>
    <xf numFmtId="173" fontId="33" fillId="0" borderId="60" xfId="34" applyFont="1" applyBorder="1"/>
    <xf numFmtId="173" fontId="33" fillId="0" borderId="58" xfId="0" applyNumberFormat="1" applyFont="1" applyBorder="1"/>
    <xf numFmtId="0" fontId="36" fillId="24" borderId="16" xfId="0" applyFont="1" applyFill="1" applyBorder="1" applyAlignment="1">
      <alignment horizontal="center"/>
    </xf>
    <xf numFmtId="0" fontId="33" fillId="0" borderId="21" xfId="0" applyFont="1" applyBorder="1" applyAlignment="1">
      <alignment horizontal="center"/>
    </xf>
    <xf numFmtId="2" fontId="33" fillId="0" borderId="18" xfId="0" applyNumberFormat="1" applyFont="1" applyBorder="1"/>
    <xf numFmtId="0" fontId="33" fillId="0" borderId="19" xfId="0" applyFont="1" applyBorder="1"/>
    <xf numFmtId="173" fontId="33" fillId="0" borderId="39" xfId="34" applyFont="1" applyBorder="1"/>
    <xf numFmtId="173" fontId="33" fillId="0" borderId="58" xfId="34" applyFont="1" applyBorder="1"/>
    <xf numFmtId="0" fontId="36" fillId="24" borderId="28" xfId="0" applyFont="1" applyFill="1" applyBorder="1"/>
    <xf numFmtId="2" fontId="33" fillId="0" borderId="18" xfId="0" applyNumberFormat="1" applyFont="1" applyBorder="1" applyAlignment="1">
      <alignment horizontal="center"/>
    </xf>
    <xf numFmtId="2" fontId="33" fillId="0" borderId="21" xfId="0" applyNumberFormat="1" applyFont="1" applyBorder="1" applyAlignment="1">
      <alignment horizontal="center"/>
    </xf>
    <xf numFmtId="0" fontId="33" fillId="0" borderId="60" xfId="0" applyFont="1" applyBorder="1"/>
    <xf numFmtId="0" fontId="33" fillId="0" borderId="14" xfId="0" applyFont="1" applyBorder="1"/>
    <xf numFmtId="173" fontId="33" fillId="0" borderId="37" xfId="34" applyFont="1" applyBorder="1"/>
    <xf numFmtId="0" fontId="36" fillId="24" borderId="16" xfId="0" applyFont="1" applyFill="1" applyBorder="1" applyAlignment="1">
      <alignment horizontal="center" wrapText="1"/>
    </xf>
    <xf numFmtId="0" fontId="36" fillId="24" borderId="28" xfId="0" applyFont="1" applyFill="1" applyBorder="1" applyAlignment="1">
      <alignment horizontal="center" wrapText="1"/>
    </xf>
    <xf numFmtId="0" fontId="36" fillId="24" borderId="17" xfId="0" applyFont="1" applyFill="1" applyBorder="1" applyAlignment="1">
      <alignment horizontal="center" wrapText="1"/>
    </xf>
    <xf numFmtId="0" fontId="36" fillId="24" borderId="34" xfId="0" applyFont="1" applyFill="1" applyBorder="1" applyAlignment="1">
      <alignment horizontal="center" wrapText="1"/>
    </xf>
    <xf numFmtId="0" fontId="33" fillId="0" borderId="20" xfId="0" applyFont="1" applyBorder="1" applyAlignment="1">
      <alignment horizontal="left"/>
    </xf>
    <xf numFmtId="0" fontId="33" fillId="0" borderId="21" xfId="0" applyFont="1" applyBorder="1" applyAlignment="1">
      <alignment horizontal="left"/>
    </xf>
    <xf numFmtId="173" fontId="33" fillId="0" borderId="18" xfId="34" applyFont="1" applyBorder="1" applyAlignment="1">
      <alignment horizontal="center"/>
    </xf>
    <xf numFmtId="0" fontId="33" fillId="0" borderId="21" xfId="94" applyNumberFormat="1" applyFont="1" applyBorder="1" applyAlignment="1">
      <alignment horizontal="center"/>
    </xf>
    <xf numFmtId="174" fontId="33" fillId="0" borderId="24" xfId="0" applyNumberFormat="1" applyFont="1" applyBorder="1" applyAlignment="1">
      <alignment horizontal="center" wrapText="1"/>
    </xf>
    <xf numFmtId="173" fontId="33" fillId="0" borderId="44" xfId="34" applyFont="1" applyBorder="1" applyAlignment="1">
      <alignment horizontal="center" wrapText="1"/>
    </xf>
    <xf numFmtId="174" fontId="33" fillId="24" borderId="58" xfId="0" applyNumberFormat="1" applyFont="1" applyFill="1" applyBorder="1"/>
    <xf numFmtId="43" fontId="33" fillId="0" borderId="21" xfId="34" applyNumberFormat="1" applyFont="1" applyBorder="1"/>
    <xf numFmtId="9" fontId="33" fillId="0" borderId="22" xfId="94" applyFont="1" applyBorder="1"/>
    <xf numFmtId="9" fontId="33" fillId="0" borderId="18" xfId="94" applyFont="1" applyBorder="1" applyAlignment="1">
      <alignment horizontal="center"/>
    </xf>
    <xf numFmtId="43" fontId="33" fillId="0" borderId="29" xfId="34" applyNumberFormat="1" applyFont="1" applyBorder="1"/>
    <xf numFmtId="43" fontId="33" fillId="0" borderId="30" xfId="34" applyNumberFormat="1" applyFont="1" applyBorder="1"/>
    <xf numFmtId="9" fontId="33" fillId="0" borderId="27" xfId="94" applyFont="1" applyBorder="1"/>
    <xf numFmtId="43" fontId="33" fillId="0" borderId="58" xfId="0" applyNumberFormat="1" applyFont="1" applyBorder="1"/>
    <xf numFmtId="43" fontId="33" fillId="24" borderId="58" xfId="0" applyNumberFormat="1" applyFont="1" applyFill="1" applyBorder="1"/>
    <xf numFmtId="0" fontId="33" fillId="0" borderId="53" xfId="0" applyFont="1" applyBorder="1"/>
    <xf numFmtId="0" fontId="33" fillId="0" borderId="0" xfId="0" applyFont="1" applyAlignment="1">
      <alignment horizontal="center"/>
    </xf>
    <xf numFmtId="0" fontId="33" fillId="0" borderId="12" xfId="0" applyFont="1" applyBorder="1" applyAlignment="1">
      <alignment horizontal="center"/>
    </xf>
    <xf numFmtId="0" fontId="36" fillId="0" borderId="20" xfId="0" applyFont="1" applyBorder="1"/>
    <xf numFmtId="0" fontId="33" fillId="0" borderId="54" xfId="0" applyFont="1" applyBorder="1"/>
    <xf numFmtId="0" fontId="36" fillId="0" borderId="11" xfId="0" applyFont="1" applyBorder="1" applyAlignment="1">
      <alignment horizontal="left"/>
    </xf>
    <xf numFmtId="0" fontId="33" fillId="0" borderId="0" xfId="0" applyFont="1" applyAlignment="1">
      <alignment horizontal="left"/>
    </xf>
    <xf numFmtId="0" fontId="33" fillId="0" borderId="11" xfId="0" applyFont="1" applyBorder="1" applyAlignment="1">
      <alignment horizontal="left"/>
    </xf>
    <xf numFmtId="0" fontId="33" fillId="0" borderId="76" xfId="0" applyFont="1" applyBorder="1"/>
    <xf numFmtId="0" fontId="33" fillId="0" borderId="77" xfId="0" applyFont="1" applyBorder="1"/>
    <xf numFmtId="0" fontId="33" fillId="0" borderId="78" xfId="0" applyFont="1" applyBorder="1"/>
    <xf numFmtId="0" fontId="40" fillId="0" borderId="49" xfId="72" applyFont="1" applyBorder="1" applyAlignment="1">
      <alignment horizontal="center" vertical="center" wrapText="1"/>
    </xf>
    <xf numFmtId="0" fontId="40" fillId="0" borderId="18" xfId="73" applyFont="1" applyBorder="1" applyAlignment="1">
      <alignment horizontal="center" vertical="center" wrapText="1"/>
    </xf>
    <xf numFmtId="0" fontId="40" fillId="0" borderId="18" xfId="73" applyFont="1" applyBorder="1" applyAlignment="1">
      <alignment horizontal="left" vertical="center" wrapText="1"/>
    </xf>
    <xf numFmtId="4" fontId="40" fillId="0" borderId="18" xfId="39" applyNumberFormat="1" applyFont="1" applyBorder="1" applyAlignment="1">
      <alignment horizontal="center" vertical="center" wrapText="1"/>
    </xf>
    <xf numFmtId="200" fontId="40" fillId="0" borderId="18" xfId="62" applyNumberFormat="1" applyFont="1" applyBorder="1" applyAlignment="1">
      <alignment horizontal="center" vertical="center" wrapText="1"/>
    </xf>
    <xf numFmtId="200" fontId="40" fillId="0" borderId="44" xfId="62" applyNumberFormat="1" applyFont="1" applyBorder="1" applyAlignment="1">
      <alignment horizontal="center" vertical="center" wrapText="1"/>
    </xf>
    <xf numFmtId="200" fontId="36" fillId="0" borderId="37" xfId="39" applyNumberFormat="1" applyFont="1" applyBorder="1" applyAlignment="1">
      <alignment horizontal="right" vertical="center"/>
    </xf>
    <xf numFmtId="200" fontId="33" fillId="0" borderId="34" xfId="127" applyNumberFormat="1" applyFont="1" applyBorder="1" applyAlignment="1">
      <alignment vertical="center"/>
    </xf>
    <xf numFmtId="200" fontId="33" fillId="0" borderId="29" xfId="127" applyNumberFormat="1" applyFont="1" applyBorder="1" applyAlignment="1">
      <alignment vertical="center"/>
    </xf>
    <xf numFmtId="200" fontId="36" fillId="0" borderId="29" xfId="127" applyNumberFormat="1" applyFont="1" applyBorder="1" applyAlignment="1">
      <alignment vertical="center"/>
    </xf>
    <xf numFmtId="200" fontId="36" fillId="24" borderId="41" xfId="72" applyNumberFormat="1" applyFont="1" applyFill="1" applyBorder="1" applyAlignment="1">
      <alignment vertical="center"/>
    </xf>
    <xf numFmtId="10" fontId="33" fillId="27" borderId="29" xfId="94" applyNumberFormat="1" applyFont="1" applyFill="1" applyBorder="1" applyAlignment="1">
      <alignment horizontal="center" vertical="center"/>
    </xf>
    <xf numFmtId="3" fontId="36" fillId="26" borderId="18" xfId="128" applyNumberFormat="1" applyFont="1" applyFill="1" applyBorder="1" applyAlignment="1">
      <alignment horizontal="center" vertical="center"/>
    </xf>
    <xf numFmtId="0" fontId="0" fillId="0" borderId="22" xfId="0" applyBorder="1"/>
    <xf numFmtId="0" fontId="33" fillId="0" borderId="84" xfId="88" applyFont="1" applyBorder="1" applyAlignment="1">
      <alignment horizontal="center"/>
    </xf>
    <xf numFmtId="0" fontId="0" fillId="0" borderId="85" xfId="0" applyBorder="1"/>
    <xf numFmtId="0" fontId="0" fillId="0" borderId="81" xfId="0" applyBorder="1"/>
    <xf numFmtId="0" fontId="33" fillId="27" borderId="32" xfId="88" applyFont="1" applyFill="1" applyBorder="1" applyAlignment="1">
      <alignment horizontal="left" wrapText="1"/>
    </xf>
    <xf numFmtId="0" fontId="0" fillId="0" borderId="52" xfId="0" applyBorder="1"/>
    <xf numFmtId="0" fontId="0" fillId="0" borderId="61" xfId="0" applyBorder="1"/>
    <xf numFmtId="0" fontId="0" fillId="0" borderId="69" xfId="0" applyBorder="1"/>
    <xf numFmtId="0" fontId="0" fillId="0" borderId="53" xfId="0" applyBorder="1"/>
    <xf numFmtId="0" fontId="0" fillId="0" borderId="63" xfId="0" applyBorder="1"/>
    <xf numFmtId="0" fontId="36" fillId="24" borderId="82" xfId="72" applyFont="1" applyFill="1" applyBorder="1" applyAlignment="1">
      <alignment horizontal="left" vertical="center"/>
    </xf>
    <xf numFmtId="0" fontId="0" fillId="0" borderId="14" xfId="0" applyBorder="1"/>
    <xf numFmtId="0" fontId="0" fillId="0" borderId="15" xfId="0" applyBorder="1"/>
    <xf numFmtId="3" fontId="36" fillId="26" borderId="18" xfId="128" applyNumberFormat="1" applyFont="1" applyFill="1" applyBorder="1" applyAlignment="1">
      <alignment horizontal="center" vertical="center" wrapText="1"/>
    </xf>
    <xf numFmtId="0" fontId="34" fillId="0" borderId="0" xfId="0" applyFont="1" applyAlignment="1">
      <alignment horizontal="left"/>
    </xf>
    <xf numFmtId="0" fontId="33" fillId="0" borderId="0" xfId="88" applyFont="1"/>
    <xf numFmtId="0" fontId="33" fillId="0" borderId="0" xfId="88" applyFont="1" applyAlignment="1">
      <alignment horizontal="center"/>
    </xf>
    <xf numFmtId="0" fontId="33" fillId="26" borderId="88" xfId="88" applyFont="1" applyFill="1" applyBorder="1" applyAlignment="1">
      <alignment horizontal="center" wrapText="1"/>
    </xf>
    <xf numFmtId="0" fontId="0" fillId="0" borderId="21" xfId="0" applyBorder="1"/>
    <xf numFmtId="0" fontId="0" fillId="0" borderId="54" xfId="0" applyBorder="1"/>
    <xf numFmtId="0" fontId="36" fillId="25" borderId="28" xfId="72" applyFont="1" applyFill="1" applyBorder="1" applyAlignment="1">
      <alignment horizontal="center" vertical="center" wrapText="1"/>
    </xf>
    <xf numFmtId="0" fontId="0" fillId="0" borderId="24" xfId="0" applyBorder="1"/>
    <xf numFmtId="0" fontId="33" fillId="0" borderId="31" xfId="126" applyFont="1" applyBorder="1" applyAlignment="1">
      <alignment horizontal="left" vertical="center" wrapText="1"/>
    </xf>
    <xf numFmtId="0" fontId="0" fillId="0" borderId="16" xfId="0" applyBorder="1"/>
    <xf numFmtId="0" fontId="0" fillId="0" borderId="17" xfId="0" applyBorder="1"/>
    <xf numFmtId="4" fontId="36" fillId="25" borderId="28" xfId="72" applyNumberFormat="1" applyFont="1" applyFill="1" applyBorder="1" applyAlignment="1">
      <alignment horizontal="center" vertical="center" wrapText="1"/>
    </xf>
    <xf numFmtId="0" fontId="33" fillId="26" borderId="32" xfId="128" applyFont="1" applyFill="1" applyBorder="1" applyAlignment="1">
      <alignment vertical="center" wrapText="1"/>
    </xf>
    <xf numFmtId="4" fontId="36" fillId="25" borderId="34" xfId="72" applyNumberFormat="1" applyFont="1" applyFill="1" applyBorder="1" applyAlignment="1">
      <alignment horizontal="center" vertical="center" wrapText="1"/>
    </xf>
    <xf numFmtId="0" fontId="0" fillId="0" borderId="44" xfId="0" applyBorder="1"/>
    <xf numFmtId="0" fontId="36" fillId="26" borderId="18" xfId="128" applyFont="1" applyFill="1" applyBorder="1" applyAlignment="1">
      <alignment horizontal="center" vertical="center" wrapText="1"/>
    </xf>
    <xf numFmtId="0" fontId="36" fillId="25" borderId="31" xfId="72" applyFont="1" applyFill="1" applyBorder="1" applyAlignment="1">
      <alignment horizontal="center" vertical="center" wrapText="1"/>
    </xf>
    <xf numFmtId="0" fontId="0" fillId="0" borderId="49" xfId="0" applyBorder="1"/>
    <xf numFmtId="0" fontId="33" fillId="25" borderId="19" xfId="128" applyFont="1" applyFill="1" applyBorder="1" applyAlignment="1">
      <alignment horizontal="center" vertical="center" wrapText="1"/>
    </xf>
    <xf numFmtId="0" fontId="0" fillId="0" borderId="30" xfId="0" applyBorder="1"/>
    <xf numFmtId="0" fontId="0" fillId="0" borderId="27" xfId="0" applyBorder="1"/>
    <xf numFmtId="0" fontId="36" fillId="0" borderId="28" xfId="124" applyFont="1" applyBorder="1" applyAlignment="1">
      <alignment horizontal="center" vertical="center" wrapText="1"/>
    </xf>
    <xf numFmtId="0" fontId="36" fillId="24" borderId="83" xfId="72" applyFont="1" applyFill="1" applyBorder="1" applyAlignment="1">
      <alignment horizontal="right" vertical="center"/>
    </xf>
    <xf numFmtId="0" fontId="0" fillId="0" borderId="40" xfId="0" applyBorder="1"/>
    <xf numFmtId="0" fontId="0" fillId="0" borderId="50" xfId="0" applyBorder="1"/>
    <xf numFmtId="3" fontId="36" fillId="26" borderId="24" xfId="128" applyNumberFormat="1" applyFont="1" applyFill="1" applyBorder="1" applyAlignment="1">
      <alignment horizontal="center" vertical="center" wrapText="1"/>
    </xf>
    <xf numFmtId="0" fontId="33" fillId="0" borderId="68" xfId="128" applyFont="1" applyBorder="1" applyAlignment="1">
      <alignment horizontal="center"/>
    </xf>
    <xf numFmtId="0" fontId="0" fillId="0" borderId="68" xfId="0" applyBorder="1"/>
    <xf numFmtId="0" fontId="33" fillId="0" borderId="25" xfId="78" applyFont="1" applyBorder="1" applyAlignment="1">
      <alignment horizontal="center" vertical="center"/>
    </xf>
    <xf numFmtId="0" fontId="0" fillId="0" borderId="25" xfId="0" applyBorder="1"/>
    <xf numFmtId="0" fontId="36" fillId="0" borderId="86" xfId="128" applyFont="1" applyBorder="1" applyAlignment="1">
      <alignment horizontal="center"/>
    </xf>
    <xf numFmtId="0" fontId="0" fillId="0" borderId="79" xfId="0" applyBorder="1"/>
    <xf numFmtId="0" fontId="0" fillId="0" borderId="87" xfId="0" applyBorder="1"/>
    <xf numFmtId="0" fontId="33" fillId="0" borderId="45" xfId="0" applyFont="1" applyBorder="1" applyAlignment="1">
      <alignment horizontal="center" vertical="center" wrapText="1"/>
    </xf>
    <xf numFmtId="0" fontId="0" fillId="0" borderId="11" xfId="0" applyBorder="1"/>
    <xf numFmtId="0" fontId="0" fillId="0" borderId="42" xfId="0" applyBorder="1"/>
    <xf numFmtId="0" fontId="0" fillId="0" borderId="13" xfId="0" applyBorder="1"/>
    <xf numFmtId="0" fontId="0" fillId="0" borderId="23" xfId="0" applyBorder="1"/>
    <xf numFmtId="0" fontId="33" fillId="27" borderId="18" xfId="88" applyFont="1" applyFill="1" applyBorder="1" applyAlignment="1">
      <alignment horizontal="justify" vertical="center" wrapText="1"/>
    </xf>
    <xf numFmtId="0" fontId="0" fillId="0" borderId="64" xfId="0" applyBorder="1"/>
    <xf numFmtId="0" fontId="33" fillId="26" borderId="18" xfId="88" applyFont="1" applyFill="1" applyBorder="1" applyAlignment="1">
      <alignment horizontal="center" wrapText="1"/>
    </xf>
    <xf numFmtId="0" fontId="36" fillId="0" borderId="90" xfId="128" applyFont="1" applyBorder="1" applyAlignment="1">
      <alignment horizontal="center"/>
    </xf>
    <xf numFmtId="0" fontId="0" fillId="0" borderId="12" xfId="0" applyBorder="1"/>
    <xf numFmtId="0" fontId="36" fillId="0" borderId="89" xfId="128" applyFont="1" applyBorder="1" applyAlignment="1">
      <alignment horizontal="center"/>
    </xf>
    <xf numFmtId="0" fontId="0" fillId="0" borderId="56" xfId="0" applyBorder="1"/>
    <xf numFmtId="0" fontId="0" fillId="0" borderId="55" xfId="0" applyBorder="1"/>
    <xf numFmtId="0" fontId="36" fillId="0" borderId="58" xfId="0" applyFont="1" applyBorder="1" applyAlignment="1">
      <alignment horizontal="right"/>
    </xf>
    <xf numFmtId="0" fontId="0" fillId="0" borderId="41" xfId="0" applyBorder="1"/>
    <xf numFmtId="0" fontId="36" fillId="24" borderId="28" xfId="0" applyFont="1" applyFill="1" applyBorder="1" applyAlignment="1">
      <alignment horizontal="center"/>
    </xf>
    <xf numFmtId="0" fontId="36" fillId="24" borderId="24" xfId="0" applyFont="1" applyFill="1" applyBorder="1" applyAlignment="1">
      <alignment horizontal="center"/>
    </xf>
    <xf numFmtId="0" fontId="33" fillId="0" borderId="32" xfId="0" applyFont="1" applyBorder="1"/>
    <xf numFmtId="0" fontId="33" fillId="0" borderId="19" xfId="0" applyFont="1" applyBorder="1" applyAlignment="1">
      <alignment horizontal="center"/>
    </xf>
    <xf numFmtId="0" fontId="38" fillId="0" borderId="75" xfId="252" applyFont="1" applyBorder="1" applyAlignment="1" applyProtection="1">
      <alignment horizontal="center"/>
    </xf>
    <xf numFmtId="0" fontId="0" fillId="0" borderId="48" xfId="0" applyBorder="1"/>
    <xf numFmtId="0" fontId="33" fillId="0" borderId="73" xfId="251" applyFont="1" applyBorder="1" applyAlignment="1">
      <alignment horizontal="center" vertical="center"/>
    </xf>
    <xf numFmtId="0" fontId="0" fillId="0" borderId="46" xfId="0" applyBorder="1"/>
    <xf numFmtId="0" fontId="33" fillId="0" borderId="45" xfId="0" applyFont="1" applyBorder="1"/>
    <xf numFmtId="0" fontId="33" fillId="0" borderId="13" xfId="0" applyFont="1" applyBorder="1" applyAlignment="1">
      <alignment horizontal="left"/>
    </xf>
    <xf numFmtId="0" fontId="33" fillId="0" borderId="0" xfId="0" applyFont="1"/>
    <xf numFmtId="0" fontId="33" fillId="24" borderId="65" xfId="0" applyFont="1" applyFill="1" applyBorder="1" applyAlignment="1">
      <alignment horizontal="center" vertical="center"/>
    </xf>
    <xf numFmtId="0" fontId="0" fillId="0" borderId="66" xfId="0" applyBorder="1"/>
    <xf numFmtId="0" fontId="33" fillId="0" borderId="26" xfId="0" applyFont="1" applyBorder="1"/>
    <xf numFmtId="0" fontId="36" fillId="24" borderId="58" xfId="0" applyFont="1" applyFill="1" applyBorder="1" applyAlignment="1">
      <alignment horizontal="right"/>
    </xf>
    <xf numFmtId="0" fontId="33" fillId="0" borderId="19" xfId="0" applyFont="1" applyBorder="1"/>
    <xf numFmtId="43" fontId="33" fillId="0" borderId="18" xfId="34" applyNumberFormat="1" applyFont="1" applyBorder="1" applyAlignment="1">
      <alignment horizontal="center"/>
    </xf>
    <xf numFmtId="0" fontId="36" fillId="0" borderId="58" xfId="0" applyFont="1" applyBorder="1" applyAlignment="1">
      <alignment horizontal="left" vertical="center"/>
    </xf>
    <xf numFmtId="0" fontId="36" fillId="0" borderId="46" xfId="0" applyFont="1" applyBorder="1" applyAlignment="1">
      <alignment horizontal="center" vertical="center" wrapText="1"/>
    </xf>
    <xf numFmtId="0" fontId="0" fillId="0" borderId="71" xfId="0" applyBorder="1"/>
    <xf numFmtId="0" fontId="36" fillId="24" borderId="28" xfId="0" applyFont="1" applyFill="1" applyBorder="1" applyAlignment="1">
      <alignment horizontal="center" wrapText="1"/>
    </xf>
    <xf numFmtId="0" fontId="33" fillId="0" borderId="34" xfId="251" applyFont="1" applyBorder="1" applyAlignment="1">
      <alignment horizontal="center" vertical="center"/>
    </xf>
    <xf numFmtId="0" fontId="36" fillId="0" borderId="11" xfId="0" applyFont="1" applyBorder="1" applyAlignment="1">
      <alignment horizontal="right" vertical="center"/>
    </xf>
    <xf numFmtId="0" fontId="33" fillId="0" borderId="15" xfId="0" applyFont="1" applyBorder="1" applyAlignment="1">
      <alignment horizontal="right"/>
    </xf>
    <xf numFmtId="2" fontId="33" fillId="0" borderId="18" xfId="0" applyNumberFormat="1" applyFont="1" applyBorder="1" applyAlignment="1">
      <alignment horizontal="center"/>
    </xf>
    <xf numFmtId="0" fontId="33" fillId="0" borderId="72" xfId="251" applyFont="1" applyBorder="1" applyAlignment="1">
      <alignment horizontal="center" vertical="center"/>
    </xf>
    <xf numFmtId="0" fontId="0" fillId="0" borderId="47" xfId="0" applyBorder="1"/>
    <xf numFmtId="0" fontId="33" fillId="0" borderId="29" xfId="251" applyFont="1" applyBorder="1" applyAlignment="1">
      <alignment horizontal="center" vertical="center"/>
    </xf>
    <xf numFmtId="0" fontId="0" fillId="0" borderId="70" xfId="0" applyBorder="1"/>
    <xf numFmtId="43" fontId="33" fillId="0" borderId="19" xfId="34" applyNumberFormat="1" applyFont="1" applyBorder="1" applyAlignment="1">
      <alignment horizontal="center"/>
    </xf>
    <xf numFmtId="2" fontId="33" fillId="0" borderId="18" xfId="0" applyNumberFormat="1" applyFont="1" applyBorder="1" applyAlignment="1">
      <alignment horizontal="center" wrapText="1"/>
    </xf>
    <xf numFmtId="0" fontId="33" fillId="0" borderId="88" xfId="0" applyFont="1" applyBorder="1" applyAlignment="1">
      <alignment horizontal="center"/>
    </xf>
    <xf numFmtId="0" fontId="36" fillId="0" borderId="91" xfId="0" applyFont="1" applyBorder="1" applyAlignment="1">
      <alignment horizontal="center"/>
    </xf>
    <xf numFmtId="0" fontId="0" fillId="0" borderId="74" xfId="0" applyBorder="1"/>
    <xf numFmtId="0" fontId="39" fillId="24" borderId="67" xfId="0" applyFont="1" applyFill="1" applyBorder="1" applyAlignment="1">
      <alignment horizontal="center" vertical="center" wrapText="1"/>
    </xf>
    <xf numFmtId="0" fontId="36" fillId="24" borderId="31" xfId="0" applyFont="1" applyFill="1" applyBorder="1" applyAlignment="1">
      <alignment horizontal="center"/>
    </xf>
    <xf numFmtId="0" fontId="36" fillId="24" borderId="43" xfId="0" applyFont="1" applyFill="1" applyBorder="1" applyAlignment="1">
      <alignment horizontal="center"/>
    </xf>
    <xf numFmtId="0" fontId="33" fillId="0" borderId="20" xfId="0" applyFont="1" applyBorder="1"/>
    <xf numFmtId="0" fontId="36" fillId="0" borderId="46" xfId="0" applyFont="1" applyBorder="1" applyAlignment="1">
      <alignment horizontal="center"/>
    </xf>
    <xf numFmtId="0" fontId="36" fillId="24" borderId="33" xfId="0" applyFont="1" applyFill="1" applyBorder="1" applyAlignment="1">
      <alignment horizontal="center"/>
    </xf>
    <xf numFmtId="0" fontId="33" fillId="0" borderId="18" xfId="0" applyFont="1" applyBorder="1"/>
    <xf numFmtId="2" fontId="33" fillId="0" borderId="19" xfId="0" applyNumberFormat="1" applyFont="1" applyBorder="1" applyAlignment="1">
      <alignment horizontal="center"/>
    </xf>
    <xf numFmtId="0" fontId="33" fillId="27" borderId="18" xfId="0" applyFont="1" applyFill="1" applyBorder="1" applyAlignment="1">
      <alignment horizontal="center" wrapText="1"/>
    </xf>
    <xf numFmtId="0" fontId="33" fillId="0" borderId="18" xfId="251" applyFont="1" applyBorder="1" applyAlignment="1">
      <alignment horizontal="center" vertical="center"/>
    </xf>
    <xf numFmtId="173" fontId="33" fillId="0" borderId="18" xfId="34" applyFont="1" applyBorder="1" applyAlignment="1">
      <alignment horizontal="center"/>
    </xf>
    <xf numFmtId="0" fontId="36" fillId="0" borderId="90" xfId="0" applyFont="1" applyBorder="1" applyAlignment="1">
      <alignment wrapText="1"/>
    </xf>
    <xf numFmtId="0" fontId="33" fillId="0" borderId="18" xfId="0" applyFont="1" applyBorder="1" applyAlignment="1">
      <alignment horizontal="center"/>
    </xf>
    <xf numFmtId="0" fontId="39" fillId="24" borderId="67" xfId="0" applyFont="1" applyFill="1" applyBorder="1" applyAlignment="1">
      <alignment horizontal="center" vertical="center"/>
    </xf>
    <xf numFmtId="0" fontId="36" fillId="0" borderId="89" xfId="0" applyFont="1" applyBorder="1" applyAlignment="1" applyProtection="1">
      <alignment horizontal="center"/>
      <protection locked="0"/>
    </xf>
    <xf numFmtId="0" fontId="0" fillId="0" borderId="56" xfId="0" applyBorder="1" applyProtection="1">
      <protection locked="0"/>
    </xf>
    <xf numFmtId="0" fontId="0" fillId="0" borderId="55" xfId="0" applyBorder="1" applyProtection="1">
      <protection locked="0"/>
    </xf>
    <xf numFmtId="0" fontId="34" fillId="0" borderId="84" xfId="0" applyFont="1" applyBorder="1" applyAlignment="1">
      <alignment horizontal="center"/>
    </xf>
  </cellXfs>
  <cellStyles count="253">
    <cellStyle name="20% - Énfasis1 2" xfId="1" xr:uid="{00000000-0005-0000-0000-000001000000}"/>
    <cellStyle name="20% - Énfasis1 3" xfId="134" xr:uid="{00000000-0005-0000-0000-000088000000}"/>
    <cellStyle name="20% - Énfasis2 2" xfId="2" xr:uid="{00000000-0005-0000-0000-000002000000}"/>
    <cellStyle name="20% - Énfasis2 3" xfId="135" xr:uid="{00000000-0005-0000-0000-000089000000}"/>
    <cellStyle name="20% - Énfasis3 2" xfId="3" xr:uid="{00000000-0005-0000-0000-000003000000}"/>
    <cellStyle name="20% - Énfasis3 3" xfId="136" xr:uid="{00000000-0005-0000-0000-00008A000000}"/>
    <cellStyle name="20% - Énfasis4 2" xfId="4" xr:uid="{00000000-0005-0000-0000-000004000000}"/>
    <cellStyle name="20% - Énfasis4 3" xfId="137" xr:uid="{00000000-0005-0000-0000-00008B000000}"/>
    <cellStyle name="20% - Énfasis5 2" xfId="5" xr:uid="{00000000-0005-0000-0000-000005000000}"/>
    <cellStyle name="20% - Énfasis5 3" xfId="138" xr:uid="{00000000-0005-0000-0000-00008C000000}"/>
    <cellStyle name="20% - Énfasis6 2" xfId="6" xr:uid="{00000000-0005-0000-0000-000006000000}"/>
    <cellStyle name="20% - Énfasis6 3" xfId="139" xr:uid="{00000000-0005-0000-0000-00008D000000}"/>
    <cellStyle name="40% - Énfasis1 2" xfId="7" xr:uid="{00000000-0005-0000-0000-000007000000}"/>
    <cellStyle name="40% - Énfasis1 3" xfId="140" xr:uid="{00000000-0005-0000-0000-00008E000000}"/>
    <cellStyle name="40% - Énfasis2 2" xfId="8" xr:uid="{00000000-0005-0000-0000-000008000000}"/>
    <cellStyle name="40% - Énfasis2 3" xfId="141" xr:uid="{00000000-0005-0000-0000-00008F000000}"/>
    <cellStyle name="40% - Énfasis3 2" xfId="9" xr:uid="{00000000-0005-0000-0000-000009000000}"/>
    <cellStyle name="40% - Énfasis3 3" xfId="142" xr:uid="{00000000-0005-0000-0000-000090000000}"/>
    <cellStyle name="40% - Énfasis4 2" xfId="10" xr:uid="{00000000-0005-0000-0000-00000A000000}"/>
    <cellStyle name="40% - Énfasis4 3" xfId="143" xr:uid="{00000000-0005-0000-0000-000091000000}"/>
    <cellStyle name="40% - Énfasis5 2" xfId="11" xr:uid="{00000000-0005-0000-0000-00000B000000}"/>
    <cellStyle name="40% - Énfasis5 3" xfId="144" xr:uid="{00000000-0005-0000-0000-000092000000}"/>
    <cellStyle name="40% - Énfasis6 2" xfId="12" xr:uid="{00000000-0005-0000-0000-00000C000000}"/>
    <cellStyle name="40% - Énfasis6 3" xfId="145" xr:uid="{00000000-0005-0000-0000-000093000000}"/>
    <cellStyle name="60% - Énfasis1 2" xfId="13" xr:uid="{00000000-0005-0000-0000-00000D000000}"/>
    <cellStyle name="60% - Énfasis1 3" xfId="146" xr:uid="{00000000-0005-0000-0000-000094000000}"/>
    <cellStyle name="60% - Énfasis2 2" xfId="14" xr:uid="{00000000-0005-0000-0000-00000E000000}"/>
    <cellStyle name="60% - Énfasis2 3" xfId="147" xr:uid="{00000000-0005-0000-0000-000095000000}"/>
    <cellStyle name="60% - Énfasis3 2" xfId="15" xr:uid="{00000000-0005-0000-0000-00000F000000}"/>
    <cellStyle name="60% - Énfasis3 3" xfId="148" xr:uid="{00000000-0005-0000-0000-000096000000}"/>
    <cellStyle name="60% - Énfasis4 2" xfId="16" xr:uid="{00000000-0005-0000-0000-000010000000}"/>
    <cellStyle name="60% - Énfasis4 3" xfId="149" xr:uid="{00000000-0005-0000-0000-000097000000}"/>
    <cellStyle name="60% - Énfasis5 2" xfId="17" xr:uid="{00000000-0005-0000-0000-000011000000}"/>
    <cellStyle name="60% - Énfasis5 3" xfId="150" xr:uid="{00000000-0005-0000-0000-000098000000}"/>
    <cellStyle name="60% - Énfasis6 2" xfId="18" xr:uid="{00000000-0005-0000-0000-000012000000}"/>
    <cellStyle name="60% - Énfasis6 3" xfId="151" xr:uid="{00000000-0005-0000-0000-000099000000}"/>
    <cellStyle name="Buena 2" xfId="19" xr:uid="{00000000-0005-0000-0000-000013000000}"/>
    <cellStyle name="Buena 3" xfId="152" xr:uid="{00000000-0005-0000-0000-00009A000000}"/>
    <cellStyle name="Cálculo 2" xfId="20" xr:uid="{00000000-0005-0000-0000-000014000000}"/>
    <cellStyle name="Cálculo 3" xfId="153" xr:uid="{00000000-0005-0000-0000-00009B000000}"/>
    <cellStyle name="Cancel" xfId="154" xr:uid="{00000000-0005-0000-0000-00009C000000}"/>
    <cellStyle name="Celda de comprobación 2" xfId="21" xr:uid="{00000000-0005-0000-0000-000015000000}"/>
    <cellStyle name="Celda de comprobación 3" xfId="155" xr:uid="{00000000-0005-0000-0000-00009D000000}"/>
    <cellStyle name="Celda vinculada 2" xfId="22" xr:uid="{00000000-0005-0000-0000-000016000000}"/>
    <cellStyle name="Celda vinculada 3" xfId="156" xr:uid="{00000000-0005-0000-0000-00009E000000}"/>
    <cellStyle name="CIENTOS" xfId="157" xr:uid="{00000000-0005-0000-0000-00009F000000}"/>
    <cellStyle name="CIENTOS 2" xfId="158" xr:uid="{00000000-0005-0000-0000-0000A0000000}"/>
    <cellStyle name="CIENTOS 2D" xfId="159" xr:uid="{00000000-0005-0000-0000-0000A1000000}"/>
    <cellStyle name="CIENTOS 2D 2" xfId="160" xr:uid="{00000000-0005-0000-0000-0000A2000000}"/>
    <cellStyle name="CIENTOS 2D_PRESUPUESTO FASE III ABR-2015 Rev3" xfId="161" xr:uid="{00000000-0005-0000-0000-0000A3000000}"/>
    <cellStyle name="CIENTOS 3D" xfId="162" xr:uid="{00000000-0005-0000-0000-0000A4000000}"/>
    <cellStyle name="CIENTOS 3D 2" xfId="163" xr:uid="{00000000-0005-0000-0000-0000A5000000}"/>
    <cellStyle name="CIENTOS 3D_PRESUPUESTO FASE III ABR-2015 Rev3" xfId="164" xr:uid="{00000000-0005-0000-0000-0000A6000000}"/>
    <cellStyle name="CIENTOS 4D" xfId="165" xr:uid="{00000000-0005-0000-0000-0000A7000000}"/>
    <cellStyle name="CIENTOS 4D 2" xfId="166" xr:uid="{00000000-0005-0000-0000-0000A8000000}"/>
    <cellStyle name="CIENTOS 4D_PRESUPUESTO FASE III ABR-2015 Rev3" xfId="167" xr:uid="{00000000-0005-0000-0000-0000A9000000}"/>
    <cellStyle name="CIENTOS_CantidadesGirardota" xfId="168" xr:uid="{00000000-0005-0000-0000-0000AA000000}"/>
    <cellStyle name="Comma" xfId="34" xr:uid="{00000000-0005-0000-0000-000022000000}"/>
    <cellStyle name="Comma0" xfId="169" xr:uid="{00000000-0005-0000-0000-0000AB000000}"/>
    <cellStyle name="Currency" xfId="170" xr:uid="{00000000-0005-0000-0000-0000AC000000}"/>
    <cellStyle name="Currency0" xfId="171" xr:uid="{00000000-0005-0000-0000-0000AD000000}"/>
    <cellStyle name="Date" xfId="172" xr:uid="{00000000-0005-0000-0000-0000AE000000}"/>
    <cellStyle name="Encabezado 4 2" xfId="23" xr:uid="{00000000-0005-0000-0000-000017000000}"/>
    <cellStyle name="Encabezado 4 3" xfId="173" xr:uid="{00000000-0005-0000-0000-0000AF000000}"/>
    <cellStyle name="Énfasis1 2" xfId="24" xr:uid="{00000000-0005-0000-0000-000018000000}"/>
    <cellStyle name="Énfasis1 3" xfId="174" xr:uid="{00000000-0005-0000-0000-0000B0000000}"/>
    <cellStyle name="Énfasis2 2" xfId="25" xr:uid="{00000000-0005-0000-0000-000019000000}"/>
    <cellStyle name="Énfasis2 3" xfId="175" xr:uid="{00000000-0005-0000-0000-0000B1000000}"/>
    <cellStyle name="Énfasis3 2" xfId="26" xr:uid="{00000000-0005-0000-0000-00001A000000}"/>
    <cellStyle name="Énfasis3 3" xfId="176" xr:uid="{00000000-0005-0000-0000-0000B2000000}"/>
    <cellStyle name="Énfasis4 2" xfId="27" xr:uid="{00000000-0005-0000-0000-00001B000000}"/>
    <cellStyle name="Énfasis4 3" xfId="177" xr:uid="{00000000-0005-0000-0000-0000B3000000}"/>
    <cellStyle name="Énfasis5 2" xfId="28" xr:uid="{00000000-0005-0000-0000-00001C000000}"/>
    <cellStyle name="Énfasis5 3" xfId="178" xr:uid="{00000000-0005-0000-0000-0000B4000000}"/>
    <cellStyle name="Énfasis6 2" xfId="29" xr:uid="{00000000-0005-0000-0000-00001D000000}"/>
    <cellStyle name="Énfasis6 3" xfId="179" xr:uid="{00000000-0005-0000-0000-0000B5000000}"/>
    <cellStyle name="Entrada 2" xfId="30" xr:uid="{00000000-0005-0000-0000-00001E000000}"/>
    <cellStyle name="Entrada 3" xfId="180" xr:uid="{00000000-0005-0000-0000-0000B6000000}"/>
    <cellStyle name="Estilo 1" xfId="31" xr:uid="{00000000-0005-0000-0000-00001F000000}"/>
    <cellStyle name="Euro" xfId="32" xr:uid="{00000000-0005-0000-0000-000020000000}"/>
    <cellStyle name="F2" xfId="181" xr:uid="{00000000-0005-0000-0000-0000B7000000}"/>
    <cellStyle name="F3" xfId="182" xr:uid="{00000000-0005-0000-0000-0000B8000000}"/>
    <cellStyle name="F4" xfId="183" xr:uid="{00000000-0005-0000-0000-0000B9000000}"/>
    <cellStyle name="F5" xfId="184" xr:uid="{00000000-0005-0000-0000-0000BA000000}"/>
    <cellStyle name="F6" xfId="185" xr:uid="{00000000-0005-0000-0000-0000BB000000}"/>
    <cellStyle name="F7" xfId="186" xr:uid="{00000000-0005-0000-0000-0000BC000000}"/>
    <cellStyle name="F8" xfId="187" xr:uid="{00000000-0005-0000-0000-0000BD000000}"/>
    <cellStyle name="Fixed" xfId="188" xr:uid="{00000000-0005-0000-0000-0000BE000000}"/>
    <cellStyle name="Heading 1" xfId="189" xr:uid="{00000000-0005-0000-0000-0000BF000000}"/>
    <cellStyle name="Heading 2" xfId="190" xr:uid="{00000000-0005-0000-0000-0000C0000000}"/>
    <cellStyle name="Heading1" xfId="191" xr:uid="{00000000-0005-0000-0000-0000C1000000}"/>
    <cellStyle name="Heading2" xfId="192" xr:uid="{00000000-0005-0000-0000-0000C2000000}"/>
    <cellStyle name="Hipervínculo" xfId="252" builtinId="8"/>
    <cellStyle name="Incorrecto 2" xfId="33" xr:uid="{00000000-0005-0000-0000-000021000000}"/>
    <cellStyle name="Incorrecto 3" xfId="193" xr:uid="{00000000-0005-0000-0000-0000C3000000}"/>
    <cellStyle name="MILE DE MILLONES" xfId="194" xr:uid="{00000000-0005-0000-0000-0000C4000000}"/>
    <cellStyle name="MILE DE MILLONES 2" xfId="195" xr:uid="{00000000-0005-0000-0000-0000C5000000}"/>
    <cellStyle name="MILE DE MILLONES_PRESUPUESTO FASE III ABR-2015 Rev3" xfId="196" xr:uid="{00000000-0005-0000-0000-0000C6000000}"/>
    <cellStyle name="MILES" xfId="197" xr:uid="{00000000-0005-0000-0000-0000C7000000}"/>
    <cellStyle name="MILES 2" xfId="198" xr:uid="{00000000-0005-0000-0000-0000C8000000}"/>
    <cellStyle name="Millares [2]" xfId="35" xr:uid="{00000000-0005-0000-0000-000023000000}"/>
    <cellStyle name="Millares [2] 2" xfId="199" xr:uid="{00000000-0005-0000-0000-0000C9000000}"/>
    <cellStyle name="Millares 10" xfId="36" xr:uid="{00000000-0005-0000-0000-000024000000}"/>
    <cellStyle name="Millares 10 2" xfId="37" xr:uid="{00000000-0005-0000-0000-000025000000}"/>
    <cellStyle name="Millares 11" xfId="38" xr:uid="{00000000-0005-0000-0000-000026000000}"/>
    <cellStyle name="Millares 11 2" xfId="200" xr:uid="{00000000-0005-0000-0000-0000CA000000}"/>
    <cellStyle name="Millares 12" xfId="123" xr:uid="{00000000-0005-0000-0000-00007D000000}"/>
    <cellStyle name="Millares 13" xfId="132" xr:uid="{00000000-0005-0000-0000-000086000000}"/>
    <cellStyle name="Millares 2" xfId="39" xr:uid="{00000000-0005-0000-0000-000027000000}"/>
    <cellStyle name="Millares 2 2" xfId="40" xr:uid="{00000000-0005-0000-0000-000028000000}"/>
    <cellStyle name="Millares 2 3" xfId="41" xr:uid="{00000000-0005-0000-0000-000029000000}"/>
    <cellStyle name="Millares 2 4" xfId="201" xr:uid="{00000000-0005-0000-0000-0000CB000000}"/>
    <cellStyle name="Millares 2 5" xfId="42" xr:uid="{00000000-0005-0000-0000-00002A000000}"/>
    <cellStyle name="Millares 2_APU´S_NO_PREVISTOS (1)" xfId="202" xr:uid="{00000000-0005-0000-0000-0000CC000000}"/>
    <cellStyle name="Millares 3" xfId="43" xr:uid="{00000000-0005-0000-0000-00002B000000}"/>
    <cellStyle name="Millares 3 2" xfId="44" xr:uid="{00000000-0005-0000-0000-00002C000000}"/>
    <cellStyle name="Millares 3 3" xfId="45" xr:uid="{00000000-0005-0000-0000-00002D000000}"/>
    <cellStyle name="Millares 3 4" xfId="46" xr:uid="{00000000-0005-0000-0000-00002E000000}"/>
    <cellStyle name="Millares 3 5" xfId="47" xr:uid="{00000000-0005-0000-0000-00002F000000}"/>
    <cellStyle name="Millares 4" xfId="48" xr:uid="{00000000-0005-0000-0000-000030000000}"/>
    <cellStyle name="Millares 4 2" xfId="49" xr:uid="{00000000-0005-0000-0000-000031000000}"/>
    <cellStyle name="Millares 4 3" xfId="203" xr:uid="{00000000-0005-0000-0000-0000CD000000}"/>
    <cellStyle name="Millares 4_APU´S_NO_PREVISTOS (1)" xfId="204" xr:uid="{00000000-0005-0000-0000-0000CE000000}"/>
    <cellStyle name="Millares 5" xfId="50" xr:uid="{00000000-0005-0000-0000-000032000000}"/>
    <cellStyle name="Millares 5 2" xfId="205" xr:uid="{00000000-0005-0000-0000-0000CF000000}"/>
    <cellStyle name="Millares 6" xfId="51" xr:uid="{00000000-0005-0000-0000-000033000000}"/>
    <cellStyle name="Millares 6 2" xfId="52" xr:uid="{00000000-0005-0000-0000-000034000000}"/>
    <cellStyle name="Millares 7" xfId="53" xr:uid="{00000000-0005-0000-0000-000035000000}"/>
    <cellStyle name="Millares 7 2" xfId="54" xr:uid="{00000000-0005-0000-0000-000036000000}"/>
    <cellStyle name="Millares 7 2 2" xfId="55" xr:uid="{00000000-0005-0000-0000-000037000000}"/>
    <cellStyle name="Millares 8" xfId="56" xr:uid="{00000000-0005-0000-0000-000038000000}"/>
    <cellStyle name="Millares 8 2" xfId="57" xr:uid="{00000000-0005-0000-0000-000039000000}"/>
    <cellStyle name="Millares 9" xfId="58" xr:uid="{00000000-0005-0000-0000-00003A000000}"/>
    <cellStyle name="Millares 9 2" xfId="59" xr:uid="{00000000-0005-0000-0000-00003B000000}"/>
    <cellStyle name="Millares_FORMULARIO 4 - M-OFERENTE PPTA ECONOMICA" xfId="60" xr:uid="{00000000-0005-0000-0000-00003C000000}"/>
    <cellStyle name="MILLONES" xfId="206" xr:uid="{00000000-0005-0000-0000-0000D0000000}"/>
    <cellStyle name="MILLONES 2" xfId="207" xr:uid="{00000000-0005-0000-0000-0000D1000000}"/>
    <cellStyle name="MILLONES_PRESUPUESTO FASE III ABR-2015 Rev3" xfId="208" xr:uid="{00000000-0005-0000-0000-0000D2000000}"/>
    <cellStyle name="Moneda 10 2" xfId="61" xr:uid="{00000000-0005-0000-0000-00003D000000}"/>
    <cellStyle name="Moneda 2" xfId="62" xr:uid="{00000000-0005-0000-0000-00003E000000}"/>
    <cellStyle name="Moneda 2 10" xfId="209" xr:uid="{00000000-0005-0000-0000-0000D3000000}"/>
    <cellStyle name="Moneda 2 11" xfId="210" xr:uid="{00000000-0005-0000-0000-0000D4000000}"/>
    <cellStyle name="Moneda 2 12" xfId="211" xr:uid="{00000000-0005-0000-0000-0000D5000000}"/>
    <cellStyle name="Moneda 2 2" xfId="63" xr:uid="{00000000-0005-0000-0000-00003F000000}"/>
    <cellStyle name="Moneda 2 2 2" xfId="64" xr:uid="{00000000-0005-0000-0000-000040000000}"/>
    <cellStyle name="Moneda 2 2 2 2" xfId="65" xr:uid="{00000000-0005-0000-0000-000041000000}"/>
    <cellStyle name="Moneda 2 2 2 2 2" xfId="127" xr:uid="{00000000-0005-0000-0000-000081000000}"/>
    <cellStyle name="Moneda 2 2 3" xfId="66" xr:uid="{00000000-0005-0000-0000-000042000000}"/>
    <cellStyle name="Moneda 2 2 4" xfId="67" xr:uid="{00000000-0005-0000-0000-000043000000}"/>
    <cellStyle name="Moneda 2 2 5" xfId="68" xr:uid="{00000000-0005-0000-0000-000044000000}"/>
    <cellStyle name="Moneda 2 2_APU´S_NO_PREVISTOS (1)" xfId="212" xr:uid="{00000000-0005-0000-0000-0000D6000000}"/>
    <cellStyle name="Moneda 2 3" xfId="69" xr:uid="{00000000-0005-0000-0000-000045000000}"/>
    <cellStyle name="Moneda 2 4" xfId="213" xr:uid="{00000000-0005-0000-0000-0000D7000000}"/>
    <cellStyle name="Moneda 2 5" xfId="214" xr:uid="{00000000-0005-0000-0000-0000D8000000}"/>
    <cellStyle name="Moneda 2 6" xfId="215" xr:uid="{00000000-0005-0000-0000-0000D9000000}"/>
    <cellStyle name="Moneda 2 7" xfId="216" xr:uid="{00000000-0005-0000-0000-0000DA000000}"/>
    <cellStyle name="Moneda 2 8" xfId="217" xr:uid="{00000000-0005-0000-0000-0000DB000000}"/>
    <cellStyle name="Moneda 2 9" xfId="218" xr:uid="{00000000-0005-0000-0000-0000DC000000}"/>
    <cellStyle name="Moneda 2_APU´S_NO_PREVISTOS (1)" xfId="219" xr:uid="{00000000-0005-0000-0000-0000DD000000}"/>
    <cellStyle name="Moneda 3" xfId="70" xr:uid="{00000000-0005-0000-0000-000046000000}"/>
    <cellStyle name="Moneda 4" xfId="220" xr:uid="{00000000-0005-0000-0000-0000DE000000}"/>
    <cellStyle name="Monetario0" xfId="221" xr:uid="{00000000-0005-0000-0000-0000DF000000}"/>
    <cellStyle name="Neutral 2" xfId="71" xr:uid="{00000000-0005-0000-0000-000048000000}"/>
    <cellStyle name="Neutral 3" xfId="222" xr:uid="{00000000-0005-0000-0000-0000E0000000}"/>
    <cellStyle name="No. punto" xfId="223" xr:uid="{00000000-0005-0000-0000-0000E1000000}"/>
    <cellStyle name="No. punto 2" xfId="224" xr:uid="{00000000-0005-0000-0000-0000E2000000}"/>
    <cellStyle name="Normal" xfId="0" builtinId="0"/>
    <cellStyle name="Normal 2" xfId="72" xr:uid="{00000000-0005-0000-0000-000049000000}"/>
    <cellStyle name="Normal 2 10" xfId="73" xr:uid="{00000000-0005-0000-0000-00004A000000}"/>
    <cellStyle name="Normal 2 10 2" xfId="74" xr:uid="{00000000-0005-0000-0000-00004B000000}"/>
    <cellStyle name="Normal 2 10 2 2" xfId="133" xr:uid="{00000000-0005-0000-0000-000087000000}"/>
    <cellStyle name="Normal 2 10 3" xfId="124" xr:uid="{00000000-0005-0000-0000-00007E000000}"/>
    <cellStyle name="Normal 2 11" xfId="75" xr:uid="{00000000-0005-0000-0000-00004C000000}"/>
    <cellStyle name="Normal 2 12" xfId="76" xr:uid="{00000000-0005-0000-0000-00004D000000}"/>
    <cellStyle name="Normal 2 13" xfId="77" xr:uid="{00000000-0005-0000-0000-00004E000000}"/>
    <cellStyle name="Normal 2 2" xfId="78" xr:uid="{00000000-0005-0000-0000-00004F000000}"/>
    <cellStyle name="Normal 2 2 2" xfId="225" xr:uid="{00000000-0005-0000-0000-0000E3000000}"/>
    <cellStyle name="Normal 2 2 3" xfId="226" xr:uid="{00000000-0005-0000-0000-0000E4000000}"/>
    <cellStyle name="Normal 2 3" xfId="79" xr:uid="{00000000-0005-0000-0000-000050000000}"/>
    <cellStyle name="Normal 2 3 2" xfId="227" xr:uid="{00000000-0005-0000-0000-0000E5000000}"/>
    <cellStyle name="Normal 2 4" xfId="80" xr:uid="{00000000-0005-0000-0000-000051000000}"/>
    <cellStyle name="Normal 2 5" xfId="81" xr:uid="{00000000-0005-0000-0000-000052000000}"/>
    <cellStyle name="Normal 2 6" xfId="82" xr:uid="{00000000-0005-0000-0000-000053000000}"/>
    <cellStyle name="Normal 2 7" xfId="83" xr:uid="{00000000-0005-0000-0000-000054000000}"/>
    <cellStyle name="Normal 2 8" xfId="84" xr:uid="{00000000-0005-0000-0000-000055000000}"/>
    <cellStyle name="Normal 2 9" xfId="85" xr:uid="{00000000-0005-0000-0000-000056000000}"/>
    <cellStyle name="Normal 2_APU NO PREVISTOS MTTO" xfId="86" xr:uid="{00000000-0005-0000-0000-000057000000}"/>
    <cellStyle name="Normal 29" xfId="87" xr:uid="{00000000-0005-0000-0000-000058000000}"/>
    <cellStyle name="Normal 3" xfId="88" xr:uid="{00000000-0005-0000-0000-000059000000}"/>
    <cellStyle name="Normal 3 11" xfId="128" xr:uid="{00000000-0005-0000-0000-000082000000}"/>
    <cellStyle name="Normal 3 2" xfId="89" xr:uid="{00000000-0005-0000-0000-00005A000000}"/>
    <cellStyle name="Normal 3 2 2" xfId="126" xr:uid="{00000000-0005-0000-0000-000080000000}"/>
    <cellStyle name="Normal 3 3" xfId="228" xr:uid="{00000000-0005-0000-0000-0000E6000000}"/>
    <cellStyle name="Normal 3_APU´S_NO_PREVISTOS (1)" xfId="229" xr:uid="{00000000-0005-0000-0000-0000E7000000}"/>
    <cellStyle name="Normal 4" xfId="90" xr:uid="{00000000-0005-0000-0000-00005B000000}"/>
    <cellStyle name="Normal 4 2" xfId="91" xr:uid="{00000000-0005-0000-0000-00005C000000}"/>
    <cellStyle name="Normal 4 2 2" xfId="230" xr:uid="{00000000-0005-0000-0000-0000E8000000}"/>
    <cellStyle name="Normal 5" xfId="131" xr:uid="{00000000-0005-0000-0000-000085000000}"/>
    <cellStyle name="Normal 6" xfId="231" xr:uid="{00000000-0005-0000-0000-0000E9000000}"/>
    <cellStyle name="Normal 6 2" xfId="232" xr:uid="{00000000-0005-0000-0000-0000EA000000}"/>
    <cellStyle name="Normal 7" xfId="233" xr:uid="{00000000-0005-0000-0000-0000EB000000}"/>
    <cellStyle name="Normal 8" xfId="234" xr:uid="{00000000-0005-0000-0000-0000EC000000}"/>
    <cellStyle name="Normal 9" xfId="235" xr:uid="{00000000-0005-0000-0000-0000ED000000}"/>
    <cellStyle name="Normal 9 2" xfId="130" xr:uid="{00000000-0005-0000-0000-000084000000}"/>
    <cellStyle name="Normal_modelo ACTA OBRA y MODIFICACION" xfId="251" xr:uid="{00000000-0005-0000-0000-0000FD000000}"/>
    <cellStyle name="Normal_PTO OFICIAL PREPLIEGO (CORREGIDO) 2" xfId="129" xr:uid="{00000000-0005-0000-0000-000083000000}"/>
    <cellStyle name="Notas 2" xfId="92" xr:uid="{00000000-0005-0000-0000-00005D000000}"/>
    <cellStyle name="Notas 3" xfId="236" xr:uid="{00000000-0005-0000-0000-0000EE000000}"/>
    <cellStyle name="Percent" xfId="94" xr:uid="{00000000-0005-0000-0000-00005F000000}"/>
    <cellStyle name="Porcentaje 2" xfId="237" xr:uid="{00000000-0005-0000-0000-0000EF000000}"/>
    <cellStyle name="Porcentaje 3" xfId="93" xr:uid="{00000000-0005-0000-0000-00005E000000}"/>
    <cellStyle name="Porcentaje 4" xfId="238" xr:uid="{00000000-0005-0000-0000-0000F0000000}"/>
    <cellStyle name="Porcentaje 5" xfId="239" xr:uid="{00000000-0005-0000-0000-0000F1000000}"/>
    <cellStyle name="Porcentaje 5 2" xfId="240" xr:uid="{00000000-0005-0000-0000-0000F2000000}"/>
    <cellStyle name="Porcentual 2" xfId="95" xr:uid="{00000000-0005-0000-0000-000060000000}"/>
    <cellStyle name="Porcentual 2 10" xfId="96" xr:uid="{00000000-0005-0000-0000-000061000000}"/>
    <cellStyle name="Porcentual 2 10 2" xfId="97" xr:uid="{00000000-0005-0000-0000-000062000000}"/>
    <cellStyle name="Porcentual 2 11" xfId="98" xr:uid="{00000000-0005-0000-0000-000063000000}"/>
    <cellStyle name="Porcentual 2 12" xfId="99" xr:uid="{00000000-0005-0000-0000-000064000000}"/>
    <cellStyle name="Porcentual 2 2" xfId="100" xr:uid="{00000000-0005-0000-0000-000065000000}"/>
    <cellStyle name="Porcentual 2 3" xfId="101" xr:uid="{00000000-0005-0000-0000-000066000000}"/>
    <cellStyle name="Porcentual 2 4" xfId="102" xr:uid="{00000000-0005-0000-0000-000067000000}"/>
    <cellStyle name="Porcentual 2 5" xfId="103" xr:uid="{00000000-0005-0000-0000-000068000000}"/>
    <cellStyle name="Porcentual 2 6" xfId="104" xr:uid="{00000000-0005-0000-0000-000069000000}"/>
    <cellStyle name="Porcentual 2 7" xfId="105" xr:uid="{00000000-0005-0000-0000-00006A000000}"/>
    <cellStyle name="Porcentual 2 8" xfId="106" xr:uid="{00000000-0005-0000-0000-00006B000000}"/>
    <cellStyle name="Porcentual 2 9" xfId="107" xr:uid="{00000000-0005-0000-0000-00006C000000}"/>
    <cellStyle name="Porcentual 3" xfId="108" xr:uid="{00000000-0005-0000-0000-00006D000000}"/>
    <cellStyle name="Porcentual 4" xfId="109" xr:uid="{00000000-0005-0000-0000-00006E000000}"/>
    <cellStyle name="Porcentual 4 2" xfId="110" xr:uid="{00000000-0005-0000-0000-00006F000000}"/>
    <cellStyle name="Porcentual 5" xfId="111" xr:uid="{00000000-0005-0000-0000-000070000000}"/>
    <cellStyle name="Porcentual 5 2" xfId="241" xr:uid="{00000000-0005-0000-0000-0000F3000000}"/>
    <cellStyle name="Porcentual 6" xfId="112" xr:uid="{00000000-0005-0000-0000-000071000000}"/>
    <cellStyle name="Porcentual 6 2" xfId="113" xr:uid="{00000000-0005-0000-0000-000072000000}"/>
    <cellStyle name="Porcentual 7" xfId="114" xr:uid="{00000000-0005-0000-0000-000073000000}"/>
    <cellStyle name="Porcentual 8" xfId="125" xr:uid="{00000000-0005-0000-0000-00007F000000}"/>
    <cellStyle name="resaltado" xfId="242" xr:uid="{00000000-0005-0000-0000-0000F4000000}"/>
    <cellStyle name="Salida 2" xfId="115" xr:uid="{00000000-0005-0000-0000-000074000000}"/>
    <cellStyle name="Salida 3" xfId="243" xr:uid="{00000000-0005-0000-0000-0000F5000000}"/>
    <cellStyle name="Texto de advertencia 2" xfId="116" xr:uid="{00000000-0005-0000-0000-000075000000}"/>
    <cellStyle name="Texto de advertencia 3" xfId="244" xr:uid="{00000000-0005-0000-0000-0000F6000000}"/>
    <cellStyle name="Texto explicativo 2" xfId="117" xr:uid="{00000000-0005-0000-0000-000076000000}"/>
    <cellStyle name="Texto explicativo 3" xfId="245" xr:uid="{00000000-0005-0000-0000-0000F7000000}"/>
    <cellStyle name="Título 1 2" xfId="118" xr:uid="{00000000-0005-0000-0000-000077000000}"/>
    <cellStyle name="Título 1 3" xfId="246" xr:uid="{00000000-0005-0000-0000-0000F8000000}"/>
    <cellStyle name="Título 2 2" xfId="119" xr:uid="{00000000-0005-0000-0000-000078000000}"/>
    <cellStyle name="Título 2 3" xfId="247" xr:uid="{00000000-0005-0000-0000-0000F9000000}"/>
    <cellStyle name="Título 3 2" xfId="120" xr:uid="{00000000-0005-0000-0000-000079000000}"/>
    <cellStyle name="Título 3 3" xfId="248" xr:uid="{00000000-0005-0000-0000-0000FA000000}"/>
    <cellStyle name="Título 4" xfId="121" xr:uid="{00000000-0005-0000-0000-00007A000000}"/>
    <cellStyle name="Título 5" xfId="249" xr:uid="{00000000-0005-0000-0000-0000FB000000}"/>
    <cellStyle name="Total 2" xfId="122" xr:uid="{00000000-0005-0000-0000-00007C000000}"/>
    <cellStyle name="Total 3" xfId="250" xr:uid="{00000000-0005-0000-0000-0000F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V&#237;nculoExternoRecuperado6"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V&#237;nculoExternoRecuperado7"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V&#237;nculoExternoRecuperado8"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V&#237;nculoExternoRecuperado9"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V&#237;nculoExternoRecuperado10"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V&#237;nculoExternoRecuperado1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V&#237;nculoExternoRecuperado12"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 val="VínculoExternoRecuperado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VínculoExternoRecuperado4"/>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69"/>
  <sheetViews>
    <sheetView showGridLines="0" view="pageBreakPreview" topLeftCell="A75" zoomScale="70" zoomScaleNormal="55" zoomScaleSheetLayoutView="70" zoomScalePageLayoutView="70" workbookViewId="0">
      <selection activeCell="G82" sqref="G82"/>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1.44140625" style="1" customWidth="1"/>
    <col min="15" max="16384" width="11.44140625" style="1"/>
  </cols>
  <sheetData>
    <row r="1" spans="2:12">
      <c r="B1" s="177" t="s">
        <v>0</v>
      </c>
      <c r="C1" s="178"/>
      <c r="D1" s="178"/>
      <c r="E1" s="179"/>
      <c r="F1" s="178"/>
      <c r="G1" s="178"/>
    </row>
    <row r="2" spans="2:12">
      <c r="B2" s="177" t="s">
        <v>1</v>
      </c>
      <c r="C2" s="178"/>
      <c r="D2" s="178"/>
      <c r="E2" s="179"/>
    </row>
    <row r="3" spans="2:12" ht="15" customHeight="1" thickBot="1">
      <c r="B3" s="6"/>
      <c r="C3" s="7"/>
      <c r="D3" s="6"/>
      <c r="E3" s="7"/>
    </row>
    <row r="4" spans="2:12" ht="15.75" customHeight="1" thickTop="1" thickBot="1">
      <c r="B4" s="164"/>
      <c r="C4" s="165"/>
      <c r="D4" s="165"/>
      <c r="E4" s="165"/>
      <c r="F4" s="165"/>
      <c r="G4" s="165"/>
      <c r="H4" s="165"/>
      <c r="I4" s="165"/>
      <c r="J4" s="165"/>
      <c r="K4" s="165"/>
      <c r="L4" s="166"/>
    </row>
    <row r="5" spans="2:12" ht="31.5" customHeight="1" thickTop="1">
      <c r="B5" s="3"/>
      <c r="C5" s="207" t="s">
        <v>2</v>
      </c>
      <c r="D5" s="208"/>
      <c r="E5" s="208"/>
      <c r="F5" s="208"/>
      <c r="G5" s="208"/>
      <c r="H5" s="208"/>
      <c r="I5" s="208"/>
      <c r="J5" s="208"/>
      <c r="K5" s="209"/>
      <c r="L5" s="4"/>
    </row>
    <row r="6" spans="2:12">
      <c r="B6" s="8"/>
      <c r="C6" s="203" t="s">
        <v>3</v>
      </c>
      <c r="D6" s="171"/>
      <c r="E6" s="171"/>
      <c r="F6" s="171"/>
      <c r="G6" s="171"/>
      <c r="H6" s="171"/>
      <c r="I6" s="171"/>
      <c r="J6" s="171"/>
      <c r="K6" s="204"/>
      <c r="L6" s="4"/>
    </row>
    <row r="7" spans="2:12" s="2" customFormat="1">
      <c r="B7" s="9"/>
      <c r="C7" s="167" t="s">
        <v>4</v>
      </c>
      <c r="D7" s="168"/>
      <c r="E7" s="168"/>
      <c r="F7" s="168"/>
      <c r="G7" s="168"/>
      <c r="H7" s="168"/>
      <c r="I7" s="168"/>
      <c r="J7" s="168"/>
      <c r="K7" s="169"/>
      <c r="L7" s="10"/>
    </row>
    <row r="8" spans="2:12">
      <c r="B8" s="8"/>
      <c r="C8" s="170"/>
      <c r="D8" s="171"/>
      <c r="E8" s="171"/>
      <c r="F8" s="171"/>
      <c r="G8" s="171"/>
      <c r="H8" s="171"/>
      <c r="I8" s="171"/>
      <c r="J8" s="171"/>
      <c r="K8" s="172"/>
      <c r="L8" s="4"/>
    </row>
    <row r="9" spans="2:12" ht="34.5" customHeight="1">
      <c r="B9" s="8"/>
      <c r="C9" s="180" t="s">
        <v>5</v>
      </c>
      <c r="D9" s="181"/>
      <c r="E9" s="181"/>
      <c r="F9" s="181"/>
      <c r="G9" s="181"/>
      <c r="H9" s="181"/>
      <c r="I9" s="181"/>
      <c r="J9" s="181"/>
      <c r="K9" s="182"/>
      <c r="L9" s="4"/>
    </row>
    <row r="10" spans="2:12" ht="30" customHeight="1" thickBot="1">
      <c r="B10" s="3"/>
      <c r="C10" s="173"/>
      <c r="D10" s="174"/>
      <c r="E10" s="174"/>
      <c r="F10" s="174"/>
      <c r="G10" s="174"/>
      <c r="H10" s="174"/>
      <c r="I10" s="174"/>
      <c r="J10" s="174"/>
      <c r="K10" s="175"/>
      <c r="L10" s="4"/>
    </row>
    <row r="11" spans="2:12" ht="30" customHeight="1">
      <c r="B11" s="3"/>
      <c r="C11" s="193" t="s">
        <v>6</v>
      </c>
      <c r="D11" s="183" t="s">
        <v>7</v>
      </c>
      <c r="E11" s="198" t="s">
        <v>8</v>
      </c>
      <c r="F11" s="187"/>
      <c r="G11" s="193" t="s">
        <v>9</v>
      </c>
      <c r="H11" s="183" t="s">
        <v>10</v>
      </c>
      <c r="I11" s="183" t="s">
        <v>11</v>
      </c>
      <c r="J11" s="188" t="s">
        <v>12</v>
      </c>
      <c r="K11" s="190" t="s">
        <v>13</v>
      </c>
      <c r="L11" s="4"/>
    </row>
    <row r="12" spans="2:12" ht="30" customHeight="1" thickBot="1">
      <c r="B12" s="3"/>
      <c r="C12" s="194"/>
      <c r="D12" s="184"/>
      <c r="E12" s="11" t="s">
        <v>14</v>
      </c>
      <c r="F12" s="11" t="s">
        <v>15</v>
      </c>
      <c r="G12" s="194"/>
      <c r="H12" s="184"/>
      <c r="I12" s="184"/>
      <c r="J12" s="184"/>
      <c r="K12" s="191"/>
      <c r="L12" s="4"/>
    </row>
    <row r="13" spans="2:12" ht="30" customHeight="1" thickBot="1">
      <c r="B13" s="3"/>
      <c r="C13" s="12">
        <v>1</v>
      </c>
      <c r="D13" s="13"/>
      <c r="E13" s="13"/>
      <c r="F13" s="13"/>
      <c r="G13" s="13" t="s">
        <v>16</v>
      </c>
      <c r="H13" s="13"/>
      <c r="I13" s="13"/>
      <c r="J13" s="13"/>
      <c r="K13" s="14"/>
      <c r="L13" s="4"/>
    </row>
    <row r="14" spans="2:12" ht="40.049999999999997" customHeight="1">
      <c r="B14" s="3"/>
      <c r="C14" s="150" t="s">
        <v>17</v>
      </c>
      <c r="D14" s="151" t="s">
        <v>17</v>
      </c>
      <c r="E14" s="151" t="s">
        <v>18</v>
      </c>
      <c r="F14" s="151" t="s">
        <v>19</v>
      </c>
      <c r="G14" s="152" t="s">
        <v>20</v>
      </c>
      <c r="H14" s="151" t="s">
        <v>21</v>
      </c>
      <c r="I14" s="153">
        <v>22.5</v>
      </c>
      <c r="J14" s="154">
        <v>3578</v>
      </c>
      <c r="K14" s="155">
        <f t="shared" ref="K14:K39" si="0">ROUND(I14*J14,0)</f>
        <v>80505</v>
      </c>
      <c r="L14" s="4"/>
    </row>
    <row r="15" spans="2:12" ht="40.049999999999997" customHeight="1" thickBot="1">
      <c r="B15" s="3"/>
      <c r="C15" s="150" t="s">
        <v>22</v>
      </c>
      <c r="D15" s="151" t="s">
        <v>22</v>
      </c>
      <c r="E15" s="151" t="s">
        <v>23</v>
      </c>
      <c r="F15" s="151" t="s">
        <v>19</v>
      </c>
      <c r="G15" s="152" t="s">
        <v>24</v>
      </c>
      <c r="H15" s="151" t="s">
        <v>25</v>
      </c>
      <c r="I15" s="153">
        <v>6.99</v>
      </c>
      <c r="J15" s="154">
        <v>56233</v>
      </c>
      <c r="K15" s="155">
        <f t="shared" si="0"/>
        <v>393069</v>
      </c>
      <c r="L15" s="4"/>
    </row>
    <row r="16" spans="2:12" ht="28.05" customHeight="1" thickBot="1">
      <c r="B16" s="3"/>
      <c r="C16" s="150" t="s">
        <v>26</v>
      </c>
      <c r="D16" s="151" t="s">
        <v>26</v>
      </c>
      <c r="E16" s="151" t="s">
        <v>27</v>
      </c>
      <c r="F16" s="151" t="s">
        <v>19</v>
      </c>
      <c r="G16" s="152" t="s">
        <v>28</v>
      </c>
      <c r="H16" s="151" t="s">
        <v>29</v>
      </c>
      <c r="I16" s="153">
        <v>31.56</v>
      </c>
      <c r="J16" s="154">
        <v>79831</v>
      </c>
      <c r="K16" s="155">
        <f t="shared" si="0"/>
        <v>2519466</v>
      </c>
      <c r="L16" s="4"/>
    </row>
    <row r="17" spans="2:12" ht="52.05" customHeight="1">
      <c r="B17" s="3"/>
      <c r="C17" s="150" t="s">
        <v>30</v>
      </c>
      <c r="D17" s="151" t="s">
        <v>30</v>
      </c>
      <c r="E17" s="151" t="s">
        <v>31</v>
      </c>
      <c r="F17" s="151" t="s">
        <v>19</v>
      </c>
      <c r="G17" s="152" t="s">
        <v>32</v>
      </c>
      <c r="H17" s="151" t="s">
        <v>21</v>
      </c>
      <c r="I17" s="153">
        <v>18.72</v>
      </c>
      <c r="J17" s="154">
        <v>155779</v>
      </c>
      <c r="K17" s="155">
        <f t="shared" si="0"/>
        <v>2916183</v>
      </c>
      <c r="L17" s="4"/>
    </row>
    <row r="18" spans="2:12" ht="28.05" customHeight="1">
      <c r="B18" s="3"/>
      <c r="C18" s="150" t="s">
        <v>33</v>
      </c>
      <c r="D18" s="151" t="s">
        <v>33</v>
      </c>
      <c r="E18" s="151" t="s">
        <v>34</v>
      </c>
      <c r="F18" s="151" t="s">
        <v>19</v>
      </c>
      <c r="G18" s="152" t="s">
        <v>35</v>
      </c>
      <c r="H18" s="151" t="s">
        <v>36</v>
      </c>
      <c r="I18" s="153">
        <v>425.04</v>
      </c>
      <c r="J18" s="154">
        <v>8946</v>
      </c>
      <c r="K18" s="155">
        <f t="shared" si="0"/>
        <v>3802408</v>
      </c>
      <c r="L18" s="4"/>
    </row>
    <row r="19" spans="2:12" ht="28.05" customHeight="1">
      <c r="B19" s="3"/>
      <c r="C19" s="150" t="s">
        <v>37</v>
      </c>
      <c r="D19" s="151" t="s">
        <v>37</v>
      </c>
      <c r="E19" s="151" t="s">
        <v>38</v>
      </c>
      <c r="F19" s="151" t="s">
        <v>19</v>
      </c>
      <c r="G19" s="152" t="s">
        <v>39</v>
      </c>
      <c r="H19" s="151" t="s">
        <v>29</v>
      </c>
      <c r="I19" s="153">
        <v>27.6</v>
      </c>
      <c r="J19" s="154">
        <v>48725</v>
      </c>
      <c r="K19" s="155">
        <f t="shared" si="0"/>
        <v>1344810</v>
      </c>
      <c r="L19" s="4"/>
    </row>
    <row r="20" spans="2:12" ht="40.049999999999997" customHeight="1">
      <c r="B20" s="3"/>
      <c r="C20" s="150" t="s">
        <v>40</v>
      </c>
      <c r="D20" s="151" t="s">
        <v>40</v>
      </c>
      <c r="E20" s="151" t="s">
        <v>41</v>
      </c>
      <c r="F20" s="151" t="s">
        <v>19</v>
      </c>
      <c r="G20" s="152" t="s">
        <v>42</v>
      </c>
      <c r="H20" s="151" t="s">
        <v>21</v>
      </c>
      <c r="I20" s="153">
        <v>57.93</v>
      </c>
      <c r="J20" s="154">
        <v>81039</v>
      </c>
      <c r="K20" s="155">
        <f t="shared" si="0"/>
        <v>4694589</v>
      </c>
      <c r="L20" s="4"/>
    </row>
    <row r="21" spans="2:12" ht="40.049999999999997" customHeight="1" thickBot="1">
      <c r="B21" s="3"/>
      <c r="C21" s="150" t="s">
        <v>43</v>
      </c>
      <c r="D21" s="151" t="s">
        <v>43</v>
      </c>
      <c r="E21" s="151" t="s">
        <v>44</v>
      </c>
      <c r="F21" s="151" t="s">
        <v>19</v>
      </c>
      <c r="G21" s="152" t="s">
        <v>45</v>
      </c>
      <c r="H21" s="151" t="s">
        <v>29</v>
      </c>
      <c r="I21" s="153">
        <v>31.56</v>
      </c>
      <c r="J21" s="154">
        <v>49170</v>
      </c>
      <c r="K21" s="155">
        <f t="shared" si="0"/>
        <v>1551805</v>
      </c>
      <c r="L21" s="4"/>
    </row>
    <row r="22" spans="2:12" ht="28.05" customHeight="1" thickBot="1">
      <c r="B22" s="3"/>
      <c r="C22" s="150" t="s">
        <v>46</v>
      </c>
      <c r="D22" s="151" t="s">
        <v>46</v>
      </c>
      <c r="E22" s="151" t="s">
        <v>47</v>
      </c>
      <c r="F22" s="151" t="s">
        <v>19</v>
      </c>
      <c r="G22" s="152" t="s">
        <v>48</v>
      </c>
      <c r="H22" s="151" t="s">
        <v>29</v>
      </c>
      <c r="I22" s="153">
        <v>24.6</v>
      </c>
      <c r="J22" s="154">
        <v>27906</v>
      </c>
      <c r="K22" s="155">
        <f t="shared" si="0"/>
        <v>686488</v>
      </c>
      <c r="L22" s="4"/>
    </row>
    <row r="23" spans="2:12" ht="40.049999999999997" customHeight="1">
      <c r="B23" s="3"/>
      <c r="C23" s="150" t="s">
        <v>49</v>
      </c>
      <c r="D23" s="151" t="s">
        <v>49</v>
      </c>
      <c r="E23" s="151" t="s">
        <v>50</v>
      </c>
      <c r="F23" s="151" t="s">
        <v>19</v>
      </c>
      <c r="G23" s="152" t="s">
        <v>51</v>
      </c>
      <c r="H23" s="151" t="s">
        <v>29</v>
      </c>
      <c r="I23" s="153">
        <v>10.8</v>
      </c>
      <c r="J23" s="154">
        <v>63004</v>
      </c>
      <c r="K23" s="155">
        <f t="shared" si="0"/>
        <v>680443</v>
      </c>
      <c r="L23" s="4"/>
    </row>
    <row r="24" spans="2:12" ht="40.049999999999997" customHeight="1">
      <c r="B24" s="3"/>
      <c r="C24" s="150" t="s">
        <v>52</v>
      </c>
      <c r="D24" s="151" t="s">
        <v>52</v>
      </c>
      <c r="E24" s="151" t="s">
        <v>53</v>
      </c>
      <c r="F24" s="151" t="s">
        <v>19</v>
      </c>
      <c r="G24" s="152" t="s">
        <v>54</v>
      </c>
      <c r="H24" s="151" t="s">
        <v>29</v>
      </c>
      <c r="I24" s="153">
        <v>46.5</v>
      </c>
      <c r="J24" s="154">
        <v>33400</v>
      </c>
      <c r="K24" s="155">
        <f t="shared" si="0"/>
        <v>1553100</v>
      </c>
      <c r="L24" s="4"/>
    </row>
    <row r="25" spans="2:12" ht="40.049999999999997" customHeight="1">
      <c r="B25" s="3"/>
      <c r="C25" s="150" t="s">
        <v>55</v>
      </c>
      <c r="D25" s="151" t="s">
        <v>55</v>
      </c>
      <c r="E25" s="151" t="s">
        <v>56</v>
      </c>
      <c r="F25" s="151" t="s">
        <v>19</v>
      </c>
      <c r="G25" s="152" t="s">
        <v>57</v>
      </c>
      <c r="H25" s="151" t="s">
        <v>21</v>
      </c>
      <c r="I25" s="153">
        <v>33.81</v>
      </c>
      <c r="J25" s="154">
        <v>79221</v>
      </c>
      <c r="K25" s="155">
        <f t="shared" si="0"/>
        <v>2678462</v>
      </c>
      <c r="L25" s="4"/>
    </row>
    <row r="26" spans="2:12" ht="28.05" customHeight="1">
      <c r="B26" s="3"/>
      <c r="C26" s="150" t="s">
        <v>58</v>
      </c>
      <c r="D26" s="151" t="s">
        <v>58</v>
      </c>
      <c r="E26" s="151" t="s">
        <v>59</v>
      </c>
      <c r="F26" s="151" t="s">
        <v>19</v>
      </c>
      <c r="G26" s="152" t="s">
        <v>60</v>
      </c>
      <c r="H26" s="151" t="s">
        <v>29</v>
      </c>
      <c r="I26" s="153">
        <v>9.3000000000000007</v>
      </c>
      <c r="J26" s="154">
        <v>61944</v>
      </c>
      <c r="K26" s="155">
        <f t="shared" si="0"/>
        <v>576079</v>
      </c>
      <c r="L26" s="4"/>
    </row>
    <row r="27" spans="2:12" ht="28.05" customHeight="1">
      <c r="B27" s="3"/>
      <c r="C27" s="150" t="s">
        <v>61</v>
      </c>
      <c r="D27" s="151" t="s">
        <v>61</v>
      </c>
      <c r="E27" s="151" t="s">
        <v>62</v>
      </c>
      <c r="F27" s="151" t="s">
        <v>19</v>
      </c>
      <c r="G27" s="152" t="s">
        <v>63</v>
      </c>
      <c r="H27" s="151" t="s">
        <v>29</v>
      </c>
      <c r="I27" s="153">
        <v>7.5</v>
      </c>
      <c r="J27" s="154">
        <v>27217</v>
      </c>
      <c r="K27" s="155">
        <f t="shared" si="0"/>
        <v>204128</v>
      </c>
      <c r="L27" s="4"/>
    </row>
    <row r="28" spans="2:12" ht="28.05" customHeight="1">
      <c r="B28" s="3"/>
      <c r="C28" s="150" t="s">
        <v>64</v>
      </c>
      <c r="D28" s="151" t="s">
        <v>64</v>
      </c>
      <c r="E28" s="151" t="s">
        <v>65</v>
      </c>
      <c r="F28" s="151" t="s">
        <v>19</v>
      </c>
      <c r="G28" s="152" t="s">
        <v>66</v>
      </c>
      <c r="H28" s="151" t="s">
        <v>29</v>
      </c>
      <c r="I28" s="153">
        <v>36</v>
      </c>
      <c r="J28" s="154">
        <v>9193</v>
      </c>
      <c r="K28" s="155">
        <f t="shared" si="0"/>
        <v>330948</v>
      </c>
      <c r="L28" s="4"/>
    </row>
    <row r="29" spans="2:12" ht="28.05" customHeight="1">
      <c r="B29" s="3"/>
      <c r="C29" s="150" t="s">
        <v>67</v>
      </c>
      <c r="D29" s="151" t="s">
        <v>67</v>
      </c>
      <c r="E29" s="151" t="s">
        <v>68</v>
      </c>
      <c r="F29" s="151" t="s">
        <v>19</v>
      </c>
      <c r="G29" s="152" t="s">
        <v>69</v>
      </c>
      <c r="H29" s="151" t="s">
        <v>29</v>
      </c>
      <c r="I29" s="153">
        <v>108</v>
      </c>
      <c r="J29" s="154">
        <v>5887</v>
      </c>
      <c r="K29" s="155">
        <f t="shared" si="0"/>
        <v>635796</v>
      </c>
      <c r="L29" s="4"/>
    </row>
    <row r="30" spans="2:12" ht="28.05" customHeight="1">
      <c r="B30" s="3"/>
      <c r="C30" s="150" t="s">
        <v>70</v>
      </c>
      <c r="D30" s="151" t="s">
        <v>70</v>
      </c>
      <c r="E30" s="151" t="s">
        <v>71</v>
      </c>
      <c r="F30" s="151" t="s">
        <v>19</v>
      </c>
      <c r="G30" s="152" t="s">
        <v>72</v>
      </c>
      <c r="H30" s="151" t="s">
        <v>73</v>
      </c>
      <c r="I30" s="153">
        <v>9</v>
      </c>
      <c r="J30" s="154">
        <v>34710</v>
      </c>
      <c r="K30" s="155">
        <f t="shared" si="0"/>
        <v>312390</v>
      </c>
      <c r="L30" s="4"/>
    </row>
    <row r="31" spans="2:12" ht="28.05" customHeight="1" thickBot="1">
      <c r="B31" s="3"/>
      <c r="C31" s="150" t="s">
        <v>74</v>
      </c>
      <c r="D31" s="151" t="s">
        <v>74</v>
      </c>
      <c r="E31" s="151" t="s">
        <v>75</v>
      </c>
      <c r="F31" s="151" t="s">
        <v>19</v>
      </c>
      <c r="G31" s="152" t="s">
        <v>76</v>
      </c>
      <c r="H31" s="151" t="s">
        <v>73</v>
      </c>
      <c r="I31" s="153">
        <v>6</v>
      </c>
      <c r="J31" s="154">
        <v>37210</v>
      </c>
      <c r="K31" s="155">
        <f t="shared" si="0"/>
        <v>223260</v>
      </c>
      <c r="L31" s="4"/>
    </row>
    <row r="32" spans="2:12" ht="28.05" customHeight="1" thickBot="1">
      <c r="B32" s="3"/>
      <c r="C32" s="150" t="s">
        <v>77</v>
      </c>
      <c r="D32" s="151" t="s">
        <v>77</v>
      </c>
      <c r="E32" s="151" t="s">
        <v>78</v>
      </c>
      <c r="F32" s="151" t="s">
        <v>19</v>
      </c>
      <c r="G32" s="152" t="s">
        <v>79</v>
      </c>
      <c r="H32" s="151" t="s">
        <v>73</v>
      </c>
      <c r="I32" s="153">
        <v>3</v>
      </c>
      <c r="J32" s="154">
        <v>40310</v>
      </c>
      <c r="K32" s="155">
        <f t="shared" si="0"/>
        <v>120930</v>
      </c>
      <c r="L32" s="4"/>
    </row>
    <row r="33" spans="2:12" ht="28.05" customHeight="1">
      <c r="B33" s="3"/>
      <c r="C33" s="150" t="s">
        <v>80</v>
      </c>
      <c r="D33" s="151" t="s">
        <v>80</v>
      </c>
      <c r="E33" s="151" t="s">
        <v>81</v>
      </c>
      <c r="F33" s="151" t="s">
        <v>19</v>
      </c>
      <c r="G33" s="152" t="s">
        <v>82</v>
      </c>
      <c r="H33" s="151" t="s">
        <v>21</v>
      </c>
      <c r="I33" s="153">
        <v>82.47</v>
      </c>
      <c r="J33" s="154">
        <v>36391</v>
      </c>
      <c r="K33" s="155">
        <f t="shared" si="0"/>
        <v>3001166</v>
      </c>
      <c r="L33" s="4"/>
    </row>
    <row r="34" spans="2:12" ht="24" customHeight="1">
      <c r="B34" s="3"/>
      <c r="C34" s="150" t="s">
        <v>83</v>
      </c>
      <c r="D34" s="151" t="s">
        <v>83</v>
      </c>
      <c r="E34" s="151" t="s">
        <v>84</v>
      </c>
      <c r="F34" s="151" t="s">
        <v>19</v>
      </c>
      <c r="G34" s="152" t="s">
        <v>85</v>
      </c>
      <c r="H34" s="151" t="s">
        <v>21</v>
      </c>
      <c r="I34" s="153">
        <v>82.47</v>
      </c>
      <c r="J34" s="154">
        <v>19303</v>
      </c>
      <c r="K34" s="155">
        <f t="shared" si="0"/>
        <v>1591918</v>
      </c>
      <c r="L34" s="4"/>
    </row>
    <row r="35" spans="2:12" ht="28.05" customHeight="1">
      <c r="B35" s="3"/>
      <c r="C35" s="150" t="s">
        <v>86</v>
      </c>
      <c r="D35" s="151" t="s">
        <v>86</v>
      </c>
      <c r="E35" s="151" t="s">
        <v>87</v>
      </c>
      <c r="F35" s="151" t="s">
        <v>19</v>
      </c>
      <c r="G35" s="152" t="s">
        <v>88</v>
      </c>
      <c r="H35" s="151" t="s">
        <v>21</v>
      </c>
      <c r="I35" s="153">
        <v>82.47</v>
      </c>
      <c r="J35" s="154">
        <v>17410</v>
      </c>
      <c r="K35" s="155">
        <f t="shared" si="0"/>
        <v>1435803</v>
      </c>
      <c r="L35" s="4"/>
    </row>
    <row r="36" spans="2:12" ht="28.05" customHeight="1" thickBot="1">
      <c r="B36" s="3"/>
      <c r="C36" s="150" t="s">
        <v>89</v>
      </c>
      <c r="D36" s="151" t="s">
        <v>89</v>
      </c>
      <c r="E36" s="151" t="s">
        <v>90</v>
      </c>
      <c r="F36" s="151" t="s">
        <v>19</v>
      </c>
      <c r="G36" s="152" t="s">
        <v>91</v>
      </c>
      <c r="H36" s="151" t="s">
        <v>21</v>
      </c>
      <c r="I36" s="153">
        <v>21.21</v>
      </c>
      <c r="J36" s="154">
        <v>87541</v>
      </c>
      <c r="K36" s="155">
        <f t="shared" si="0"/>
        <v>1856745</v>
      </c>
      <c r="L36" s="4"/>
    </row>
    <row r="37" spans="2:12" ht="40.049999999999997" customHeight="1" thickBot="1">
      <c r="B37" s="3"/>
      <c r="C37" s="150" t="s">
        <v>92</v>
      </c>
      <c r="D37" s="151" t="s">
        <v>92</v>
      </c>
      <c r="E37" s="151" t="s">
        <v>93</v>
      </c>
      <c r="F37" s="151" t="s">
        <v>19</v>
      </c>
      <c r="G37" s="152" t="s">
        <v>94</v>
      </c>
      <c r="H37" s="151" t="s">
        <v>73</v>
      </c>
      <c r="I37" s="153">
        <v>3</v>
      </c>
      <c r="J37" s="154">
        <v>1027792</v>
      </c>
      <c r="K37" s="155">
        <f t="shared" si="0"/>
        <v>3083376</v>
      </c>
      <c r="L37" s="4"/>
    </row>
    <row r="38" spans="2:12" ht="40.049999999999997" customHeight="1">
      <c r="B38" s="3"/>
      <c r="C38" s="150" t="s">
        <v>95</v>
      </c>
      <c r="D38" s="151" t="s">
        <v>95</v>
      </c>
      <c r="E38" s="151" t="s">
        <v>96</v>
      </c>
      <c r="F38" s="151" t="s">
        <v>19</v>
      </c>
      <c r="G38" s="152" t="s">
        <v>97</v>
      </c>
      <c r="H38" s="151" t="s">
        <v>21</v>
      </c>
      <c r="I38" s="153">
        <v>3</v>
      </c>
      <c r="J38" s="154">
        <v>479669</v>
      </c>
      <c r="K38" s="155">
        <f t="shared" si="0"/>
        <v>1439007</v>
      </c>
      <c r="L38" s="4"/>
    </row>
    <row r="39" spans="2:12" ht="40.049999999999997" customHeight="1" thickBot="1">
      <c r="B39" s="3"/>
      <c r="C39" s="150" t="s">
        <v>98</v>
      </c>
      <c r="D39" s="151" t="s">
        <v>98</v>
      </c>
      <c r="E39" s="151" t="s">
        <v>99</v>
      </c>
      <c r="F39" s="151" t="s">
        <v>19</v>
      </c>
      <c r="G39" s="152" t="s">
        <v>100</v>
      </c>
      <c r="H39" s="151" t="s">
        <v>21</v>
      </c>
      <c r="I39" s="153">
        <v>19.079999999999998</v>
      </c>
      <c r="J39" s="154">
        <v>22048</v>
      </c>
      <c r="K39" s="155">
        <f t="shared" si="0"/>
        <v>420676</v>
      </c>
      <c r="L39" s="4"/>
    </row>
    <row r="40" spans="2:12" s="20" customFormat="1" ht="24" customHeight="1" thickBot="1">
      <c r="B40" s="3"/>
      <c r="C40" s="16" t="s">
        <v>101</v>
      </c>
      <c r="D40" s="17"/>
      <c r="E40" s="17"/>
      <c r="F40" s="17"/>
      <c r="G40" s="18"/>
      <c r="H40" s="17"/>
      <c r="I40" s="15"/>
      <c r="J40" s="19"/>
      <c r="K40" s="156">
        <f>SUM(K14:K39)</f>
        <v>38133550</v>
      </c>
      <c r="L40" s="4"/>
    </row>
    <row r="41" spans="2:12" s="20" customFormat="1" ht="30" customHeight="1" thickBot="1">
      <c r="B41" s="3"/>
      <c r="C41" s="12">
        <v>2</v>
      </c>
      <c r="D41" s="13"/>
      <c r="E41" s="13"/>
      <c r="F41" s="13"/>
      <c r="G41" s="13" t="s">
        <v>102</v>
      </c>
      <c r="H41" s="13"/>
      <c r="I41" s="13"/>
      <c r="J41" s="13"/>
      <c r="K41" s="14"/>
      <c r="L41" s="4"/>
    </row>
    <row r="42" spans="2:12" s="20" customFormat="1" ht="40.049999999999997" customHeight="1">
      <c r="B42" s="3"/>
      <c r="C42" s="150" t="s">
        <v>103</v>
      </c>
      <c r="D42" s="151" t="s">
        <v>103</v>
      </c>
      <c r="E42" s="151" t="s">
        <v>18</v>
      </c>
      <c r="F42" s="151" t="s">
        <v>19</v>
      </c>
      <c r="G42" s="152" t="s">
        <v>20</v>
      </c>
      <c r="H42" s="151" t="s">
        <v>21</v>
      </c>
      <c r="I42" s="153">
        <v>11.25</v>
      </c>
      <c r="J42" s="154">
        <v>3578</v>
      </c>
      <c r="K42" s="155">
        <f t="shared" ref="K42:K79" si="1">ROUND(I42*J42,0)</f>
        <v>40253</v>
      </c>
      <c r="L42" s="4"/>
    </row>
    <row r="43" spans="2:12" s="20" customFormat="1" ht="40.049999999999997" customHeight="1">
      <c r="B43" s="3"/>
      <c r="C43" s="150" t="s">
        <v>104</v>
      </c>
      <c r="D43" s="151" t="s">
        <v>104</v>
      </c>
      <c r="E43" s="151" t="s">
        <v>23</v>
      </c>
      <c r="F43" s="151" t="s">
        <v>19</v>
      </c>
      <c r="G43" s="152" t="s">
        <v>24</v>
      </c>
      <c r="H43" s="151" t="s">
        <v>25</v>
      </c>
      <c r="I43" s="153">
        <v>5.4</v>
      </c>
      <c r="J43" s="154">
        <v>56233</v>
      </c>
      <c r="K43" s="155">
        <f t="shared" si="1"/>
        <v>303658</v>
      </c>
      <c r="L43" s="4"/>
    </row>
    <row r="44" spans="2:12" s="20" customFormat="1" ht="28.05" customHeight="1">
      <c r="B44" s="3"/>
      <c r="C44" s="150" t="s">
        <v>105</v>
      </c>
      <c r="D44" s="151" t="s">
        <v>105</v>
      </c>
      <c r="E44" s="151" t="s">
        <v>27</v>
      </c>
      <c r="F44" s="151" t="s">
        <v>19</v>
      </c>
      <c r="G44" s="152" t="s">
        <v>28</v>
      </c>
      <c r="H44" s="151" t="s">
        <v>29</v>
      </c>
      <c r="I44" s="153">
        <v>22.56</v>
      </c>
      <c r="J44" s="154">
        <v>79831</v>
      </c>
      <c r="K44" s="155">
        <f t="shared" si="1"/>
        <v>1800987</v>
      </c>
      <c r="L44" s="4"/>
    </row>
    <row r="45" spans="2:12" s="20" customFormat="1" ht="52.05" customHeight="1">
      <c r="B45" s="3"/>
      <c r="C45" s="150" t="s">
        <v>106</v>
      </c>
      <c r="D45" s="151" t="s">
        <v>106</v>
      </c>
      <c r="E45" s="151" t="s">
        <v>31</v>
      </c>
      <c r="F45" s="151" t="s">
        <v>19</v>
      </c>
      <c r="G45" s="152" t="s">
        <v>32</v>
      </c>
      <c r="H45" s="151" t="s">
        <v>21</v>
      </c>
      <c r="I45" s="153">
        <v>8.5500000000000007</v>
      </c>
      <c r="J45" s="154">
        <v>155779</v>
      </c>
      <c r="K45" s="155">
        <f t="shared" si="1"/>
        <v>1331910</v>
      </c>
      <c r="L45" s="4"/>
    </row>
    <row r="46" spans="2:12" s="20" customFormat="1" ht="28.05" customHeight="1">
      <c r="B46" s="3"/>
      <c r="C46" s="150" t="s">
        <v>107</v>
      </c>
      <c r="D46" s="151" t="s">
        <v>107</v>
      </c>
      <c r="E46" s="151" t="s">
        <v>34</v>
      </c>
      <c r="F46" s="151" t="s">
        <v>19</v>
      </c>
      <c r="G46" s="152" t="s">
        <v>35</v>
      </c>
      <c r="H46" s="151" t="s">
        <v>36</v>
      </c>
      <c r="I46" s="153">
        <v>349.29</v>
      </c>
      <c r="J46" s="154">
        <v>8946</v>
      </c>
      <c r="K46" s="155">
        <f t="shared" si="1"/>
        <v>3124748</v>
      </c>
      <c r="L46" s="4"/>
    </row>
    <row r="47" spans="2:12" s="20" customFormat="1" ht="28.05" customHeight="1">
      <c r="B47" s="3"/>
      <c r="C47" s="150" t="s">
        <v>108</v>
      </c>
      <c r="D47" s="151" t="s">
        <v>108</v>
      </c>
      <c r="E47" s="151" t="s">
        <v>38</v>
      </c>
      <c r="F47" s="151" t="s">
        <v>19</v>
      </c>
      <c r="G47" s="152" t="s">
        <v>39</v>
      </c>
      <c r="H47" s="151" t="s">
        <v>29</v>
      </c>
      <c r="I47" s="153">
        <v>27.6</v>
      </c>
      <c r="J47" s="154">
        <v>48725</v>
      </c>
      <c r="K47" s="155">
        <f t="shared" si="1"/>
        <v>1344810</v>
      </c>
      <c r="L47" s="4"/>
    </row>
    <row r="48" spans="2:12" s="20" customFormat="1" ht="40.049999999999997" customHeight="1" thickBot="1">
      <c r="B48" s="3"/>
      <c r="C48" s="150" t="s">
        <v>109</v>
      </c>
      <c r="D48" s="151" t="s">
        <v>109</v>
      </c>
      <c r="E48" s="151" t="s">
        <v>41</v>
      </c>
      <c r="F48" s="151" t="s">
        <v>19</v>
      </c>
      <c r="G48" s="152" t="s">
        <v>42</v>
      </c>
      <c r="H48" s="151" t="s">
        <v>21</v>
      </c>
      <c r="I48" s="153">
        <v>39.96</v>
      </c>
      <c r="J48" s="154">
        <v>81039</v>
      </c>
      <c r="K48" s="155">
        <f t="shared" si="1"/>
        <v>3238318</v>
      </c>
      <c r="L48" s="4"/>
    </row>
    <row r="49" spans="2:12" s="20" customFormat="1" ht="40.049999999999997" customHeight="1" thickBot="1">
      <c r="B49" s="3"/>
      <c r="C49" s="150" t="s">
        <v>110</v>
      </c>
      <c r="D49" s="151" t="s">
        <v>110</v>
      </c>
      <c r="E49" s="151" t="s">
        <v>44</v>
      </c>
      <c r="F49" s="151" t="s">
        <v>19</v>
      </c>
      <c r="G49" s="152" t="s">
        <v>45</v>
      </c>
      <c r="H49" s="151" t="s">
        <v>29</v>
      </c>
      <c r="I49" s="153">
        <v>22.56</v>
      </c>
      <c r="J49" s="154">
        <v>49170</v>
      </c>
      <c r="K49" s="155">
        <f t="shared" si="1"/>
        <v>1109275</v>
      </c>
      <c r="L49" s="4"/>
    </row>
    <row r="50" spans="2:12" s="20" customFormat="1" ht="28.05" customHeight="1" thickBot="1">
      <c r="B50" s="3"/>
      <c r="C50" s="150" t="s">
        <v>111</v>
      </c>
      <c r="D50" s="151" t="s">
        <v>111</v>
      </c>
      <c r="E50" s="151" t="s">
        <v>47</v>
      </c>
      <c r="F50" s="151" t="s">
        <v>19</v>
      </c>
      <c r="G50" s="152" t="s">
        <v>48</v>
      </c>
      <c r="H50" s="151" t="s">
        <v>29</v>
      </c>
      <c r="I50" s="153">
        <v>18.63</v>
      </c>
      <c r="J50" s="154">
        <v>27906</v>
      </c>
      <c r="K50" s="155">
        <f t="shared" si="1"/>
        <v>519889</v>
      </c>
      <c r="L50" s="4"/>
    </row>
    <row r="51" spans="2:12" s="20" customFormat="1" ht="40.049999999999997" customHeight="1">
      <c r="B51" s="3"/>
      <c r="C51" s="150" t="s">
        <v>112</v>
      </c>
      <c r="D51" s="151" t="s">
        <v>112</v>
      </c>
      <c r="E51" s="151" t="s">
        <v>50</v>
      </c>
      <c r="F51" s="151" t="s">
        <v>19</v>
      </c>
      <c r="G51" s="152" t="s">
        <v>51</v>
      </c>
      <c r="H51" s="151" t="s">
        <v>29</v>
      </c>
      <c r="I51" s="153">
        <v>9.3000000000000007</v>
      </c>
      <c r="J51" s="154">
        <v>63004</v>
      </c>
      <c r="K51" s="155">
        <f t="shared" si="1"/>
        <v>585937</v>
      </c>
      <c r="L51" s="4"/>
    </row>
    <row r="52" spans="2:12" s="20" customFormat="1" ht="40.049999999999997" customHeight="1">
      <c r="B52" s="3"/>
      <c r="C52" s="150" t="s">
        <v>113</v>
      </c>
      <c r="D52" s="151" t="s">
        <v>113</v>
      </c>
      <c r="E52" s="151" t="s">
        <v>53</v>
      </c>
      <c r="F52" s="151" t="s">
        <v>19</v>
      </c>
      <c r="G52" s="152" t="s">
        <v>54</v>
      </c>
      <c r="H52" s="151" t="s">
        <v>29</v>
      </c>
      <c r="I52" s="153">
        <v>31.5</v>
      </c>
      <c r="J52" s="154">
        <v>33400</v>
      </c>
      <c r="K52" s="155">
        <f t="shared" si="1"/>
        <v>1052100</v>
      </c>
      <c r="L52" s="4"/>
    </row>
    <row r="53" spans="2:12" s="20" customFormat="1" ht="40.049999999999997" customHeight="1">
      <c r="B53" s="3"/>
      <c r="C53" s="150" t="s">
        <v>114</v>
      </c>
      <c r="D53" s="151" t="s">
        <v>114</v>
      </c>
      <c r="E53" s="151" t="s">
        <v>56</v>
      </c>
      <c r="F53" s="151" t="s">
        <v>19</v>
      </c>
      <c r="G53" s="152" t="s">
        <v>57</v>
      </c>
      <c r="H53" s="151" t="s">
        <v>21</v>
      </c>
      <c r="I53" s="153">
        <v>19.8</v>
      </c>
      <c r="J53" s="154">
        <v>79221</v>
      </c>
      <c r="K53" s="155">
        <f t="shared" si="1"/>
        <v>1568576</v>
      </c>
      <c r="L53" s="4"/>
    </row>
    <row r="54" spans="2:12" s="20" customFormat="1" ht="28.05" customHeight="1">
      <c r="B54" s="3"/>
      <c r="C54" s="150" t="s">
        <v>115</v>
      </c>
      <c r="D54" s="151" t="s">
        <v>115</v>
      </c>
      <c r="E54" s="151" t="s">
        <v>59</v>
      </c>
      <c r="F54" s="151" t="s">
        <v>19</v>
      </c>
      <c r="G54" s="152" t="s">
        <v>60</v>
      </c>
      <c r="H54" s="151" t="s">
        <v>29</v>
      </c>
      <c r="I54" s="153">
        <v>6.3</v>
      </c>
      <c r="J54" s="154">
        <v>61944</v>
      </c>
      <c r="K54" s="155">
        <f t="shared" si="1"/>
        <v>390247</v>
      </c>
      <c r="L54" s="4"/>
    </row>
    <row r="55" spans="2:12" s="20" customFormat="1" ht="28.05" customHeight="1">
      <c r="B55" s="3"/>
      <c r="C55" s="150" t="s">
        <v>116</v>
      </c>
      <c r="D55" s="151" t="s">
        <v>116</v>
      </c>
      <c r="E55" s="151" t="s">
        <v>62</v>
      </c>
      <c r="F55" s="151" t="s">
        <v>19</v>
      </c>
      <c r="G55" s="152" t="s">
        <v>63</v>
      </c>
      <c r="H55" s="151" t="s">
        <v>29</v>
      </c>
      <c r="I55" s="153">
        <v>7.5</v>
      </c>
      <c r="J55" s="154">
        <v>27217</v>
      </c>
      <c r="K55" s="155">
        <f t="shared" si="1"/>
        <v>204128</v>
      </c>
      <c r="L55" s="4"/>
    </row>
    <row r="56" spans="2:12" ht="28.05" customHeight="1">
      <c r="B56" s="3"/>
      <c r="C56" s="150" t="s">
        <v>117</v>
      </c>
      <c r="D56" s="151" t="s">
        <v>117</v>
      </c>
      <c r="E56" s="151" t="s">
        <v>118</v>
      </c>
      <c r="F56" s="151" t="s">
        <v>19</v>
      </c>
      <c r="G56" s="152" t="s">
        <v>119</v>
      </c>
      <c r="H56" s="151" t="s">
        <v>29</v>
      </c>
      <c r="I56" s="153">
        <v>36</v>
      </c>
      <c r="J56" s="154">
        <v>12061</v>
      </c>
      <c r="K56" s="155">
        <f t="shared" si="1"/>
        <v>434196</v>
      </c>
      <c r="L56" s="4"/>
    </row>
    <row r="57" spans="2:12" ht="28.05" customHeight="1" thickBot="1">
      <c r="B57" s="3"/>
      <c r="C57" s="150" t="s">
        <v>120</v>
      </c>
      <c r="D57" s="151" t="s">
        <v>120</v>
      </c>
      <c r="E57" s="151" t="s">
        <v>121</v>
      </c>
      <c r="F57" s="151" t="s">
        <v>19</v>
      </c>
      <c r="G57" s="152" t="s">
        <v>122</v>
      </c>
      <c r="H57" s="151" t="s">
        <v>73</v>
      </c>
      <c r="I57" s="153">
        <v>9</v>
      </c>
      <c r="J57" s="154">
        <v>49970</v>
      </c>
      <c r="K57" s="155">
        <f t="shared" si="1"/>
        <v>449730</v>
      </c>
      <c r="L57" s="4"/>
    </row>
    <row r="58" spans="2:12" ht="28.05" customHeight="1" thickBot="1">
      <c r="B58" s="3"/>
      <c r="C58" s="150" t="s">
        <v>123</v>
      </c>
      <c r="D58" s="151" t="s">
        <v>123</v>
      </c>
      <c r="E58" s="151" t="s">
        <v>124</v>
      </c>
      <c r="F58" s="151" t="s">
        <v>19</v>
      </c>
      <c r="G58" s="152" t="s">
        <v>125</v>
      </c>
      <c r="H58" s="151" t="s">
        <v>73</v>
      </c>
      <c r="I58" s="153">
        <v>3</v>
      </c>
      <c r="J58" s="154">
        <v>30912</v>
      </c>
      <c r="K58" s="155">
        <f t="shared" si="1"/>
        <v>92736</v>
      </c>
      <c r="L58" s="4"/>
    </row>
    <row r="59" spans="2:12" ht="28.05" customHeight="1" thickTop="1">
      <c r="B59" s="3"/>
      <c r="C59" s="150" t="s">
        <v>126</v>
      </c>
      <c r="D59" s="151" t="s">
        <v>126</v>
      </c>
      <c r="E59" s="151" t="s">
        <v>127</v>
      </c>
      <c r="F59" s="151" t="s">
        <v>19</v>
      </c>
      <c r="G59" s="152" t="s">
        <v>128</v>
      </c>
      <c r="H59" s="151" t="s">
        <v>73</v>
      </c>
      <c r="I59" s="153">
        <v>6</v>
      </c>
      <c r="J59" s="154">
        <v>55839</v>
      </c>
      <c r="K59" s="155">
        <f t="shared" si="1"/>
        <v>335034</v>
      </c>
      <c r="L59" s="4"/>
    </row>
    <row r="60" spans="2:12" ht="24" customHeight="1">
      <c r="B60" s="3"/>
      <c r="C60" s="150" t="s">
        <v>129</v>
      </c>
      <c r="D60" s="151" t="s">
        <v>129</v>
      </c>
      <c r="E60" s="151" t="s">
        <v>130</v>
      </c>
      <c r="F60" s="151" t="s">
        <v>19</v>
      </c>
      <c r="G60" s="152" t="s">
        <v>131</v>
      </c>
      <c r="H60" s="151" t="s">
        <v>73</v>
      </c>
      <c r="I60" s="153">
        <v>3</v>
      </c>
      <c r="J60" s="154">
        <v>84635</v>
      </c>
      <c r="K60" s="155">
        <f t="shared" si="1"/>
        <v>253905</v>
      </c>
      <c r="L60" s="4"/>
    </row>
    <row r="61" spans="2:12" ht="28.05" customHeight="1">
      <c r="B61" s="3"/>
      <c r="C61" s="150" t="s">
        <v>132</v>
      </c>
      <c r="D61" s="151" t="s">
        <v>132</v>
      </c>
      <c r="E61" s="151" t="s">
        <v>133</v>
      </c>
      <c r="F61" s="151" t="s">
        <v>19</v>
      </c>
      <c r="G61" s="152" t="s">
        <v>134</v>
      </c>
      <c r="H61" s="151" t="s">
        <v>29</v>
      </c>
      <c r="I61" s="153">
        <v>54</v>
      </c>
      <c r="J61" s="154">
        <v>28037</v>
      </c>
      <c r="K61" s="155">
        <f t="shared" si="1"/>
        <v>1513998</v>
      </c>
      <c r="L61" s="4"/>
    </row>
    <row r="62" spans="2:12" ht="40.049999999999997" customHeight="1">
      <c r="B62" s="3"/>
      <c r="C62" s="150" t="s">
        <v>135</v>
      </c>
      <c r="D62" s="151" t="s">
        <v>135</v>
      </c>
      <c r="E62" s="151" t="s">
        <v>136</v>
      </c>
      <c r="F62" s="151" t="s">
        <v>19</v>
      </c>
      <c r="G62" s="152" t="s">
        <v>137</v>
      </c>
      <c r="H62" s="151" t="s">
        <v>29</v>
      </c>
      <c r="I62" s="153">
        <v>54</v>
      </c>
      <c r="J62" s="154">
        <v>68453</v>
      </c>
      <c r="K62" s="155">
        <f t="shared" si="1"/>
        <v>3696462</v>
      </c>
      <c r="L62" s="4"/>
    </row>
    <row r="63" spans="2:12" ht="52.05" customHeight="1">
      <c r="B63" s="3"/>
      <c r="C63" s="150" t="s">
        <v>138</v>
      </c>
      <c r="D63" s="151" t="s">
        <v>138</v>
      </c>
      <c r="E63" s="151" t="s">
        <v>139</v>
      </c>
      <c r="F63" s="151" t="s">
        <v>19</v>
      </c>
      <c r="G63" s="152" t="s">
        <v>140</v>
      </c>
      <c r="H63" s="151" t="s">
        <v>73</v>
      </c>
      <c r="I63" s="153">
        <v>3</v>
      </c>
      <c r="J63" s="154">
        <v>3454431</v>
      </c>
      <c r="K63" s="155">
        <f t="shared" si="1"/>
        <v>10363293</v>
      </c>
      <c r="L63" s="4"/>
    </row>
    <row r="64" spans="2:12" ht="28.05" customHeight="1">
      <c r="B64" s="3"/>
      <c r="C64" s="150" t="s">
        <v>141</v>
      </c>
      <c r="D64" s="151" t="s">
        <v>141</v>
      </c>
      <c r="E64" s="151" t="s">
        <v>65</v>
      </c>
      <c r="F64" s="151" t="s">
        <v>19</v>
      </c>
      <c r="G64" s="152" t="s">
        <v>66</v>
      </c>
      <c r="H64" s="151" t="s">
        <v>29</v>
      </c>
      <c r="I64" s="153">
        <v>18</v>
      </c>
      <c r="J64" s="154">
        <v>9193</v>
      </c>
      <c r="K64" s="155">
        <f t="shared" si="1"/>
        <v>165474</v>
      </c>
      <c r="L64" s="4"/>
    </row>
    <row r="65" spans="2:12" ht="28.05" customHeight="1">
      <c r="B65" s="3"/>
      <c r="C65" s="150" t="s">
        <v>142</v>
      </c>
      <c r="D65" s="151" t="s">
        <v>142</v>
      </c>
      <c r="E65" s="151" t="s">
        <v>68</v>
      </c>
      <c r="F65" s="151" t="s">
        <v>19</v>
      </c>
      <c r="G65" s="152" t="s">
        <v>69</v>
      </c>
      <c r="H65" s="151" t="s">
        <v>29</v>
      </c>
      <c r="I65" s="153">
        <v>60</v>
      </c>
      <c r="J65" s="154">
        <v>5887</v>
      </c>
      <c r="K65" s="155">
        <f t="shared" si="1"/>
        <v>353220</v>
      </c>
      <c r="L65" s="4"/>
    </row>
    <row r="66" spans="2:12" ht="28.05" customHeight="1">
      <c r="B66" s="3"/>
      <c r="C66" s="150" t="s">
        <v>143</v>
      </c>
      <c r="D66" s="151" t="s">
        <v>143</v>
      </c>
      <c r="E66" s="151" t="s">
        <v>144</v>
      </c>
      <c r="F66" s="151" t="s">
        <v>19</v>
      </c>
      <c r="G66" s="152" t="s">
        <v>145</v>
      </c>
      <c r="H66" s="151" t="s">
        <v>73</v>
      </c>
      <c r="I66" s="153">
        <v>3</v>
      </c>
      <c r="J66" s="154">
        <v>75772</v>
      </c>
      <c r="K66" s="155">
        <f t="shared" si="1"/>
        <v>227316</v>
      </c>
      <c r="L66" s="4"/>
    </row>
    <row r="67" spans="2:12" ht="28.05" customHeight="1">
      <c r="B67" s="3"/>
      <c r="C67" s="150" t="s">
        <v>146</v>
      </c>
      <c r="D67" s="151" t="s">
        <v>146</v>
      </c>
      <c r="E67" s="151" t="s">
        <v>147</v>
      </c>
      <c r="F67" s="151" t="s">
        <v>19</v>
      </c>
      <c r="G67" s="152" t="s">
        <v>148</v>
      </c>
      <c r="H67" s="151" t="s">
        <v>73</v>
      </c>
      <c r="I67" s="153">
        <v>3</v>
      </c>
      <c r="J67" s="154">
        <v>31210</v>
      </c>
      <c r="K67" s="155">
        <f t="shared" si="1"/>
        <v>93630</v>
      </c>
      <c r="L67" s="4"/>
    </row>
    <row r="68" spans="2:12" ht="28.05" customHeight="1">
      <c r="B68" s="3"/>
      <c r="C68" s="150" t="s">
        <v>149</v>
      </c>
      <c r="D68" s="151" t="s">
        <v>149</v>
      </c>
      <c r="E68" s="151" t="s">
        <v>78</v>
      </c>
      <c r="F68" s="151" t="s">
        <v>19</v>
      </c>
      <c r="G68" s="152" t="s">
        <v>79</v>
      </c>
      <c r="H68" s="151" t="s">
        <v>73</v>
      </c>
      <c r="I68" s="153">
        <v>3</v>
      </c>
      <c r="J68" s="154">
        <v>40310</v>
      </c>
      <c r="K68" s="155">
        <f t="shared" si="1"/>
        <v>120930</v>
      </c>
      <c r="L68" s="4"/>
    </row>
    <row r="69" spans="2:12" ht="28.05" customHeight="1">
      <c r="B69" s="3"/>
      <c r="C69" s="150" t="s">
        <v>150</v>
      </c>
      <c r="D69" s="151" t="s">
        <v>150</v>
      </c>
      <c r="E69" s="151" t="s">
        <v>81</v>
      </c>
      <c r="F69" s="151" t="s">
        <v>19</v>
      </c>
      <c r="G69" s="152" t="s">
        <v>82</v>
      </c>
      <c r="H69" s="151" t="s">
        <v>21</v>
      </c>
      <c r="I69" s="153">
        <v>54.15</v>
      </c>
      <c r="J69" s="154">
        <v>36391</v>
      </c>
      <c r="K69" s="155">
        <f t="shared" si="1"/>
        <v>1970573</v>
      </c>
      <c r="L69" s="4"/>
    </row>
    <row r="70" spans="2:12" ht="40.049999999999997" customHeight="1">
      <c r="B70" s="3"/>
      <c r="C70" s="150" t="s">
        <v>151</v>
      </c>
      <c r="D70" s="151" t="s">
        <v>151</v>
      </c>
      <c r="E70" s="151" t="s">
        <v>152</v>
      </c>
      <c r="F70" s="151" t="s">
        <v>19</v>
      </c>
      <c r="G70" s="152" t="s">
        <v>153</v>
      </c>
      <c r="H70" s="151" t="s">
        <v>21</v>
      </c>
      <c r="I70" s="153">
        <v>8.82</v>
      </c>
      <c r="J70" s="154">
        <v>113362</v>
      </c>
      <c r="K70" s="155">
        <f t="shared" si="1"/>
        <v>999853</v>
      </c>
      <c r="L70" s="4"/>
    </row>
    <row r="71" spans="2:12" ht="40.049999999999997" customHeight="1">
      <c r="B71" s="3"/>
      <c r="C71" s="150" t="s">
        <v>154</v>
      </c>
      <c r="D71" s="151" t="s">
        <v>154</v>
      </c>
      <c r="E71" s="151" t="s">
        <v>155</v>
      </c>
      <c r="F71" s="151" t="s">
        <v>19</v>
      </c>
      <c r="G71" s="152" t="s">
        <v>156</v>
      </c>
      <c r="H71" s="151" t="s">
        <v>21</v>
      </c>
      <c r="I71" s="153">
        <v>21.72</v>
      </c>
      <c r="J71" s="154">
        <v>93255</v>
      </c>
      <c r="K71" s="155">
        <f t="shared" si="1"/>
        <v>2025499</v>
      </c>
      <c r="L71" s="4"/>
    </row>
    <row r="72" spans="2:12" ht="24" customHeight="1">
      <c r="B72" s="3"/>
      <c r="C72" s="150" t="s">
        <v>157</v>
      </c>
      <c r="D72" s="151" t="s">
        <v>157</v>
      </c>
      <c r="E72" s="151" t="s">
        <v>84</v>
      </c>
      <c r="F72" s="151" t="s">
        <v>19</v>
      </c>
      <c r="G72" s="152" t="s">
        <v>85</v>
      </c>
      <c r="H72" s="151" t="s">
        <v>21</v>
      </c>
      <c r="I72" s="153">
        <v>32.43</v>
      </c>
      <c r="J72" s="154">
        <v>19303</v>
      </c>
      <c r="K72" s="155">
        <f t="shared" si="1"/>
        <v>625996</v>
      </c>
      <c r="L72" s="4"/>
    </row>
    <row r="73" spans="2:12" ht="28.05" customHeight="1">
      <c r="B73" s="3"/>
      <c r="C73" s="150" t="s">
        <v>158</v>
      </c>
      <c r="D73" s="151" t="s">
        <v>158</v>
      </c>
      <c r="E73" s="151" t="s">
        <v>87</v>
      </c>
      <c r="F73" s="151" t="s">
        <v>19</v>
      </c>
      <c r="G73" s="152" t="s">
        <v>88</v>
      </c>
      <c r="H73" s="151" t="s">
        <v>21</v>
      </c>
      <c r="I73" s="153">
        <v>32.43</v>
      </c>
      <c r="J73" s="154">
        <v>17410</v>
      </c>
      <c r="K73" s="155">
        <f t="shared" si="1"/>
        <v>564606</v>
      </c>
      <c r="L73" s="4"/>
    </row>
    <row r="74" spans="2:12" ht="52.05" customHeight="1">
      <c r="B74" s="3"/>
      <c r="C74" s="150" t="s">
        <v>159</v>
      </c>
      <c r="D74" s="151" t="s">
        <v>159</v>
      </c>
      <c r="E74" s="151" t="s">
        <v>160</v>
      </c>
      <c r="F74" s="151" t="s">
        <v>19</v>
      </c>
      <c r="G74" s="152" t="s">
        <v>161</v>
      </c>
      <c r="H74" s="151" t="s">
        <v>73</v>
      </c>
      <c r="I74" s="153">
        <v>3</v>
      </c>
      <c r="J74" s="154">
        <v>636598</v>
      </c>
      <c r="K74" s="155">
        <f t="shared" si="1"/>
        <v>1909794</v>
      </c>
      <c r="L74" s="4"/>
    </row>
    <row r="75" spans="2:12" ht="28.05" customHeight="1">
      <c r="B75" s="3"/>
      <c r="C75" s="150" t="s">
        <v>162</v>
      </c>
      <c r="D75" s="151" t="s">
        <v>162</v>
      </c>
      <c r="E75" s="151" t="s">
        <v>163</v>
      </c>
      <c r="F75" s="151" t="s">
        <v>19</v>
      </c>
      <c r="G75" s="152" t="s">
        <v>164</v>
      </c>
      <c r="H75" s="151" t="s">
        <v>73</v>
      </c>
      <c r="I75" s="153">
        <v>3</v>
      </c>
      <c r="J75" s="154">
        <v>126681</v>
      </c>
      <c r="K75" s="155">
        <f t="shared" si="1"/>
        <v>380043</v>
      </c>
      <c r="L75" s="4"/>
    </row>
    <row r="76" spans="2:12" ht="28.05" customHeight="1">
      <c r="B76" s="3"/>
      <c r="C76" s="150" t="s">
        <v>165</v>
      </c>
      <c r="D76" s="151" t="s">
        <v>165</v>
      </c>
      <c r="E76" s="151" t="s">
        <v>166</v>
      </c>
      <c r="F76" s="151" t="s">
        <v>19</v>
      </c>
      <c r="G76" s="152" t="s">
        <v>167</v>
      </c>
      <c r="H76" s="151" t="s">
        <v>73</v>
      </c>
      <c r="I76" s="153">
        <v>3</v>
      </c>
      <c r="J76" s="154">
        <v>20179</v>
      </c>
      <c r="K76" s="155">
        <f t="shared" si="1"/>
        <v>60537</v>
      </c>
      <c r="L76" s="4"/>
    </row>
    <row r="77" spans="2:12" ht="40.049999999999997" customHeight="1">
      <c r="B77" s="3"/>
      <c r="C77" s="150" t="s">
        <v>168</v>
      </c>
      <c r="D77" s="151" t="s">
        <v>168</v>
      </c>
      <c r="E77" s="151" t="s">
        <v>93</v>
      </c>
      <c r="F77" s="151" t="s">
        <v>19</v>
      </c>
      <c r="G77" s="152" t="s">
        <v>94</v>
      </c>
      <c r="H77" s="151" t="s">
        <v>73</v>
      </c>
      <c r="I77" s="153">
        <v>3</v>
      </c>
      <c r="J77" s="154">
        <v>1027792</v>
      </c>
      <c r="K77" s="155">
        <f t="shared" si="1"/>
        <v>3083376</v>
      </c>
      <c r="L77" s="4"/>
    </row>
    <row r="78" spans="2:12" ht="40.049999999999997" customHeight="1">
      <c r="B78" s="3"/>
      <c r="C78" s="150" t="s">
        <v>169</v>
      </c>
      <c r="D78" s="151" t="s">
        <v>169</v>
      </c>
      <c r="E78" s="151" t="s">
        <v>96</v>
      </c>
      <c r="F78" s="151" t="s">
        <v>19</v>
      </c>
      <c r="G78" s="152" t="s">
        <v>97</v>
      </c>
      <c r="H78" s="151" t="s">
        <v>21</v>
      </c>
      <c r="I78" s="153">
        <v>0.72</v>
      </c>
      <c r="J78" s="154">
        <v>479669</v>
      </c>
      <c r="K78" s="155">
        <f t="shared" si="1"/>
        <v>345362</v>
      </c>
      <c r="L78" s="4"/>
    </row>
    <row r="79" spans="2:12" ht="40.049999999999997" customHeight="1">
      <c r="B79" s="3"/>
      <c r="C79" s="150" t="s">
        <v>170</v>
      </c>
      <c r="D79" s="151" t="s">
        <v>170</v>
      </c>
      <c r="E79" s="151" t="s">
        <v>99</v>
      </c>
      <c r="F79" s="151" t="s">
        <v>19</v>
      </c>
      <c r="G79" s="152" t="s">
        <v>100</v>
      </c>
      <c r="H79" s="151" t="s">
        <v>21</v>
      </c>
      <c r="I79" s="153">
        <v>13.92</v>
      </c>
      <c r="J79" s="154">
        <v>22048</v>
      </c>
      <c r="K79" s="155">
        <f t="shared" si="1"/>
        <v>306908</v>
      </c>
      <c r="L79" s="4"/>
    </row>
    <row r="80" spans="2:12" ht="24" customHeight="1">
      <c r="B80" s="3"/>
      <c r="C80" s="16" t="s">
        <v>171</v>
      </c>
      <c r="D80" s="17"/>
      <c r="E80" s="17"/>
      <c r="F80" s="17"/>
      <c r="G80" s="18"/>
      <c r="H80" s="17"/>
      <c r="I80" s="15"/>
      <c r="J80" s="19"/>
      <c r="K80" s="156">
        <f>SUM(K42:K79)</f>
        <v>46987307</v>
      </c>
      <c r="L80" s="4"/>
    </row>
    <row r="81" spans="2:12" ht="30" customHeight="1">
      <c r="B81" s="3"/>
      <c r="C81" s="12">
        <v>3</v>
      </c>
      <c r="D81" s="13"/>
      <c r="E81" s="13"/>
      <c r="F81" s="13"/>
      <c r="G81" s="13" t="s">
        <v>172</v>
      </c>
      <c r="H81" s="13"/>
      <c r="I81" s="13"/>
      <c r="J81" s="13"/>
      <c r="K81" s="14"/>
      <c r="L81" s="4"/>
    </row>
    <row r="82" spans="2:12" ht="40.049999999999997" customHeight="1">
      <c r="B82" s="3"/>
      <c r="C82" s="150" t="s">
        <v>173</v>
      </c>
      <c r="D82" s="151" t="s">
        <v>173</v>
      </c>
      <c r="E82" s="151" t="s">
        <v>18</v>
      </c>
      <c r="F82" s="151" t="s">
        <v>19</v>
      </c>
      <c r="G82" s="152" t="s">
        <v>20</v>
      </c>
      <c r="H82" s="151" t="s">
        <v>21</v>
      </c>
      <c r="I82" s="153">
        <v>30</v>
      </c>
      <c r="J82" s="154">
        <v>3578</v>
      </c>
      <c r="K82" s="155">
        <f t="shared" ref="K82:K90" si="2">ROUND(I82*J82,0)</f>
        <v>107340</v>
      </c>
      <c r="L82" s="4"/>
    </row>
    <row r="83" spans="2:12" ht="40.049999999999997" customHeight="1">
      <c r="B83" s="3"/>
      <c r="C83" s="150" t="s">
        <v>174</v>
      </c>
      <c r="D83" s="151" t="s">
        <v>174</v>
      </c>
      <c r="E83" s="151" t="s">
        <v>23</v>
      </c>
      <c r="F83" s="151" t="s">
        <v>19</v>
      </c>
      <c r="G83" s="152" t="s">
        <v>24</v>
      </c>
      <c r="H83" s="151" t="s">
        <v>25</v>
      </c>
      <c r="I83" s="153">
        <v>36</v>
      </c>
      <c r="J83" s="154">
        <v>56233</v>
      </c>
      <c r="K83" s="155">
        <f t="shared" si="2"/>
        <v>2024388</v>
      </c>
      <c r="L83" s="4"/>
    </row>
    <row r="84" spans="2:12" ht="28.05" customHeight="1">
      <c r="B84" s="3"/>
      <c r="C84" s="150" t="s">
        <v>175</v>
      </c>
      <c r="D84" s="151" t="s">
        <v>175</v>
      </c>
      <c r="E84" s="151" t="s">
        <v>176</v>
      </c>
      <c r="F84" s="151" t="s">
        <v>19</v>
      </c>
      <c r="G84" s="152" t="s">
        <v>177</v>
      </c>
      <c r="H84" s="151" t="s">
        <v>25</v>
      </c>
      <c r="I84" s="153">
        <v>1.5</v>
      </c>
      <c r="J84" s="154">
        <v>713433</v>
      </c>
      <c r="K84" s="155">
        <f t="shared" si="2"/>
        <v>1070150</v>
      </c>
      <c r="L84" s="4"/>
    </row>
    <row r="85" spans="2:12" ht="40.049999999999997" customHeight="1">
      <c r="B85" s="3"/>
      <c r="C85" s="150" t="s">
        <v>178</v>
      </c>
      <c r="D85" s="151" t="s">
        <v>178</v>
      </c>
      <c r="E85" s="151" t="s">
        <v>179</v>
      </c>
      <c r="F85" s="151" t="s">
        <v>19</v>
      </c>
      <c r="G85" s="152" t="s">
        <v>180</v>
      </c>
      <c r="H85" s="151" t="s">
        <v>25</v>
      </c>
      <c r="I85" s="153">
        <v>7.5</v>
      </c>
      <c r="J85" s="154">
        <v>866022</v>
      </c>
      <c r="K85" s="155">
        <f t="shared" si="2"/>
        <v>6495165</v>
      </c>
      <c r="L85" s="4"/>
    </row>
    <row r="86" spans="2:12" ht="52.05" customHeight="1">
      <c r="B86" s="3"/>
      <c r="C86" s="150" t="s">
        <v>181</v>
      </c>
      <c r="D86" s="151" t="s">
        <v>181</v>
      </c>
      <c r="E86" s="151" t="s">
        <v>182</v>
      </c>
      <c r="F86" s="151" t="s">
        <v>19</v>
      </c>
      <c r="G86" s="152" t="s">
        <v>183</v>
      </c>
      <c r="H86" s="151" t="s">
        <v>25</v>
      </c>
      <c r="I86" s="153">
        <v>12</v>
      </c>
      <c r="J86" s="154">
        <v>1330738</v>
      </c>
      <c r="K86" s="155">
        <f t="shared" si="2"/>
        <v>15968856</v>
      </c>
      <c r="L86" s="4"/>
    </row>
    <row r="87" spans="2:12" ht="28.05" customHeight="1">
      <c r="B87" s="3"/>
      <c r="C87" s="150" t="s">
        <v>184</v>
      </c>
      <c r="D87" s="151" t="s">
        <v>184</v>
      </c>
      <c r="E87" s="151" t="s">
        <v>34</v>
      </c>
      <c r="F87" s="151" t="s">
        <v>19</v>
      </c>
      <c r="G87" s="152" t="s">
        <v>35</v>
      </c>
      <c r="H87" s="151" t="s">
        <v>36</v>
      </c>
      <c r="I87" s="153">
        <v>2258.94</v>
      </c>
      <c r="J87" s="154">
        <v>8946</v>
      </c>
      <c r="K87" s="155">
        <f t="shared" si="2"/>
        <v>20208477</v>
      </c>
      <c r="L87" s="4"/>
    </row>
    <row r="88" spans="2:12" ht="28.05" customHeight="1">
      <c r="B88" s="3"/>
      <c r="C88" s="150" t="s">
        <v>185</v>
      </c>
      <c r="D88" s="151" t="s">
        <v>185</v>
      </c>
      <c r="E88" s="151" t="s">
        <v>186</v>
      </c>
      <c r="F88" s="151" t="s">
        <v>19</v>
      </c>
      <c r="G88" s="152" t="s">
        <v>187</v>
      </c>
      <c r="H88" s="151" t="s">
        <v>73</v>
      </c>
      <c r="I88" s="153">
        <v>21</v>
      </c>
      <c r="J88" s="154">
        <v>16026</v>
      </c>
      <c r="K88" s="155">
        <f t="shared" si="2"/>
        <v>336546</v>
      </c>
      <c r="L88" s="4"/>
    </row>
    <row r="89" spans="2:12" ht="28.05" customHeight="1">
      <c r="B89" s="3"/>
      <c r="C89" s="150" t="s">
        <v>188</v>
      </c>
      <c r="D89" s="151" t="s">
        <v>188</v>
      </c>
      <c r="E89" s="151" t="s">
        <v>189</v>
      </c>
      <c r="F89" s="151" t="s">
        <v>19</v>
      </c>
      <c r="G89" s="152" t="s">
        <v>190</v>
      </c>
      <c r="H89" s="151" t="s">
        <v>25</v>
      </c>
      <c r="I89" s="153">
        <v>10.8</v>
      </c>
      <c r="J89" s="154">
        <v>437012</v>
      </c>
      <c r="K89" s="155">
        <f t="shared" si="2"/>
        <v>4719730</v>
      </c>
      <c r="L89" s="4"/>
    </row>
    <row r="90" spans="2:12" ht="28.05" customHeight="1">
      <c r="B90" s="3"/>
      <c r="C90" s="150" t="s">
        <v>191</v>
      </c>
      <c r="D90" s="151" t="s">
        <v>191</v>
      </c>
      <c r="E90" s="151" t="s">
        <v>192</v>
      </c>
      <c r="F90" s="151" t="s">
        <v>19</v>
      </c>
      <c r="G90" s="152" t="s">
        <v>193</v>
      </c>
      <c r="H90" s="151" t="s">
        <v>25</v>
      </c>
      <c r="I90" s="153">
        <v>19.2</v>
      </c>
      <c r="J90" s="154">
        <v>54940</v>
      </c>
      <c r="K90" s="155">
        <f t="shared" si="2"/>
        <v>1054848</v>
      </c>
      <c r="L90" s="4"/>
    </row>
    <row r="91" spans="2:12" ht="24" customHeight="1">
      <c r="B91" s="3"/>
      <c r="C91" s="16" t="s">
        <v>194</v>
      </c>
      <c r="D91" s="17"/>
      <c r="E91" s="17"/>
      <c r="F91" s="17"/>
      <c r="G91" s="18"/>
      <c r="H91" s="17"/>
      <c r="I91" s="15"/>
      <c r="J91" s="19"/>
      <c r="K91" s="156">
        <f>SUM(K82:K90)</f>
        <v>51985500</v>
      </c>
      <c r="L91" s="4"/>
    </row>
    <row r="92" spans="2:12" ht="30" customHeight="1">
      <c r="B92" s="3"/>
      <c r="C92" s="12">
        <v>4</v>
      </c>
      <c r="D92" s="13"/>
      <c r="E92" s="13"/>
      <c r="F92" s="13"/>
      <c r="G92" s="13" t="s">
        <v>195</v>
      </c>
      <c r="H92" s="13"/>
      <c r="I92" s="13"/>
      <c r="J92" s="13"/>
      <c r="K92" s="14"/>
      <c r="L92" s="4"/>
    </row>
    <row r="93" spans="2:12" ht="40.049999999999997" customHeight="1">
      <c r="B93" s="3"/>
      <c r="C93" s="150" t="s">
        <v>196</v>
      </c>
      <c r="D93" s="151" t="s">
        <v>196</v>
      </c>
      <c r="E93" s="151" t="s">
        <v>197</v>
      </c>
      <c r="F93" s="151" t="s">
        <v>19</v>
      </c>
      <c r="G93" s="152" t="s">
        <v>198</v>
      </c>
      <c r="H93" s="151" t="s">
        <v>25</v>
      </c>
      <c r="I93" s="153">
        <v>13</v>
      </c>
      <c r="J93" s="154">
        <v>180965</v>
      </c>
      <c r="K93" s="155">
        <f t="shared" ref="K93:K134" si="3">ROUND(I93*J93,0)</f>
        <v>2352545</v>
      </c>
      <c r="L93" s="4"/>
    </row>
    <row r="94" spans="2:12" ht="40.049999999999997" customHeight="1">
      <c r="B94" s="3"/>
      <c r="C94" s="150" t="s">
        <v>199</v>
      </c>
      <c r="D94" s="151" t="s">
        <v>199</v>
      </c>
      <c r="E94" s="151" t="s">
        <v>18</v>
      </c>
      <c r="F94" s="151" t="s">
        <v>19</v>
      </c>
      <c r="G94" s="152" t="s">
        <v>20</v>
      </c>
      <c r="H94" s="151" t="s">
        <v>21</v>
      </c>
      <c r="I94" s="153">
        <v>20</v>
      </c>
      <c r="J94" s="154">
        <v>3578</v>
      </c>
      <c r="K94" s="155">
        <f t="shared" si="3"/>
        <v>71560</v>
      </c>
      <c r="L94" s="4"/>
    </row>
    <row r="95" spans="2:12" ht="40.049999999999997" customHeight="1">
      <c r="B95" s="3"/>
      <c r="C95" s="150" t="s">
        <v>200</v>
      </c>
      <c r="D95" s="151" t="s">
        <v>200</v>
      </c>
      <c r="E95" s="151" t="s">
        <v>23</v>
      </c>
      <c r="F95" s="151" t="s">
        <v>19</v>
      </c>
      <c r="G95" s="152" t="s">
        <v>24</v>
      </c>
      <c r="H95" s="151" t="s">
        <v>25</v>
      </c>
      <c r="I95" s="153">
        <v>6</v>
      </c>
      <c r="J95" s="154">
        <v>56233</v>
      </c>
      <c r="K95" s="155">
        <f t="shared" si="3"/>
        <v>337398</v>
      </c>
      <c r="L95" s="4"/>
    </row>
    <row r="96" spans="2:12" ht="28.05" customHeight="1">
      <c r="B96" s="3"/>
      <c r="C96" s="150" t="s">
        <v>201</v>
      </c>
      <c r="D96" s="151" t="s">
        <v>201</v>
      </c>
      <c r="E96" s="151" t="s">
        <v>202</v>
      </c>
      <c r="F96" s="151" t="s">
        <v>19</v>
      </c>
      <c r="G96" s="152" t="s">
        <v>203</v>
      </c>
      <c r="H96" s="151" t="s">
        <v>29</v>
      </c>
      <c r="I96" s="153">
        <v>20.5</v>
      </c>
      <c r="J96" s="154">
        <v>119673</v>
      </c>
      <c r="K96" s="155">
        <f t="shared" si="3"/>
        <v>2453297</v>
      </c>
      <c r="L96" s="4"/>
    </row>
    <row r="97" spans="2:12" ht="40.049999999999997" customHeight="1">
      <c r="B97" s="3"/>
      <c r="C97" s="150" t="s">
        <v>204</v>
      </c>
      <c r="D97" s="151" t="s">
        <v>204</v>
      </c>
      <c r="E97" s="151" t="s">
        <v>205</v>
      </c>
      <c r="F97" s="151" t="s">
        <v>19</v>
      </c>
      <c r="G97" s="152" t="s">
        <v>206</v>
      </c>
      <c r="H97" s="151" t="s">
        <v>29</v>
      </c>
      <c r="I97" s="153">
        <v>18</v>
      </c>
      <c r="J97" s="154">
        <v>155867</v>
      </c>
      <c r="K97" s="155">
        <f t="shared" si="3"/>
        <v>2805606</v>
      </c>
      <c r="L97" s="4"/>
    </row>
    <row r="98" spans="2:12" ht="40.049999999999997" customHeight="1">
      <c r="B98" s="3"/>
      <c r="C98" s="150" t="s">
        <v>207</v>
      </c>
      <c r="D98" s="151" t="s">
        <v>207</v>
      </c>
      <c r="E98" s="151" t="s">
        <v>208</v>
      </c>
      <c r="F98" s="151" t="s">
        <v>19</v>
      </c>
      <c r="G98" s="152" t="s">
        <v>209</v>
      </c>
      <c r="H98" s="151" t="s">
        <v>29</v>
      </c>
      <c r="I98" s="153">
        <v>20.5</v>
      </c>
      <c r="J98" s="154">
        <v>153056</v>
      </c>
      <c r="K98" s="155">
        <f t="shared" si="3"/>
        <v>3137648</v>
      </c>
      <c r="L98" s="4"/>
    </row>
    <row r="99" spans="2:12" ht="52.05" customHeight="1">
      <c r="B99" s="3"/>
      <c r="C99" s="150" t="s">
        <v>210</v>
      </c>
      <c r="D99" s="151" t="s">
        <v>210</v>
      </c>
      <c r="E99" s="151" t="s">
        <v>211</v>
      </c>
      <c r="F99" s="151" t="s">
        <v>19</v>
      </c>
      <c r="G99" s="152" t="s">
        <v>212</v>
      </c>
      <c r="H99" s="151" t="s">
        <v>21</v>
      </c>
      <c r="I99" s="153">
        <v>13.94</v>
      </c>
      <c r="J99" s="154">
        <v>162274</v>
      </c>
      <c r="K99" s="155">
        <f t="shared" si="3"/>
        <v>2262100</v>
      </c>
      <c r="L99" s="4"/>
    </row>
    <row r="100" spans="2:12" ht="28.05" customHeight="1">
      <c r="B100" s="3"/>
      <c r="C100" s="150" t="s">
        <v>213</v>
      </c>
      <c r="D100" s="151" t="s">
        <v>213</v>
      </c>
      <c r="E100" s="151" t="s">
        <v>34</v>
      </c>
      <c r="F100" s="151" t="s">
        <v>19</v>
      </c>
      <c r="G100" s="152" t="s">
        <v>35</v>
      </c>
      <c r="H100" s="151" t="s">
        <v>36</v>
      </c>
      <c r="I100" s="153">
        <v>543</v>
      </c>
      <c r="J100" s="154">
        <v>8946</v>
      </c>
      <c r="K100" s="155">
        <f t="shared" si="3"/>
        <v>4857678</v>
      </c>
      <c r="L100" s="4"/>
    </row>
    <row r="101" spans="2:12" ht="28.05" customHeight="1">
      <c r="B101" s="3"/>
      <c r="C101" s="150" t="s">
        <v>214</v>
      </c>
      <c r="D101" s="151" t="s">
        <v>214</v>
      </c>
      <c r="E101" s="151" t="s">
        <v>38</v>
      </c>
      <c r="F101" s="151" t="s">
        <v>19</v>
      </c>
      <c r="G101" s="152" t="s">
        <v>39</v>
      </c>
      <c r="H101" s="151" t="s">
        <v>29</v>
      </c>
      <c r="I101" s="153">
        <v>13.8</v>
      </c>
      <c r="J101" s="154">
        <v>48725</v>
      </c>
      <c r="K101" s="155">
        <f t="shared" si="3"/>
        <v>672405</v>
      </c>
      <c r="L101" s="4"/>
    </row>
    <row r="102" spans="2:12" ht="40.049999999999997" customHeight="1">
      <c r="B102" s="3"/>
      <c r="C102" s="150" t="s">
        <v>215</v>
      </c>
      <c r="D102" s="151" t="s">
        <v>215</v>
      </c>
      <c r="E102" s="151" t="s">
        <v>41</v>
      </c>
      <c r="F102" s="151" t="s">
        <v>19</v>
      </c>
      <c r="G102" s="152" t="s">
        <v>42</v>
      </c>
      <c r="H102" s="151" t="s">
        <v>21</v>
      </c>
      <c r="I102" s="153">
        <v>39.03</v>
      </c>
      <c r="J102" s="154">
        <v>81039</v>
      </c>
      <c r="K102" s="155">
        <f t="shared" si="3"/>
        <v>3162952</v>
      </c>
      <c r="L102" s="4"/>
    </row>
    <row r="103" spans="2:12" ht="40.049999999999997" customHeight="1">
      <c r="B103" s="3"/>
      <c r="C103" s="150" t="s">
        <v>216</v>
      </c>
      <c r="D103" s="151" t="s">
        <v>216</v>
      </c>
      <c r="E103" s="151" t="s">
        <v>44</v>
      </c>
      <c r="F103" s="151" t="s">
        <v>19</v>
      </c>
      <c r="G103" s="152" t="s">
        <v>45</v>
      </c>
      <c r="H103" s="151" t="s">
        <v>29</v>
      </c>
      <c r="I103" s="153">
        <v>21.4</v>
      </c>
      <c r="J103" s="154">
        <v>49170</v>
      </c>
      <c r="K103" s="155">
        <f t="shared" si="3"/>
        <v>1052238</v>
      </c>
      <c r="L103" s="4"/>
    </row>
    <row r="104" spans="2:12" ht="28.05" customHeight="1">
      <c r="B104" s="3"/>
      <c r="C104" s="150" t="s">
        <v>217</v>
      </c>
      <c r="D104" s="151" t="s">
        <v>217</v>
      </c>
      <c r="E104" s="151" t="s">
        <v>47</v>
      </c>
      <c r="F104" s="151" t="s">
        <v>19</v>
      </c>
      <c r="G104" s="152" t="s">
        <v>48</v>
      </c>
      <c r="H104" s="151" t="s">
        <v>29</v>
      </c>
      <c r="I104" s="153">
        <v>12.68</v>
      </c>
      <c r="J104" s="154">
        <v>27906</v>
      </c>
      <c r="K104" s="155">
        <f t="shared" si="3"/>
        <v>353848</v>
      </c>
      <c r="L104" s="4"/>
    </row>
    <row r="105" spans="2:12" ht="40.049999999999997" customHeight="1">
      <c r="B105" s="3"/>
      <c r="C105" s="150" t="s">
        <v>218</v>
      </c>
      <c r="D105" s="151" t="s">
        <v>218</v>
      </c>
      <c r="E105" s="151" t="s">
        <v>219</v>
      </c>
      <c r="F105" s="151" t="s">
        <v>19</v>
      </c>
      <c r="G105" s="152" t="s">
        <v>220</v>
      </c>
      <c r="H105" s="151" t="s">
        <v>29</v>
      </c>
      <c r="I105" s="153">
        <v>4.5999999999999996</v>
      </c>
      <c r="J105" s="154">
        <v>87186</v>
      </c>
      <c r="K105" s="155">
        <f t="shared" si="3"/>
        <v>401056</v>
      </c>
      <c r="L105" s="4"/>
    </row>
    <row r="106" spans="2:12" ht="40.049999999999997" customHeight="1">
      <c r="B106" s="3"/>
      <c r="C106" s="150" t="s">
        <v>221</v>
      </c>
      <c r="D106" s="151" t="s">
        <v>221</v>
      </c>
      <c r="E106" s="151" t="s">
        <v>53</v>
      </c>
      <c r="F106" s="151" t="s">
        <v>19</v>
      </c>
      <c r="G106" s="152" t="s">
        <v>54</v>
      </c>
      <c r="H106" s="151" t="s">
        <v>29</v>
      </c>
      <c r="I106" s="153">
        <v>33.6</v>
      </c>
      <c r="J106" s="154">
        <v>33400</v>
      </c>
      <c r="K106" s="155">
        <f t="shared" si="3"/>
        <v>1122240</v>
      </c>
      <c r="L106" s="4"/>
    </row>
    <row r="107" spans="2:12" ht="40.049999999999997" customHeight="1">
      <c r="B107" s="3"/>
      <c r="C107" s="150" t="s">
        <v>222</v>
      </c>
      <c r="D107" s="151" t="s">
        <v>222</v>
      </c>
      <c r="E107" s="151" t="s">
        <v>56</v>
      </c>
      <c r="F107" s="151" t="s">
        <v>19</v>
      </c>
      <c r="G107" s="152" t="s">
        <v>57</v>
      </c>
      <c r="H107" s="151" t="s">
        <v>21</v>
      </c>
      <c r="I107" s="153">
        <v>25.9</v>
      </c>
      <c r="J107" s="154">
        <v>79221</v>
      </c>
      <c r="K107" s="155">
        <f t="shared" si="3"/>
        <v>2051824</v>
      </c>
      <c r="L107" s="4"/>
    </row>
    <row r="108" spans="2:12" ht="28.05" customHeight="1">
      <c r="B108" s="3"/>
      <c r="C108" s="150" t="s">
        <v>223</v>
      </c>
      <c r="D108" s="151" t="s">
        <v>223</v>
      </c>
      <c r="E108" s="151" t="s">
        <v>59</v>
      </c>
      <c r="F108" s="151" t="s">
        <v>19</v>
      </c>
      <c r="G108" s="152" t="s">
        <v>60</v>
      </c>
      <c r="H108" s="151" t="s">
        <v>29</v>
      </c>
      <c r="I108" s="153">
        <v>5.6</v>
      </c>
      <c r="J108" s="154">
        <v>61944</v>
      </c>
      <c r="K108" s="155">
        <f t="shared" si="3"/>
        <v>346886</v>
      </c>
      <c r="L108" s="4"/>
    </row>
    <row r="109" spans="2:12" ht="28.05" customHeight="1">
      <c r="B109" s="3"/>
      <c r="C109" s="150" t="s">
        <v>224</v>
      </c>
      <c r="D109" s="151" t="s">
        <v>224</v>
      </c>
      <c r="E109" s="151" t="s">
        <v>62</v>
      </c>
      <c r="F109" s="151" t="s">
        <v>19</v>
      </c>
      <c r="G109" s="152" t="s">
        <v>63</v>
      </c>
      <c r="H109" s="151" t="s">
        <v>29</v>
      </c>
      <c r="I109" s="153">
        <v>5.6</v>
      </c>
      <c r="J109" s="154">
        <v>27217</v>
      </c>
      <c r="K109" s="155">
        <f t="shared" si="3"/>
        <v>152415</v>
      </c>
      <c r="L109" s="4"/>
    </row>
    <row r="110" spans="2:12" ht="28.05" customHeight="1">
      <c r="B110" s="3"/>
      <c r="C110" s="150" t="s">
        <v>225</v>
      </c>
      <c r="D110" s="151" t="s">
        <v>225</v>
      </c>
      <c r="E110" s="151" t="s">
        <v>118</v>
      </c>
      <c r="F110" s="151" t="s">
        <v>19</v>
      </c>
      <c r="G110" s="152" t="s">
        <v>119</v>
      </c>
      <c r="H110" s="151" t="s">
        <v>29</v>
      </c>
      <c r="I110" s="153">
        <v>18</v>
      </c>
      <c r="J110" s="154">
        <v>12061</v>
      </c>
      <c r="K110" s="155">
        <f t="shared" si="3"/>
        <v>217098</v>
      </c>
      <c r="L110" s="4"/>
    </row>
    <row r="111" spans="2:12" ht="28.05" customHeight="1">
      <c r="B111" s="3"/>
      <c r="C111" s="150" t="s">
        <v>226</v>
      </c>
      <c r="D111" s="151" t="s">
        <v>226</v>
      </c>
      <c r="E111" s="151" t="s">
        <v>121</v>
      </c>
      <c r="F111" s="151" t="s">
        <v>19</v>
      </c>
      <c r="G111" s="152" t="s">
        <v>122</v>
      </c>
      <c r="H111" s="151" t="s">
        <v>73</v>
      </c>
      <c r="I111" s="153">
        <v>5</v>
      </c>
      <c r="J111" s="154">
        <v>49970</v>
      </c>
      <c r="K111" s="155">
        <f t="shared" si="3"/>
        <v>249850</v>
      </c>
      <c r="L111" s="4"/>
    </row>
    <row r="112" spans="2:12" ht="28.05" customHeight="1">
      <c r="B112" s="3"/>
      <c r="C112" s="150" t="s">
        <v>227</v>
      </c>
      <c r="D112" s="151" t="s">
        <v>227</v>
      </c>
      <c r="E112" s="151" t="s">
        <v>124</v>
      </c>
      <c r="F112" s="151" t="s">
        <v>19</v>
      </c>
      <c r="G112" s="152" t="s">
        <v>125</v>
      </c>
      <c r="H112" s="151" t="s">
        <v>73</v>
      </c>
      <c r="I112" s="153">
        <v>1</v>
      </c>
      <c r="J112" s="154">
        <v>30912</v>
      </c>
      <c r="K112" s="155">
        <f t="shared" si="3"/>
        <v>30912</v>
      </c>
      <c r="L112" s="4"/>
    </row>
    <row r="113" spans="2:12" ht="24" customHeight="1">
      <c r="B113" s="3"/>
      <c r="C113" s="150" t="s">
        <v>228</v>
      </c>
      <c r="D113" s="151" t="s">
        <v>228</v>
      </c>
      <c r="E113" s="151" t="s">
        <v>229</v>
      </c>
      <c r="F113" s="151" t="s">
        <v>19</v>
      </c>
      <c r="G113" s="152" t="s">
        <v>230</v>
      </c>
      <c r="H113" s="151" t="s">
        <v>73</v>
      </c>
      <c r="I113" s="153">
        <v>1</v>
      </c>
      <c r="J113" s="154">
        <v>54549</v>
      </c>
      <c r="K113" s="155">
        <f t="shared" si="3"/>
        <v>54549</v>
      </c>
      <c r="L113" s="4"/>
    </row>
    <row r="114" spans="2:12" ht="28.05" customHeight="1">
      <c r="B114" s="3"/>
      <c r="C114" s="150" t="s">
        <v>231</v>
      </c>
      <c r="D114" s="151" t="s">
        <v>231</v>
      </c>
      <c r="E114" s="151" t="s">
        <v>127</v>
      </c>
      <c r="F114" s="151" t="s">
        <v>19</v>
      </c>
      <c r="G114" s="152" t="s">
        <v>128</v>
      </c>
      <c r="H114" s="151" t="s">
        <v>73</v>
      </c>
      <c r="I114" s="153">
        <v>4</v>
      </c>
      <c r="J114" s="154">
        <v>55839</v>
      </c>
      <c r="K114" s="155">
        <f t="shared" si="3"/>
        <v>223356</v>
      </c>
      <c r="L114" s="4"/>
    </row>
    <row r="115" spans="2:12" ht="24" customHeight="1">
      <c r="B115" s="3"/>
      <c r="C115" s="150" t="s">
        <v>232</v>
      </c>
      <c r="D115" s="151" t="s">
        <v>232</v>
      </c>
      <c r="E115" s="151" t="s">
        <v>130</v>
      </c>
      <c r="F115" s="151" t="s">
        <v>19</v>
      </c>
      <c r="G115" s="152" t="s">
        <v>131</v>
      </c>
      <c r="H115" s="151" t="s">
        <v>73</v>
      </c>
      <c r="I115" s="153">
        <v>1</v>
      </c>
      <c r="J115" s="154">
        <v>84635</v>
      </c>
      <c r="K115" s="155">
        <f t="shared" si="3"/>
        <v>84635</v>
      </c>
      <c r="L115" s="4"/>
    </row>
    <row r="116" spans="2:12" ht="28.05" customHeight="1">
      <c r="B116" s="3"/>
      <c r="C116" s="150" t="s">
        <v>233</v>
      </c>
      <c r="D116" s="151" t="s">
        <v>233</v>
      </c>
      <c r="E116" s="151" t="s">
        <v>133</v>
      </c>
      <c r="F116" s="151" t="s">
        <v>19</v>
      </c>
      <c r="G116" s="152" t="s">
        <v>134</v>
      </c>
      <c r="H116" s="151" t="s">
        <v>29</v>
      </c>
      <c r="I116" s="153">
        <v>24</v>
      </c>
      <c r="J116" s="154">
        <v>28037</v>
      </c>
      <c r="K116" s="155">
        <f t="shared" si="3"/>
        <v>672888</v>
      </c>
      <c r="L116" s="4"/>
    </row>
    <row r="117" spans="2:12" ht="40.049999999999997" customHeight="1">
      <c r="B117" s="3"/>
      <c r="C117" s="150" t="s">
        <v>234</v>
      </c>
      <c r="D117" s="151" t="s">
        <v>234</v>
      </c>
      <c r="E117" s="151" t="s">
        <v>136</v>
      </c>
      <c r="F117" s="151" t="s">
        <v>19</v>
      </c>
      <c r="G117" s="152" t="s">
        <v>137</v>
      </c>
      <c r="H117" s="151" t="s">
        <v>29</v>
      </c>
      <c r="I117" s="153">
        <v>24</v>
      </c>
      <c r="J117" s="154">
        <v>68453</v>
      </c>
      <c r="K117" s="155">
        <f t="shared" si="3"/>
        <v>1642872</v>
      </c>
      <c r="L117" s="4"/>
    </row>
    <row r="118" spans="2:12" ht="52.05" customHeight="1">
      <c r="B118" s="3"/>
      <c r="C118" s="150" t="s">
        <v>235</v>
      </c>
      <c r="D118" s="151" t="s">
        <v>235</v>
      </c>
      <c r="E118" s="151" t="s">
        <v>139</v>
      </c>
      <c r="F118" s="151" t="s">
        <v>19</v>
      </c>
      <c r="G118" s="152" t="s">
        <v>140</v>
      </c>
      <c r="H118" s="151" t="s">
        <v>73</v>
      </c>
      <c r="I118" s="153">
        <v>1</v>
      </c>
      <c r="J118" s="154">
        <v>3454431</v>
      </c>
      <c r="K118" s="155">
        <f t="shared" si="3"/>
        <v>3454431</v>
      </c>
      <c r="L118" s="4"/>
    </row>
    <row r="119" spans="2:12" ht="28.05" customHeight="1">
      <c r="B119" s="3"/>
      <c r="C119" s="150" t="s">
        <v>236</v>
      </c>
      <c r="D119" s="151" t="s">
        <v>236</v>
      </c>
      <c r="E119" s="151" t="s">
        <v>65</v>
      </c>
      <c r="F119" s="151" t="s">
        <v>19</v>
      </c>
      <c r="G119" s="152" t="s">
        <v>66</v>
      </c>
      <c r="H119" s="151" t="s">
        <v>29</v>
      </c>
      <c r="I119" s="153">
        <v>24</v>
      </c>
      <c r="J119" s="154">
        <v>9193</v>
      </c>
      <c r="K119" s="155">
        <f t="shared" si="3"/>
        <v>220632</v>
      </c>
      <c r="L119" s="4"/>
    </row>
    <row r="120" spans="2:12" ht="28.05" customHeight="1">
      <c r="B120" s="3"/>
      <c r="C120" s="150" t="s">
        <v>237</v>
      </c>
      <c r="D120" s="151" t="s">
        <v>237</v>
      </c>
      <c r="E120" s="151" t="s">
        <v>68</v>
      </c>
      <c r="F120" s="151" t="s">
        <v>19</v>
      </c>
      <c r="G120" s="152" t="s">
        <v>69</v>
      </c>
      <c r="H120" s="151" t="s">
        <v>29</v>
      </c>
      <c r="I120" s="153">
        <v>72</v>
      </c>
      <c r="J120" s="154">
        <v>5887</v>
      </c>
      <c r="K120" s="155">
        <f t="shared" si="3"/>
        <v>423864</v>
      </c>
      <c r="L120" s="4"/>
    </row>
    <row r="121" spans="2:12" ht="28.05" customHeight="1">
      <c r="B121" s="3"/>
      <c r="C121" s="150" t="s">
        <v>238</v>
      </c>
      <c r="D121" s="151" t="s">
        <v>238</v>
      </c>
      <c r="E121" s="151" t="s">
        <v>71</v>
      </c>
      <c r="F121" s="151" t="s">
        <v>19</v>
      </c>
      <c r="G121" s="152" t="s">
        <v>72</v>
      </c>
      <c r="H121" s="151" t="s">
        <v>73</v>
      </c>
      <c r="I121" s="153">
        <v>4</v>
      </c>
      <c r="J121" s="154">
        <v>34710</v>
      </c>
      <c r="K121" s="155">
        <f t="shared" si="3"/>
        <v>138840</v>
      </c>
      <c r="L121" s="4"/>
    </row>
    <row r="122" spans="2:12" ht="28.05" customHeight="1">
      <c r="B122" s="3"/>
      <c r="C122" s="150" t="s">
        <v>239</v>
      </c>
      <c r="D122" s="151" t="s">
        <v>239</v>
      </c>
      <c r="E122" s="151" t="s">
        <v>144</v>
      </c>
      <c r="F122" s="151" t="s">
        <v>19</v>
      </c>
      <c r="G122" s="152" t="s">
        <v>145</v>
      </c>
      <c r="H122" s="151" t="s">
        <v>73</v>
      </c>
      <c r="I122" s="153">
        <v>2</v>
      </c>
      <c r="J122" s="154">
        <v>75772</v>
      </c>
      <c r="K122" s="155">
        <f t="shared" si="3"/>
        <v>151544</v>
      </c>
      <c r="L122" s="4"/>
    </row>
    <row r="123" spans="2:12" ht="28.05" customHeight="1">
      <c r="B123" s="3"/>
      <c r="C123" s="150" t="s">
        <v>240</v>
      </c>
      <c r="D123" s="151" t="s">
        <v>240</v>
      </c>
      <c r="E123" s="151" t="s">
        <v>147</v>
      </c>
      <c r="F123" s="151" t="s">
        <v>19</v>
      </c>
      <c r="G123" s="152" t="s">
        <v>148</v>
      </c>
      <c r="H123" s="151" t="s">
        <v>73</v>
      </c>
      <c r="I123" s="153">
        <v>5</v>
      </c>
      <c r="J123" s="154">
        <v>31210</v>
      </c>
      <c r="K123" s="155">
        <f t="shared" si="3"/>
        <v>156050</v>
      </c>
      <c r="L123" s="4"/>
    </row>
    <row r="124" spans="2:12" ht="28.05" customHeight="1">
      <c r="B124" s="3"/>
      <c r="C124" s="150" t="s">
        <v>241</v>
      </c>
      <c r="D124" s="151" t="s">
        <v>241</v>
      </c>
      <c r="E124" s="151" t="s">
        <v>78</v>
      </c>
      <c r="F124" s="151" t="s">
        <v>19</v>
      </c>
      <c r="G124" s="152" t="s">
        <v>79</v>
      </c>
      <c r="H124" s="151" t="s">
        <v>73</v>
      </c>
      <c r="I124" s="153">
        <v>5</v>
      </c>
      <c r="J124" s="154">
        <v>40310</v>
      </c>
      <c r="K124" s="155">
        <f t="shared" si="3"/>
        <v>201550</v>
      </c>
      <c r="L124" s="4"/>
    </row>
    <row r="125" spans="2:12" ht="40.049999999999997" customHeight="1">
      <c r="B125" s="3"/>
      <c r="C125" s="150" t="s">
        <v>242</v>
      </c>
      <c r="D125" s="151" t="s">
        <v>242</v>
      </c>
      <c r="E125" s="151" t="s">
        <v>152</v>
      </c>
      <c r="F125" s="151" t="s">
        <v>19</v>
      </c>
      <c r="G125" s="152" t="s">
        <v>153</v>
      </c>
      <c r="H125" s="151" t="s">
        <v>21</v>
      </c>
      <c r="I125" s="153">
        <v>3.16</v>
      </c>
      <c r="J125" s="154">
        <v>113362</v>
      </c>
      <c r="K125" s="155">
        <f t="shared" si="3"/>
        <v>358224</v>
      </c>
      <c r="L125" s="4"/>
    </row>
    <row r="126" spans="2:12" ht="40.049999999999997" customHeight="1">
      <c r="B126" s="3"/>
      <c r="C126" s="150" t="s">
        <v>243</v>
      </c>
      <c r="D126" s="151" t="s">
        <v>243</v>
      </c>
      <c r="E126" s="151" t="s">
        <v>155</v>
      </c>
      <c r="F126" s="151" t="s">
        <v>19</v>
      </c>
      <c r="G126" s="152" t="s">
        <v>156</v>
      </c>
      <c r="H126" s="151" t="s">
        <v>21</v>
      </c>
      <c r="I126" s="153">
        <v>7.4</v>
      </c>
      <c r="J126" s="154">
        <v>93255</v>
      </c>
      <c r="K126" s="155">
        <f t="shared" si="3"/>
        <v>690087</v>
      </c>
      <c r="L126" s="4"/>
    </row>
    <row r="127" spans="2:12" ht="52.05" customHeight="1">
      <c r="B127" s="3"/>
      <c r="C127" s="150" t="s">
        <v>244</v>
      </c>
      <c r="D127" s="151" t="s">
        <v>244</v>
      </c>
      <c r="E127" s="151" t="s">
        <v>160</v>
      </c>
      <c r="F127" s="151" t="s">
        <v>19</v>
      </c>
      <c r="G127" s="152" t="s">
        <v>161</v>
      </c>
      <c r="H127" s="151" t="s">
        <v>73</v>
      </c>
      <c r="I127" s="153">
        <v>1</v>
      </c>
      <c r="J127" s="154">
        <v>636598</v>
      </c>
      <c r="K127" s="155">
        <f t="shared" si="3"/>
        <v>636598</v>
      </c>
      <c r="L127" s="4"/>
    </row>
    <row r="128" spans="2:12" ht="28.05" customHeight="1">
      <c r="B128" s="3"/>
      <c r="C128" s="150" t="s">
        <v>245</v>
      </c>
      <c r="D128" s="151" t="s">
        <v>245</v>
      </c>
      <c r="E128" s="151" t="s">
        <v>163</v>
      </c>
      <c r="F128" s="151" t="s">
        <v>19</v>
      </c>
      <c r="G128" s="152" t="s">
        <v>164</v>
      </c>
      <c r="H128" s="151" t="s">
        <v>73</v>
      </c>
      <c r="I128" s="153">
        <v>1</v>
      </c>
      <c r="J128" s="154">
        <v>126681</v>
      </c>
      <c r="K128" s="155">
        <f t="shared" si="3"/>
        <v>126681</v>
      </c>
      <c r="L128" s="4"/>
    </row>
    <row r="129" spans="2:12" ht="28.05" customHeight="1">
      <c r="B129" s="3"/>
      <c r="C129" s="150" t="s">
        <v>246</v>
      </c>
      <c r="D129" s="151" t="s">
        <v>246</v>
      </c>
      <c r="E129" s="151" t="s">
        <v>166</v>
      </c>
      <c r="F129" s="151" t="s">
        <v>19</v>
      </c>
      <c r="G129" s="152" t="s">
        <v>167</v>
      </c>
      <c r="H129" s="151" t="s">
        <v>73</v>
      </c>
      <c r="I129" s="153">
        <v>1</v>
      </c>
      <c r="J129" s="154">
        <v>20179</v>
      </c>
      <c r="K129" s="155">
        <f t="shared" si="3"/>
        <v>20179</v>
      </c>
      <c r="L129" s="4"/>
    </row>
    <row r="130" spans="2:12" ht="40.049999999999997" customHeight="1">
      <c r="B130" s="3"/>
      <c r="C130" s="150" t="s">
        <v>247</v>
      </c>
      <c r="D130" s="151" t="s">
        <v>247</v>
      </c>
      <c r="E130" s="151" t="s">
        <v>248</v>
      </c>
      <c r="F130" s="151" t="s">
        <v>19</v>
      </c>
      <c r="G130" s="152" t="s">
        <v>249</v>
      </c>
      <c r="H130" s="151" t="s">
        <v>73</v>
      </c>
      <c r="I130" s="153">
        <v>1</v>
      </c>
      <c r="J130" s="154">
        <v>745925</v>
      </c>
      <c r="K130" s="155">
        <f t="shared" si="3"/>
        <v>745925</v>
      </c>
      <c r="L130" s="4"/>
    </row>
    <row r="131" spans="2:12" ht="40.049999999999997" customHeight="1">
      <c r="B131" s="3"/>
      <c r="C131" s="150" t="s">
        <v>250</v>
      </c>
      <c r="D131" s="151" t="s">
        <v>250</v>
      </c>
      <c r="E131" s="151" t="s">
        <v>251</v>
      </c>
      <c r="F131" s="151" t="s">
        <v>19</v>
      </c>
      <c r="G131" s="152" t="s">
        <v>252</v>
      </c>
      <c r="H131" s="151" t="s">
        <v>73</v>
      </c>
      <c r="I131" s="153">
        <v>1</v>
      </c>
      <c r="J131" s="154">
        <v>1144861</v>
      </c>
      <c r="K131" s="155">
        <f t="shared" si="3"/>
        <v>1144861</v>
      </c>
      <c r="L131" s="4"/>
    </row>
    <row r="132" spans="2:12" ht="40.049999999999997" customHeight="1">
      <c r="B132" s="3"/>
      <c r="C132" s="150" t="s">
        <v>253</v>
      </c>
      <c r="D132" s="151" t="s">
        <v>253</v>
      </c>
      <c r="E132" s="151" t="s">
        <v>93</v>
      </c>
      <c r="F132" s="151" t="s">
        <v>19</v>
      </c>
      <c r="G132" s="152" t="s">
        <v>94</v>
      </c>
      <c r="H132" s="151" t="s">
        <v>73</v>
      </c>
      <c r="I132" s="153">
        <v>1</v>
      </c>
      <c r="J132" s="154">
        <v>1027792</v>
      </c>
      <c r="K132" s="155">
        <f t="shared" si="3"/>
        <v>1027792</v>
      </c>
      <c r="L132" s="4"/>
    </row>
    <row r="133" spans="2:12" ht="40.049999999999997" customHeight="1">
      <c r="B133" s="3"/>
      <c r="C133" s="150" t="s">
        <v>254</v>
      </c>
      <c r="D133" s="151" t="s">
        <v>254</v>
      </c>
      <c r="E133" s="151" t="s">
        <v>96</v>
      </c>
      <c r="F133" s="151" t="s">
        <v>19</v>
      </c>
      <c r="G133" s="152" t="s">
        <v>97</v>
      </c>
      <c r="H133" s="151" t="s">
        <v>21</v>
      </c>
      <c r="I133" s="153">
        <v>2.2400000000000002</v>
      </c>
      <c r="J133" s="154">
        <v>479669</v>
      </c>
      <c r="K133" s="155">
        <f t="shared" si="3"/>
        <v>1074459</v>
      </c>
      <c r="L133" s="4"/>
    </row>
    <row r="134" spans="2:12" ht="40.049999999999997" customHeight="1">
      <c r="B134" s="3"/>
      <c r="C134" s="150" t="s">
        <v>255</v>
      </c>
      <c r="D134" s="151" t="s">
        <v>255</v>
      </c>
      <c r="E134" s="151" t="s">
        <v>99</v>
      </c>
      <c r="F134" s="151" t="s">
        <v>19</v>
      </c>
      <c r="G134" s="152" t="s">
        <v>100</v>
      </c>
      <c r="H134" s="151" t="s">
        <v>21</v>
      </c>
      <c r="I134" s="153">
        <v>14.26</v>
      </c>
      <c r="J134" s="154">
        <v>22048</v>
      </c>
      <c r="K134" s="155">
        <f t="shared" si="3"/>
        <v>314404</v>
      </c>
      <c r="L134" s="4"/>
    </row>
    <row r="135" spans="2:12" ht="24" customHeight="1">
      <c r="B135" s="3"/>
      <c r="C135" s="16" t="s">
        <v>256</v>
      </c>
      <c r="D135" s="17"/>
      <c r="E135" s="17"/>
      <c r="F135" s="17"/>
      <c r="G135" s="18"/>
      <c r="H135" s="17"/>
      <c r="I135" s="15"/>
      <c r="J135" s="19"/>
      <c r="K135" s="156">
        <f>SUM(K93:K134)</f>
        <v>41655977</v>
      </c>
      <c r="L135" s="4"/>
    </row>
    <row r="136" spans="2:12" ht="30" customHeight="1">
      <c r="B136" s="3"/>
      <c r="C136" s="12">
        <v>5</v>
      </c>
      <c r="D136" s="13"/>
      <c r="E136" s="13"/>
      <c r="F136" s="13"/>
      <c r="G136" s="13" t="s">
        <v>257</v>
      </c>
      <c r="H136" s="13"/>
      <c r="I136" s="13"/>
      <c r="J136" s="13"/>
      <c r="K136" s="14"/>
      <c r="L136" s="4"/>
    </row>
    <row r="137" spans="2:12" ht="28.05" customHeight="1">
      <c r="B137" s="3"/>
      <c r="C137" s="150" t="s">
        <v>258</v>
      </c>
      <c r="D137" s="151" t="s">
        <v>258</v>
      </c>
      <c r="E137" s="151" t="s">
        <v>259</v>
      </c>
      <c r="F137" s="151" t="s">
        <v>19</v>
      </c>
      <c r="G137" s="152" t="s">
        <v>260</v>
      </c>
      <c r="H137" s="151" t="s">
        <v>261</v>
      </c>
      <c r="I137" s="153">
        <v>1</v>
      </c>
      <c r="J137" s="154">
        <v>439028</v>
      </c>
      <c r="K137" s="155">
        <f t="shared" ref="K137:K148" si="4">ROUND(I137*J137,0)</f>
        <v>439028</v>
      </c>
      <c r="L137" s="4"/>
    </row>
    <row r="138" spans="2:12" ht="40.049999999999997" customHeight="1">
      <c r="B138" s="3"/>
      <c r="C138" s="150" t="s">
        <v>262</v>
      </c>
      <c r="D138" s="151" t="s">
        <v>262</v>
      </c>
      <c r="E138" s="151" t="s">
        <v>197</v>
      </c>
      <c r="F138" s="151" t="s">
        <v>19</v>
      </c>
      <c r="G138" s="152" t="s">
        <v>198</v>
      </c>
      <c r="H138" s="151" t="s">
        <v>25</v>
      </c>
      <c r="I138" s="153">
        <v>2</v>
      </c>
      <c r="J138" s="154">
        <v>180965</v>
      </c>
      <c r="K138" s="155">
        <f t="shared" si="4"/>
        <v>361930</v>
      </c>
      <c r="L138" s="4"/>
    </row>
    <row r="139" spans="2:12" ht="40.049999999999997" customHeight="1">
      <c r="B139" s="3"/>
      <c r="C139" s="150" t="s">
        <v>263</v>
      </c>
      <c r="D139" s="151" t="s">
        <v>263</v>
      </c>
      <c r="E139" s="151" t="s">
        <v>23</v>
      </c>
      <c r="F139" s="151" t="s">
        <v>19</v>
      </c>
      <c r="G139" s="152" t="s">
        <v>24</v>
      </c>
      <c r="H139" s="151" t="s">
        <v>25</v>
      </c>
      <c r="I139" s="153">
        <v>1</v>
      </c>
      <c r="J139" s="154">
        <v>56233</v>
      </c>
      <c r="K139" s="155">
        <f t="shared" si="4"/>
        <v>56233</v>
      </c>
      <c r="L139" s="4"/>
    </row>
    <row r="140" spans="2:12" ht="40.049999999999997" customHeight="1">
      <c r="B140" s="3"/>
      <c r="C140" s="150" t="s">
        <v>264</v>
      </c>
      <c r="D140" s="151" t="s">
        <v>264</v>
      </c>
      <c r="E140" s="151" t="s">
        <v>265</v>
      </c>
      <c r="F140" s="151" t="s">
        <v>19</v>
      </c>
      <c r="G140" s="152" t="s">
        <v>266</v>
      </c>
      <c r="H140" s="151" t="s">
        <v>73</v>
      </c>
      <c r="I140" s="153">
        <v>4</v>
      </c>
      <c r="J140" s="154">
        <v>91905</v>
      </c>
      <c r="K140" s="155">
        <f t="shared" si="4"/>
        <v>367620</v>
      </c>
      <c r="L140" s="4"/>
    </row>
    <row r="141" spans="2:12" ht="40.049999999999997" customHeight="1">
      <c r="B141" s="3"/>
      <c r="C141" s="150" t="s">
        <v>267</v>
      </c>
      <c r="D141" s="151" t="s">
        <v>267</v>
      </c>
      <c r="E141" s="151" t="s">
        <v>50</v>
      </c>
      <c r="F141" s="151" t="s">
        <v>19</v>
      </c>
      <c r="G141" s="152" t="s">
        <v>51</v>
      </c>
      <c r="H141" s="151" t="s">
        <v>29</v>
      </c>
      <c r="I141" s="153">
        <v>24</v>
      </c>
      <c r="J141" s="154">
        <v>63004</v>
      </c>
      <c r="K141" s="155">
        <f t="shared" si="4"/>
        <v>1512096</v>
      </c>
      <c r="L141" s="4"/>
    </row>
    <row r="142" spans="2:12" ht="40.049999999999997" customHeight="1">
      <c r="B142" s="3"/>
      <c r="C142" s="150" t="s">
        <v>268</v>
      </c>
      <c r="D142" s="151" t="s">
        <v>268</v>
      </c>
      <c r="E142" s="151" t="s">
        <v>53</v>
      </c>
      <c r="F142" s="151" t="s">
        <v>19</v>
      </c>
      <c r="G142" s="152" t="s">
        <v>54</v>
      </c>
      <c r="H142" s="151" t="s">
        <v>29</v>
      </c>
      <c r="I142" s="153">
        <v>20</v>
      </c>
      <c r="J142" s="154">
        <v>33400</v>
      </c>
      <c r="K142" s="155">
        <f t="shared" si="4"/>
        <v>668000</v>
      </c>
      <c r="L142" s="4"/>
    </row>
    <row r="143" spans="2:12" ht="28.05" customHeight="1">
      <c r="B143" s="3"/>
      <c r="C143" s="150" t="s">
        <v>269</v>
      </c>
      <c r="D143" s="151" t="s">
        <v>269</v>
      </c>
      <c r="E143" s="151" t="s">
        <v>270</v>
      </c>
      <c r="F143" s="151" t="s">
        <v>19</v>
      </c>
      <c r="G143" s="152" t="s">
        <v>271</v>
      </c>
      <c r="H143" s="151" t="s">
        <v>21</v>
      </c>
      <c r="I143" s="153">
        <v>32</v>
      </c>
      <c r="J143" s="154">
        <v>81249</v>
      </c>
      <c r="K143" s="155">
        <f t="shared" si="4"/>
        <v>2599968</v>
      </c>
      <c r="L143" s="4"/>
    </row>
    <row r="144" spans="2:12" ht="28.05" customHeight="1">
      <c r="B144" s="3"/>
      <c r="C144" s="150" t="s">
        <v>272</v>
      </c>
      <c r="D144" s="151" t="s">
        <v>272</v>
      </c>
      <c r="E144" s="151" t="s">
        <v>273</v>
      </c>
      <c r="F144" s="151" t="s">
        <v>19</v>
      </c>
      <c r="G144" s="152" t="s">
        <v>274</v>
      </c>
      <c r="H144" s="151" t="s">
        <v>21</v>
      </c>
      <c r="I144" s="153">
        <v>32</v>
      </c>
      <c r="J144" s="154">
        <v>19055</v>
      </c>
      <c r="K144" s="155">
        <f t="shared" si="4"/>
        <v>609760</v>
      </c>
      <c r="L144" s="4"/>
    </row>
    <row r="145" spans="2:12" ht="28.05" customHeight="1">
      <c r="B145" s="3"/>
      <c r="C145" s="150" t="s">
        <v>275</v>
      </c>
      <c r="D145" s="151" t="s">
        <v>275</v>
      </c>
      <c r="E145" s="151" t="s">
        <v>87</v>
      </c>
      <c r="F145" s="151" t="s">
        <v>19</v>
      </c>
      <c r="G145" s="152" t="s">
        <v>88</v>
      </c>
      <c r="H145" s="151" t="s">
        <v>21</v>
      </c>
      <c r="I145" s="153">
        <v>16</v>
      </c>
      <c r="J145" s="154">
        <v>17410</v>
      </c>
      <c r="K145" s="155">
        <f t="shared" si="4"/>
        <v>278560</v>
      </c>
      <c r="L145" s="4"/>
    </row>
    <row r="146" spans="2:12" ht="28.05" customHeight="1">
      <c r="B146" s="3"/>
      <c r="C146" s="150" t="s">
        <v>276</v>
      </c>
      <c r="D146" s="151" t="s">
        <v>276</v>
      </c>
      <c r="E146" s="151" t="s">
        <v>277</v>
      </c>
      <c r="F146" s="151" t="s">
        <v>19</v>
      </c>
      <c r="G146" s="152" t="s">
        <v>278</v>
      </c>
      <c r="H146" s="151" t="s">
        <v>21</v>
      </c>
      <c r="I146" s="153">
        <v>16</v>
      </c>
      <c r="J146" s="154">
        <v>21435</v>
      </c>
      <c r="K146" s="155">
        <f t="shared" si="4"/>
        <v>342960</v>
      </c>
      <c r="L146" s="4"/>
    </row>
    <row r="147" spans="2:12" ht="52.05" customHeight="1">
      <c r="B147" s="3"/>
      <c r="C147" s="150" t="s">
        <v>279</v>
      </c>
      <c r="D147" s="151" t="s">
        <v>279</v>
      </c>
      <c r="E147" s="151" t="s">
        <v>280</v>
      </c>
      <c r="F147" s="151" t="s">
        <v>19</v>
      </c>
      <c r="G147" s="152" t="s">
        <v>281</v>
      </c>
      <c r="H147" s="151" t="s">
        <v>73</v>
      </c>
      <c r="I147" s="153">
        <v>1</v>
      </c>
      <c r="J147" s="154">
        <v>2452226</v>
      </c>
      <c r="K147" s="155">
        <f t="shared" si="4"/>
        <v>2452226</v>
      </c>
      <c r="L147" s="4"/>
    </row>
    <row r="148" spans="2:12" ht="28.05" customHeight="1">
      <c r="B148" s="3"/>
      <c r="C148" s="150" t="s">
        <v>282</v>
      </c>
      <c r="D148" s="151" t="s">
        <v>282</v>
      </c>
      <c r="E148" s="151" t="s">
        <v>283</v>
      </c>
      <c r="F148" s="151" t="s">
        <v>19</v>
      </c>
      <c r="G148" s="152" t="s">
        <v>284</v>
      </c>
      <c r="H148" s="151" t="s">
        <v>29</v>
      </c>
      <c r="I148" s="153">
        <v>7</v>
      </c>
      <c r="J148" s="154">
        <v>180594</v>
      </c>
      <c r="K148" s="155">
        <f t="shared" si="4"/>
        <v>1264158</v>
      </c>
      <c r="L148" s="4"/>
    </row>
    <row r="149" spans="2:12" ht="24" customHeight="1">
      <c r="B149" s="3"/>
      <c r="C149" s="16" t="s">
        <v>285</v>
      </c>
      <c r="D149" s="17"/>
      <c r="E149" s="17"/>
      <c r="F149" s="17"/>
      <c r="G149" s="18"/>
      <c r="H149" s="17"/>
      <c r="I149" s="15"/>
      <c r="J149" s="19"/>
      <c r="K149" s="156">
        <f>SUM(K137:K148)</f>
        <v>10952539</v>
      </c>
      <c r="L149" s="4"/>
    </row>
    <row r="150" spans="2:12" ht="30" customHeight="1">
      <c r="B150" s="21"/>
      <c r="C150" s="199" t="s">
        <v>286</v>
      </c>
      <c r="D150" s="200"/>
      <c r="E150" s="200"/>
      <c r="F150" s="200"/>
      <c r="G150" s="200"/>
      <c r="H150" s="200"/>
      <c r="I150" s="200"/>
      <c r="J150" s="201"/>
      <c r="K150" s="22">
        <f>K40+K80+K91+K135+K149</f>
        <v>189714873</v>
      </c>
      <c r="L150" s="23"/>
    </row>
    <row r="151" spans="2:12" ht="15" customHeight="1">
      <c r="B151" s="21"/>
      <c r="C151" s="24"/>
      <c r="D151" s="24"/>
      <c r="E151" s="24"/>
      <c r="F151" s="24"/>
      <c r="G151" s="24"/>
      <c r="H151" s="24"/>
      <c r="I151" s="24"/>
      <c r="J151" s="24"/>
      <c r="K151" s="25"/>
      <c r="L151" s="23"/>
    </row>
    <row r="152" spans="2:12" ht="30" customHeight="1">
      <c r="B152" s="21"/>
      <c r="C152" s="26"/>
      <c r="D152" s="27"/>
      <c r="E152" s="26"/>
      <c r="F152" s="26"/>
      <c r="G152" s="185" t="s">
        <v>287</v>
      </c>
      <c r="H152" s="186"/>
      <c r="I152" s="187"/>
      <c r="J152" s="28"/>
      <c r="K152" s="157">
        <f>ROUND(K150*K163,0)</f>
        <v>55017313</v>
      </c>
      <c r="L152" s="23"/>
    </row>
    <row r="153" spans="2:12" ht="30" customHeight="1">
      <c r="B153" s="21"/>
      <c r="C153" s="26"/>
      <c r="D153" s="27"/>
      <c r="E153" s="26"/>
      <c r="F153" s="26"/>
      <c r="G153" s="29" t="s">
        <v>288</v>
      </c>
      <c r="H153" s="30"/>
      <c r="I153" s="31"/>
      <c r="J153" s="32"/>
      <c r="K153" s="158">
        <f>ROUND(K150*K164,0)</f>
        <v>0</v>
      </c>
      <c r="L153" s="23"/>
    </row>
    <row r="154" spans="2:12" ht="30" customHeight="1">
      <c r="B154" s="21"/>
      <c r="C154" s="26"/>
      <c r="D154" s="34"/>
      <c r="E154" s="34"/>
      <c r="F154" s="34"/>
      <c r="G154" s="29" t="s">
        <v>289</v>
      </c>
      <c r="H154" s="35"/>
      <c r="I154" s="36"/>
      <c r="J154" s="37"/>
      <c r="K154" s="158">
        <f>ROUND(K150*K165,0)</f>
        <v>9485744</v>
      </c>
      <c r="L154" s="23"/>
    </row>
    <row r="155" spans="2:12" ht="30" customHeight="1">
      <c r="B155" s="21"/>
      <c r="C155" s="26"/>
      <c r="D155" s="34"/>
      <c r="E155" s="34"/>
      <c r="F155" s="34"/>
      <c r="G155" s="38" t="s">
        <v>290</v>
      </c>
      <c r="H155" s="35"/>
      <c r="I155" s="36"/>
      <c r="J155" s="37"/>
      <c r="K155" s="159">
        <f>SUM(K152:K154)</f>
        <v>64503057</v>
      </c>
      <c r="L155" s="23"/>
    </row>
    <row r="156" spans="2:12" ht="30" customHeight="1">
      <c r="B156" s="21"/>
      <c r="C156" s="26"/>
      <c r="D156" s="27"/>
      <c r="E156" s="26"/>
      <c r="F156" s="26"/>
      <c r="G156" s="29"/>
      <c r="H156" s="29"/>
      <c r="I156" s="29"/>
      <c r="J156" s="29"/>
      <c r="K156" s="33"/>
      <c r="L156" s="23"/>
    </row>
    <row r="157" spans="2:12" ht="30" customHeight="1">
      <c r="B157" s="21"/>
      <c r="C157" s="26"/>
      <c r="D157" s="27"/>
      <c r="E157" s="26"/>
      <c r="F157" s="26"/>
      <c r="G157" s="40"/>
      <c r="H157" s="35"/>
      <c r="I157" s="36"/>
      <c r="J157" s="41"/>
      <c r="K157" s="33"/>
      <c r="L157" s="23"/>
    </row>
    <row r="158" spans="2:12" ht="30" customHeight="1">
      <c r="B158" s="21"/>
      <c r="C158" s="26"/>
      <c r="D158" s="27"/>
      <c r="E158" s="26"/>
      <c r="F158" s="42"/>
      <c r="G158" s="40"/>
      <c r="H158" s="35"/>
      <c r="I158" s="36"/>
      <c r="J158" s="41"/>
      <c r="K158" s="39"/>
      <c r="L158" s="23"/>
    </row>
    <row r="159" spans="2:12" ht="30" customHeight="1">
      <c r="B159" s="21"/>
      <c r="C159" s="26"/>
      <c r="D159" s="27"/>
      <c r="E159" s="26"/>
      <c r="F159" s="26"/>
      <c r="G159" s="43" t="s">
        <v>291</v>
      </c>
      <c r="H159" s="44"/>
      <c r="I159" s="45"/>
      <c r="J159" s="46"/>
      <c r="K159" s="160">
        <f>K150+K155</f>
        <v>254217930</v>
      </c>
      <c r="L159" s="23"/>
    </row>
    <row r="160" spans="2:12" ht="15" customHeight="1">
      <c r="B160" s="21"/>
      <c r="C160" s="26"/>
      <c r="D160" s="27"/>
      <c r="E160" s="27"/>
      <c r="F160" s="27"/>
      <c r="G160" s="26"/>
      <c r="H160" s="26"/>
      <c r="I160" s="47"/>
      <c r="J160" s="48"/>
      <c r="K160" s="49"/>
      <c r="L160" s="23"/>
    </row>
    <row r="161" spans="2:12">
      <c r="B161" s="21"/>
      <c r="C161" s="50"/>
      <c r="D161" s="205"/>
      <c r="E161" s="186"/>
      <c r="F161" s="186"/>
      <c r="G161" s="186"/>
      <c r="H161" s="186"/>
      <c r="I161" s="186"/>
      <c r="J161" s="186"/>
      <c r="K161" s="206"/>
      <c r="L161" s="51"/>
    </row>
    <row r="162" spans="2:12" ht="60" customHeight="1">
      <c r="B162" s="21"/>
      <c r="C162" s="189" t="s">
        <v>292</v>
      </c>
      <c r="D162" s="181"/>
      <c r="E162" s="181"/>
      <c r="F162" s="181"/>
      <c r="G162" s="163"/>
      <c r="H162" s="202" t="s">
        <v>9</v>
      </c>
      <c r="I162" s="171"/>
      <c r="J162" s="172"/>
      <c r="K162" s="52" t="s">
        <v>293</v>
      </c>
      <c r="L162" s="53"/>
    </row>
    <row r="163" spans="2:12" ht="32.25" customHeight="1">
      <c r="B163" s="21"/>
      <c r="C163" s="189" t="s">
        <v>294</v>
      </c>
      <c r="D163" s="181"/>
      <c r="E163" s="181"/>
      <c r="F163" s="181"/>
      <c r="G163" s="163"/>
      <c r="H163" s="162" t="s">
        <v>295</v>
      </c>
      <c r="I163" s="163"/>
      <c r="J163" s="54" t="s">
        <v>296</v>
      </c>
      <c r="K163" s="161">
        <v>0.28999999999999998</v>
      </c>
      <c r="L163" s="53"/>
    </row>
    <row r="164" spans="2:12" ht="30" customHeight="1">
      <c r="B164" s="21"/>
      <c r="C164" s="189" t="s">
        <v>297</v>
      </c>
      <c r="D164" s="181"/>
      <c r="E164" s="181"/>
      <c r="F164" s="181"/>
      <c r="G164" s="163"/>
      <c r="H164" s="192" t="s">
        <v>298</v>
      </c>
      <c r="I164" s="163"/>
      <c r="J164" s="54" t="s">
        <v>299</v>
      </c>
      <c r="K164" s="161">
        <v>0</v>
      </c>
      <c r="L164" s="53"/>
    </row>
    <row r="165" spans="2:12" ht="58.5" customHeight="1">
      <c r="B165" s="21"/>
      <c r="C165" s="210"/>
      <c r="D165" s="168"/>
      <c r="E165" s="168"/>
      <c r="F165" s="168"/>
      <c r="G165" s="169"/>
      <c r="H165" s="176" t="s">
        <v>300</v>
      </c>
      <c r="I165" s="163"/>
      <c r="J165" s="54" t="s">
        <v>301</v>
      </c>
      <c r="K165" s="161">
        <v>0.05</v>
      </c>
      <c r="L165" s="23"/>
    </row>
    <row r="166" spans="2:12" ht="39" customHeight="1">
      <c r="B166" s="3"/>
      <c r="C166" s="211"/>
      <c r="D166" s="178"/>
      <c r="E166" s="179"/>
      <c r="F166" s="178"/>
      <c r="G166" s="212"/>
      <c r="H166" s="162" t="s">
        <v>302</v>
      </c>
      <c r="I166" s="163"/>
      <c r="J166" s="54" t="s">
        <v>303</v>
      </c>
      <c r="K166" s="161">
        <v>0.34</v>
      </c>
      <c r="L166" s="4"/>
    </row>
    <row r="167" spans="2:12" ht="47.25" customHeight="1">
      <c r="B167" s="3"/>
      <c r="C167" s="213"/>
      <c r="D167" s="174"/>
      <c r="E167" s="174"/>
      <c r="F167" s="174"/>
      <c r="G167" s="214"/>
      <c r="H167" s="195"/>
      <c r="I167" s="196"/>
      <c r="J167" s="196"/>
      <c r="K167" s="197"/>
      <c r="L167" s="4"/>
    </row>
    <row r="168" spans="2:12" ht="15" customHeight="1">
      <c r="B168" s="55"/>
      <c r="C168" s="56"/>
      <c r="D168" s="56"/>
      <c r="E168" s="57"/>
      <c r="F168" s="56"/>
      <c r="G168" s="58"/>
      <c r="H168" s="56"/>
      <c r="I168" s="56"/>
      <c r="J168" s="56"/>
      <c r="K168" s="56"/>
      <c r="L168" s="59"/>
    </row>
    <row r="169" spans="2:12" ht="15" customHeight="1"/>
  </sheetData>
  <mergeCells count="29">
    <mergeCell ref="H167:K167"/>
    <mergeCell ref="E11:F11"/>
    <mergeCell ref="B2:E2"/>
    <mergeCell ref="C150:J150"/>
    <mergeCell ref="H162:J162"/>
    <mergeCell ref="C6:K6"/>
    <mergeCell ref="D161:K161"/>
    <mergeCell ref="C5:K5"/>
    <mergeCell ref="C165:G167"/>
    <mergeCell ref="G11:G12"/>
    <mergeCell ref="I11:I12"/>
    <mergeCell ref="B1:G1"/>
    <mergeCell ref="C9:K9"/>
    <mergeCell ref="D11:D12"/>
    <mergeCell ref="H11:H12"/>
    <mergeCell ref="G152:I152"/>
    <mergeCell ref="J11:J12"/>
    <mergeCell ref="K11:K12"/>
    <mergeCell ref="C11:C12"/>
    <mergeCell ref="H166:I166"/>
    <mergeCell ref="B4:L4"/>
    <mergeCell ref="C7:K8"/>
    <mergeCell ref="C10:K10"/>
    <mergeCell ref="H165:I165"/>
    <mergeCell ref="C162:G162"/>
    <mergeCell ref="H164:I164"/>
    <mergeCell ref="C164:G164"/>
    <mergeCell ref="H163:I163"/>
    <mergeCell ref="C163:G163"/>
  </mergeCells>
  <pageMargins left="0.11811023622047249" right="0.11811023622047249" top="0.15748031496062989" bottom="0.15748031496062989" header="0.31496062992125978" footer="0.31496062992125978"/>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70"/>
  <sheetViews>
    <sheetView showGridLines="0" tabSelected="1" view="pageBreakPreview" zoomScale="85" zoomScaleNormal="100" zoomScaleSheetLayoutView="85" zoomScalePageLayoutView="145" workbookViewId="0">
      <selection activeCell="G105" sqref="G105"/>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4" width="11.44140625" style="1" customWidth="1"/>
    <col min="15" max="16384" width="11.44140625" style="1"/>
  </cols>
  <sheetData>
    <row r="1" spans="2:12">
      <c r="B1" s="177" t="s">
        <v>0</v>
      </c>
      <c r="C1" s="178"/>
      <c r="D1" s="178"/>
      <c r="E1" s="179"/>
      <c r="F1" s="178"/>
      <c r="G1" s="178"/>
    </row>
    <row r="2" spans="2:12">
      <c r="B2" s="177" t="s">
        <v>1</v>
      </c>
      <c r="C2" s="178"/>
      <c r="D2" s="178"/>
      <c r="E2" s="179"/>
    </row>
    <row r="3" spans="2:12" ht="15" customHeight="1" thickBot="1">
      <c r="C3" s="6"/>
      <c r="D3" s="7"/>
      <c r="E3" s="6"/>
      <c r="F3" s="7"/>
    </row>
    <row r="4" spans="2:12" ht="15.75" customHeight="1" thickTop="1" thickBot="1">
      <c r="B4" s="164"/>
      <c r="C4" s="165"/>
      <c r="D4" s="165"/>
      <c r="E4" s="165"/>
      <c r="F4" s="165"/>
      <c r="G4" s="165"/>
      <c r="H4" s="165"/>
      <c r="I4" s="165"/>
      <c r="J4" s="165"/>
      <c r="K4" s="165"/>
      <c r="L4" s="166"/>
    </row>
    <row r="5" spans="2:12" ht="31.5" customHeight="1">
      <c r="B5" s="3"/>
      <c r="C5" s="220" t="s">
        <v>2</v>
      </c>
      <c r="D5" s="221"/>
      <c r="E5" s="221"/>
      <c r="F5" s="221"/>
      <c r="G5" s="221"/>
      <c r="H5" s="221"/>
      <c r="I5" s="221"/>
      <c r="J5" s="221"/>
      <c r="K5" s="222"/>
      <c r="L5" s="4"/>
    </row>
    <row r="6" spans="2:12">
      <c r="B6" s="3"/>
      <c r="C6" s="218" t="s">
        <v>304</v>
      </c>
      <c r="D6" s="178"/>
      <c r="E6" s="179"/>
      <c r="F6" s="178"/>
      <c r="G6" s="178"/>
      <c r="H6" s="178"/>
      <c r="I6" s="178"/>
      <c r="J6" s="178"/>
      <c r="K6" s="219"/>
      <c r="L6" s="4"/>
    </row>
    <row r="7" spans="2:12" s="2" customFormat="1">
      <c r="B7" s="60"/>
      <c r="C7" s="215" t="s">
        <v>4</v>
      </c>
      <c r="D7" s="168"/>
      <c r="E7" s="168"/>
      <c r="F7" s="168"/>
      <c r="G7" s="168"/>
      <c r="H7" s="168"/>
      <c r="I7" s="168"/>
      <c r="J7" s="168"/>
      <c r="K7" s="169"/>
      <c r="L7" s="10"/>
    </row>
    <row r="8" spans="2:12" ht="105.75" customHeight="1">
      <c r="B8" s="3"/>
      <c r="C8" s="216"/>
      <c r="D8" s="171"/>
      <c r="E8" s="171"/>
      <c r="F8" s="171"/>
      <c r="G8" s="171"/>
      <c r="H8" s="171"/>
      <c r="I8" s="171"/>
      <c r="J8" s="171"/>
      <c r="K8" s="172"/>
      <c r="L8" s="4"/>
    </row>
    <row r="9" spans="2:12" ht="34.5" customHeight="1">
      <c r="B9" s="3"/>
      <c r="C9" s="217" t="s">
        <v>305</v>
      </c>
      <c r="D9" s="181"/>
      <c r="E9" s="181"/>
      <c r="F9" s="181"/>
      <c r="G9" s="181"/>
      <c r="H9" s="181"/>
      <c r="I9" s="181"/>
      <c r="J9" s="181"/>
      <c r="K9" s="163"/>
      <c r="L9" s="4"/>
    </row>
    <row r="10" spans="2:12" ht="30" customHeight="1" thickBot="1">
      <c r="B10" s="3"/>
      <c r="C10" s="173"/>
      <c r="D10" s="174"/>
      <c r="E10" s="174"/>
      <c r="F10" s="174"/>
      <c r="G10" s="174"/>
      <c r="H10" s="174"/>
      <c r="I10" s="174"/>
      <c r="J10" s="174"/>
      <c r="K10" s="175"/>
      <c r="L10" s="4"/>
    </row>
    <row r="11" spans="2:12" ht="30" customHeight="1">
      <c r="B11" s="3"/>
      <c r="C11" s="193" t="s">
        <v>6</v>
      </c>
      <c r="D11" s="183" t="s">
        <v>7</v>
      </c>
      <c r="E11" s="198" t="s">
        <v>8</v>
      </c>
      <c r="F11" s="187"/>
      <c r="G11" s="193" t="s">
        <v>9</v>
      </c>
      <c r="H11" s="183" t="s">
        <v>10</v>
      </c>
      <c r="I11" s="183" t="s">
        <v>11</v>
      </c>
      <c r="J11" s="188" t="s">
        <v>12</v>
      </c>
      <c r="K11" s="190" t="s">
        <v>13</v>
      </c>
      <c r="L11" s="4"/>
    </row>
    <row r="12" spans="2:12" ht="30" customHeight="1" thickBot="1">
      <c r="B12" s="3"/>
      <c r="C12" s="194"/>
      <c r="D12" s="184"/>
      <c r="E12" s="11" t="s">
        <v>14</v>
      </c>
      <c r="F12" s="11" t="s">
        <v>15</v>
      </c>
      <c r="G12" s="194"/>
      <c r="H12" s="184"/>
      <c r="I12" s="184"/>
      <c r="J12" s="184"/>
      <c r="K12" s="191"/>
      <c r="L12" s="4"/>
    </row>
    <row r="13" spans="2:12" ht="30" customHeight="1" thickBot="1">
      <c r="B13" s="3"/>
      <c r="C13" s="12">
        <v>1</v>
      </c>
      <c r="D13" s="13"/>
      <c r="E13" s="13"/>
      <c r="F13" s="13"/>
      <c r="G13" s="13" t="s">
        <v>16</v>
      </c>
      <c r="H13" s="13"/>
      <c r="I13" s="13"/>
      <c r="J13" s="13"/>
      <c r="K13" s="14"/>
      <c r="L13" s="4"/>
    </row>
    <row r="14" spans="2:12" ht="48" customHeight="1">
      <c r="B14" s="3"/>
      <c r="C14" s="150" t="s">
        <v>17</v>
      </c>
      <c r="D14" s="151" t="s">
        <v>17</v>
      </c>
      <c r="E14" s="151" t="s">
        <v>18</v>
      </c>
      <c r="F14" s="151" t="s">
        <v>19</v>
      </c>
      <c r="G14" s="152" t="s">
        <v>20</v>
      </c>
      <c r="H14" s="151" t="s">
        <v>21</v>
      </c>
      <c r="I14" s="153">
        <v>22.5</v>
      </c>
      <c r="J14" s="154"/>
      <c r="K14" s="155">
        <f t="shared" ref="K14:K39" si="0">ROUND(I14*J14,0)</f>
        <v>0</v>
      </c>
      <c r="L14" s="4"/>
    </row>
    <row r="15" spans="2:12" ht="52.8" customHeight="1" thickBot="1">
      <c r="B15" s="3"/>
      <c r="C15" s="150" t="s">
        <v>22</v>
      </c>
      <c r="D15" s="151" t="s">
        <v>22</v>
      </c>
      <c r="E15" s="151" t="s">
        <v>23</v>
      </c>
      <c r="F15" s="151" t="s">
        <v>19</v>
      </c>
      <c r="G15" s="152" t="s">
        <v>24</v>
      </c>
      <c r="H15" s="151" t="s">
        <v>25</v>
      </c>
      <c r="I15" s="153">
        <v>6.99</v>
      </c>
      <c r="J15" s="154"/>
      <c r="K15" s="155">
        <f t="shared" si="0"/>
        <v>0</v>
      </c>
      <c r="L15" s="4"/>
    </row>
    <row r="16" spans="2:12" ht="43.8" customHeight="1" thickBot="1">
      <c r="B16" s="3"/>
      <c r="C16" s="150" t="s">
        <v>26</v>
      </c>
      <c r="D16" s="151" t="s">
        <v>26</v>
      </c>
      <c r="E16" s="151" t="s">
        <v>27</v>
      </c>
      <c r="F16" s="151" t="s">
        <v>19</v>
      </c>
      <c r="G16" s="152" t="s">
        <v>28</v>
      </c>
      <c r="H16" s="151" t="s">
        <v>29</v>
      </c>
      <c r="I16" s="153">
        <v>31.56</v>
      </c>
      <c r="J16" s="154"/>
      <c r="K16" s="155">
        <f t="shared" si="0"/>
        <v>0</v>
      </c>
      <c r="L16" s="4"/>
    </row>
    <row r="17" spans="2:12" ht="52.05" customHeight="1">
      <c r="B17" s="3"/>
      <c r="C17" s="150" t="s">
        <v>30</v>
      </c>
      <c r="D17" s="151" t="s">
        <v>30</v>
      </c>
      <c r="E17" s="151" t="s">
        <v>31</v>
      </c>
      <c r="F17" s="151" t="s">
        <v>19</v>
      </c>
      <c r="G17" s="152" t="s">
        <v>32</v>
      </c>
      <c r="H17" s="151" t="s">
        <v>21</v>
      </c>
      <c r="I17" s="153">
        <v>18.72</v>
      </c>
      <c r="J17" s="154"/>
      <c r="K17" s="155">
        <f t="shared" si="0"/>
        <v>0</v>
      </c>
      <c r="L17" s="4"/>
    </row>
    <row r="18" spans="2:12" ht="41.4" customHeight="1">
      <c r="B18" s="3"/>
      <c r="C18" s="150" t="s">
        <v>33</v>
      </c>
      <c r="D18" s="151" t="s">
        <v>33</v>
      </c>
      <c r="E18" s="151" t="s">
        <v>34</v>
      </c>
      <c r="F18" s="151" t="s">
        <v>19</v>
      </c>
      <c r="G18" s="152" t="s">
        <v>35</v>
      </c>
      <c r="H18" s="151" t="s">
        <v>36</v>
      </c>
      <c r="I18" s="153">
        <v>425.04</v>
      </c>
      <c r="J18" s="154"/>
      <c r="K18" s="155">
        <f t="shared" si="0"/>
        <v>0</v>
      </c>
      <c r="L18" s="4"/>
    </row>
    <row r="19" spans="2:12" ht="41.4" customHeight="1">
      <c r="B19" s="3"/>
      <c r="C19" s="150" t="s">
        <v>37</v>
      </c>
      <c r="D19" s="151" t="s">
        <v>37</v>
      </c>
      <c r="E19" s="151" t="s">
        <v>38</v>
      </c>
      <c r="F19" s="151" t="s">
        <v>19</v>
      </c>
      <c r="G19" s="152" t="s">
        <v>39</v>
      </c>
      <c r="H19" s="151" t="s">
        <v>29</v>
      </c>
      <c r="I19" s="153">
        <v>27.6</v>
      </c>
      <c r="J19" s="154"/>
      <c r="K19" s="155">
        <f t="shared" si="0"/>
        <v>0</v>
      </c>
      <c r="L19" s="4"/>
    </row>
    <row r="20" spans="2:12" ht="51.6" customHeight="1">
      <c r="B20" s="3"/>
      <c r="C20" s="150" t="s">
        <v>40</v>
      </c>
      <c r="D20" s="151" t="s">
        <v>40</v>
      </c>
      <c r="E20" s="151" t="s">
        <v>41</v>
      </c>
      <c r="F20" s="151" t="s">
        <v>19</v>
      </c>
      <c r="G20" s="152" t="s">
        <v>42</v>
      </c>
      <c r="H20" s="151" t="s">
        <v>21</v>
      </c>
      <c r="I20" s="153">
        <v>57.93</v>
      </c>
      <c r="J20" s="154"/>
      <c r="K20" s="155">
        <f t="shared" si="0"/>
        <v>0</v>
      </c>
      <c r="L20" s="4"/>
    </row>
    <row r="21" spans="2:12" ht="45" customHeight="1" thickBot="1">
      <c r="B21" s="3"/>
      <c r="C21" s="150" t="s">
        <v>43</v>
      </c>
      <c r="D21" s="151" t="s">
        <v>43</v>
      </c>
      <c r="E21" s="151" t="s">
        <v>44</v>
      </c>
      <c r="F21" s="151" t="s">
        <v>19</v>
      </c>
      <c r="G21" s="152" t="s">
        <v>45</v>
      </c>
      <c r="H21" s="151" t="s">
        <v>29</v>
      </c>
      <c r="I21" s="153">
        <v>31.56</v>
      </c>
      <c r="J21" s="154"/>
      <c r="K21" s="155">
        <f t="shared" si="0"/>
        <v>0</v>
      </c>
      <c r="L21" s="4"/>
    </row>
    <row r="22" spans="2:12" ht="45" customHeight="1" thickBot="1">
      <c r="B22" s="3"/>
      <c r="C22" s="150" t="s">
        <v>46</v>
      </c>
      <c r="D22" s="151" t="s">
        <v>46</v>
      </c>
      <c r="E22" s="151" t="s">
        <v>47</v>
      </c>
      <c r="F22" s="151" t="s">
        <v>19</v>
      </c>
      <c r="G22" s="152" t="s">
        <v>48</v>
      </c>
      <c r="H22" s="151" t="s">
        <v>29</v>
      </c>
      <c r="I22" s="153">
        <v>24.6</v>
      </c>
      <c r="J22" s="154"/>
      <c r="K22" s="155">
        <f t="shared" si="0"/>
        <v>0</v>
      </c>
      <c r="L22" s="4"/>
    </row>
    <row r="23" spans="2:12" ht="51" customHeight="1">
      <c r="B23" s="3"/>
      <c r="C23" s="150" t="s">
        <v>49</v>
      </c>
      <c r="D23" s="151" t="s">
        <v>49</v>
      </c>
      <c r="E23" s="151" t="s">
        <v>50</v>
      </c>
      <c r="F23" s="151" t="s">
        <v>19</v>
      </c>
      <c r="G23" s="152" t="s">
        <v>51</v>
      </c>
      <c r="H23" s="151" t="s">
        <v>29</v>
      </c>
      <c r="I23" s="153">
        <v>10.8</v>
      </c>
      <c r="J23" s="154"/>
      <c r="K23" s="155">
        <f t="shared" si="0"/>
        <v>0</v>
      </c>
      <c r="L23" s="4"/>
    </row>
    <row r="24" spans="2:12" ht="44.4" customHeight="1">
      <c r="B24" s="3"/>
      <c r="C24" s="150" t="s">
        <v>52</v>
      </c>
      <c r="D24" s="151" t="s">
        <v>52</v>
      </c>
      <c r="E24" s="151" t="s">
        <v>53</v>
      </c>
      <c r="F24" s="151" t="s">
        <v>19</v>
      </c>
      <c r="G24" s="152" t="s">
        <v>54</v>
      </c>
      <c r="H24" s="151" t="s">
        <v>29</v>
      </c>
      <c r="I24" s="153">
        <v>46.5</v>
      </c>
      <c r="J24" s="154"/>
      <c r="K24" s="155">
        <f t="shared" si="0"/>
        <v>0</v>
      </c>
      <c r="L24" s="4"/>
    </row>
    <row r="25" spans="2:12" ht="40.049999999999997" customHeight="1">
      <c r="B25" s="3"/>
      <c r="C25" s="150" t="s">
        <v>55</v>
      </c>
      <c r="D25" s="151" t="s">
        <v>55</v>
      </c>
      <c r="E25" s="151" t="s">
        <v>56</v>
      </c>
      <c r="F25" s="151" t="s">
        <v>19</v>
      </c>
      <c r="G25" s="152" t="s">
        <v>57</v>
      </c>
      <c r="H25" s="151" t="s">
        <v>21</v>
      </c>
      <c r="I25" s="153">
        <v>33.81</v>
      </c>
      <c r="J25" s="154"/>
      <c r="K25" s="155">
        <f t="shared" si="0"/>
        <v>0</v>
      </c>
      <c r="L25" s="4"/>
    </row>
    <row r="26" spans="2:12" ht="39.6" customHeight="1">
      <c r="B26" s="3"/>
      <c r="C26" s="150" t="s">
        <v>58</v>
      </c>
      <c r="D26" s="151" t="s">
        <v>58</v>
      </c>
      <c r="E26" s="151" t="s">
        <v>59</v>
      </c>
      <c r="F26" s="151" t="s">
        <v>19</v>
      </c>
      <c r="G26" s="152" t="s">
        <v>60</v>
      </c>
      <c r="H26" s="151" t="s">
        <v>29</v>
      </c>
      <c r="I26" s="153">
        <v>9.3000000000000007</v>
      </c>
      <c r="J26" s="154"/>
      <c r="K26" s="155">
        <f t="shared" si="0"/>
        <v>0</v>
      </c>
      <c r="L26" s="4"/>
    </row>
    <row r="27" spans="2:12" ht="36" customHeight="1">
      <c r="B27" s="3"/>
      <c r="C27" s="150" t="s">
        <v>61</v>
      </c>
      <c r="D27" s="151" t="s">
        <v>61</v>
      </c>
      <c r="E27" s="151" t="s">
        <v>62</v>
      </c>
      <c r="F27" s="151" t="s">
        <v>19</v>
      </c>
      <c r="G27" s="152" t="s">
        <v>63</v>
      </c>
      <c r="H27" s="151" t="s">
        <v>29</v>
      </c>
      <c r="I27" s="153">
        <v>7.5</v>
      </c>
      <c r="J27" s="154"/>
      <c r="K27" s="155">
        <f t="shared" si="0"/>
        <v>0</v>
      </c>
      <c r="L27" s="4"/>
    </row>
    <row r="28" spans="2:12" ht="42.6" customHeight="1">
      <c r="B28" s="3"/>
      <c r="C28" s="150" t="s">
        <v>64</v>
      </c>
      <c r="D28" s="151" t="s">
        <v>64</v>
      </c>
      <c r="E28" s="151" t="s">
        <v>65</v>
      </c>
      <c r="F28" s="151" t="s">
        <v>19</v>
      </c>
      <c r="G28" s="152" t="s">
        <v>66</v>
      </c>
      <c r="H28" s="151" t="s">
        <v>29</v>
      </c>
      <c r="I28" s="153">
        <v>36</v>
      </c>
      <c r="J28" s="154"/>
      <c r="K28" s="155">
        <f t="shared" si="0"/>
        <v>0</v>
      </c>
      <c r="L28" s="4"/>
    </row>
    <row r="29" spans="2:12" ht="35.4" customHeight="1">
      <c r="B29" s="3"/>
      <c r="C29" s="150" t="s">
        <v>67</v>
      </c>
      <c r="D29" s="151" t="s">
        <v>67</v>
      </c>
      <c r="E29" s="151" t="s">
        <v>68</v>
      </c>
      <c r="F29" s="151" t="s">
        <v>19</v>
      </c>
      <c r="G29" s="152" t="s">
        <v>69</v>
      </c>
      <c r="H29" s="151" t="s">
        <v>29</v>
      </c>
      <c r="I29" s="153">
        <v>108</v>
      </c>
      <c r="J29" s="154"/>
      <c r="K29" s="155">
        <f t="shared" si="0"/>
        <v>0</v>
      </c>
      <c r="L29" s="4"/>
    </row>
    <row r="30" spans="2:12" ht="35.4" customHeight="1">
      <c r="B30" s="3"/>
      <c r="C30" s="150" t="s">
        <v>70</v>
      </c>
      <c r="D30" s="151" t="s">
        <v>70</v>
      </c>
      <c r="E30" s="151" t="s">
        <v>71</v>
      </c>
      <c r="F30" s="151" t="s">
        <v>19</v>
      </c>
      <c r="G30" s="152" t="s">
        <v>72</v>
      </c>
      <c r="H30" s="151" t="s">
        <v>73</v>
      </c>
      <c r="I30" s="153">
        <v>9</v>
      </c>
      <c r="J30" s="154"/>
      <c r="K30" s="155">
        <f t="shared" si="0"/>
        <v>0</v>
      </c>
      <c r="L30" s="4"/>
    </row>
    <row r="31" spans="2:12" ht="34.799999999999997" customHeight="1" thickBot="1">
      <c r="B31" s="3"/>
      <c r="C31" s="150" t="s">
        <v>74</v>
      </c>
      <c r="D31" s="151" t="s">
        <v>74</v>
      </c>
      <c r="E31" s="151" t="s">
        <v>75</v>
      </c>
      <c r="F31" s="151" t="s">
        <v>19</v>
      </c>
      <c r="G31" s="152" t="s">
        <v>76</v>
      </c>
      <c r="H31" s="151" t="s">
        <v>73</v>
      </c>
      <c r="I31" s="153">
        <v>6</v>
      </c>
      <c r="J31" s="154"/>
      <c r="K31" s="155">
        <f t="shared" si="0"/>
        <v>0</v>
      </c>
      <c r="L31" s="4"/>
    </row>
    <row r="32" spans="2:12" ht="34.799999999999997" customHeight="1" thickBot="1">
      <c r="B32" s="3"/>
      <c r="C32" s="150" t="s">
        <v>77</v>
      </c>
      <c r="D32" s="151" t="s">
        <v>77</v>
      </c>
      <c r="E32" s="151" t="s">
        <v>78</v>
      </c>
      <c r="F32" s="151" t="s">
        <v>19</v>
      </c>
      <c r="G32" s="152" t="s">
        <v>79</v>
      </c>
      <c r="H32" s="151" t="s">
        <v>73</v>
      </c>
      <c r="I32" s="153">
        <v>3</v>
      </c>
      <c r="J32" s="154"/>
      <c r="K32" s="155">
        <f t="shared" si="0"/>
        <v>0</v>
      </c>
      <c r="L32" s="4"/>
    </row>
    <row r="33" spans="2:12" ht="45.6" customHeight="1">
      <c r="B33" s="3"/>
      <c r="C33" s="150" t="s">
        <v>80</v>
      </c>
      <c r="D33" s="151" t="s">
        <v>80</v>
      </c>
      <c r="E33" s="151" t="s">
        <v>81</v>
      </c>
      <c r="F33" s="151" t="s">
        <v>19</v>
      </c>
      <c r="G33" s="152" t="s">
        <v>82</v>
      </c>
      <c r="H33" s="151" t="s">
        <v>21</v>
      </c>
      <c r="I33" s="153">
        <v>82.47</v>
      </c>
      <c r="J33" s="154"/>
      <c r="K33" s="155">
        <f t="shared" si="0"/>
        <v>0</v>
      </c>
      <c r="L33" s="4"/>
    </row>
    <row r="34" spans="2:12" ht="29.4" customHeight="1">
      <c r="B34" s="3"/>
      <c r="C34" s="150" t="s">
        <v>83</v>
      </c>
      <c r="D34" s="151" t="s">
        <v>83</v>
      </c>
      <c r="E34" s="151" t="s">
        <v>84</v>
      </c>
      <c r="F34" s="151" t="s">
        <v>19</v>
      </c>
      <c r="G34" s="152" t="s">
        <v>85</v>
      </c>
      <c r="H34" s="151" t="s">
        <v>21</v>
      </c>
      <c r="I34" s="153">
        <v>82.47</v>
      </c>
      <c r="J34" s="154"/>
      <c r="K34" s="155">
        <f t="shared" si="0"/>
        <v>0</v>
      </c>
      <c r="L34" s="4"/>
    </row>
    <row r="35" spans="2:12" ht="35.4" customHeight="1">
      <c r="B35" s="3"/>
      <c r="C35" s="150" t="s">
        <v>86</v>
      </c>
      <c r="D35" s="151" t="s">
        <v>86</v>
      </c>
      <c r="E35" s="151" t="s">
        <v>87</v>
      </c>
      <c r="F35" s="151" t="s">
        <v>19</v>
      </c>
      <c r="G35" s="152" t="s">
        <v>88</v>
      </c>
      <c r="H35" s="151" t="s">
        <v>21</v>
      </c>
      <c r="I35" s="153">
        <v>82.47</v>
      </c>
      <c r="J35" s="154"/>
      <c r="K35" s="155">
        <f t="shared" si="0"/>
        <v>0</v>
      </c>
      <c r="L35" s="4"/>
    </row>
    <row r="36" spans="2:12" ht="43.8" customHeight="1" thickBot="1">
      <c r="B36" s="3"/>
      <c r="C36" s="150" t="s">
        <v>89</v>
      </c>
      <c r="D36" s="151" t="s">
        <v>89</v>
      </c>
      <c r="E36" s="151" t="s">
        <v>90</v>
      </c>
      <c r="F36" s="151" t="s">
        <v>19</v>
      </c>
      <c r="G36" s="152" t="s">
        <v>91</v>
      </c>
      <c r="H36" s="151" t="s">
        <v>21</v>
      </c>
      <c r="I36" s="153">
        <v>21.21</v>
      </c>
      <c r="J36" s="154"/>
      <c r="K36" s="155">
        <f t="shared" si="0"/>
        <v>0</v>
      </c>
      <c r="L36" s="4"/>
    </row>
    <row r="37" spans="2:12" ht="43.8" customHeight="1" thickBot="1">
      <c r="B37" s="3"/>
      <c r="C37" s="150" t="s">
        <v>92</v>
      </c>
      <c r="D37" s="151" t="s">
        <v>92</v>
      </c>
      <c r="E37" s="151" t="s">
        <v>93</v>
      </c>
      <c r="F37" s="151" t="s">
        <v>19</v>
      </c>
      <c r="G37" s="152" t="s">
        <v>94</v>
      </c>
      <c r="H37" s="151" t="s">
        <v>73</v>
      </c>
      <c r="I37" s="153">
        <v>3</v>
      </c>
      <c r="J37" s="154"/>
      <c r="K37" s="155">
        <f t="shared" si="0"/>
        <v>0</v>
      </c>
      <c r="L37" s="4"/>
    </row>
    <row r="38" spans="2:12" ht="49.2" customHeight="1">
      <c r="B38" s="3"/>
      <c r="C38" s="150" t="s">
        <v>95</v>
      </c>
      <c r="D38" s="151" t="s">
        <v>95</v>
      </c>
      <c r="E38" s="151" t="s">
        <v>96</v>
      </c>
      <c r="F38" s="151" t="s">
        <v>19</v>
      </c>
      <c r="G38" s="152" t="s">
        <v>97</v>
      </c>
      <c r="H38" s="151" t="s">
        <v>21</v>
      </c>
      <c r="I38" s="153">
        <v>3</v>
      </c>
      <c r="J38" s="154"/>
      <c r="K38" s="155">
        <f t="shared" si="0"/>
        <v>0</v>
      </c>
      <c r="L38" s="4"/>
    </row>
    <row r="39" spans="2:12" ht="45.6" customHeight="1" thickBot="1">
      <c r="B39" s="3"/>
      <c r="C39" s="150" t="s">
        <v>98</v>
      </c>
      <c r="D39" s="151" t="s">
        <v>98</v>
      </c>
      <c r="E39" s="151" t="s">
        <v>99</v>
      </c>
      <c r="F39" s="151" t="s">
        <v>19</v>
      </c>
      <c r="G39" s="152" t="s">
        <v>100</v>
      </c>
      <c r="H39" s="151" t="s">
        <v>21</v>
      </c>
      <c r="I39" s="153">
        <v>19.079999999999998</v>
      </c>
      <c r="J39" s="154"/>
      <c r="K39" s="155">
        <f t="shared" si="0"/>
        <v>0</v>
      </c>
      <c r="L39" s="4"/>
    </row>
    <row r="40" spans="2:12" s="20" customFormat="1" ht="24" customHeight="1" thickBot="1">
      <c r="B40" s="3"/>
      <c r="C40" s="16" t="s">
        <v>101</v>
      </c>
      <c r="D40" s="17"/>
      <c r="E40" s="17"/>
      <c r="F40" s="17"/>
      <c r="G40" s="18"/>
      <c r="H40" s="17"/>
      <c r="I40" s="15"/>
      <c r="J40" s="19"/>
      <c r="K40" s="156">
        <f>SUM(K14:K39)</f>
        <v>0</v>
      </c>
      <c r="L40" s="4"/>
    </row>
    <row r="41" spans="2:12" s="20" customFormat="1" ht="30" customHeight="1" thickBot="1">
      <c r="B41" s="3"/>
      <c r="C41" s="12">
        <v>2</v>
      </c>
      <c r="D41" s="13"/>
      <c r="E41" s="13"/>
      <c r="F41" s="13"/>
      <c r="G41" s="13" t="s">
        <v>102</v>
      </c>
      <c r="H41" s="13"/>
      <c r="I41" s="13"/>
      <c r="J41" s="13"/>
      <c r="K41" s="14"/>
      <c r="L41" s="4"/>
    </row>
    <row r="42" spans="2:12" s="20" customFormat="1" ht="40.049999999999997" customHeight="1">
      <c r="B42" s="3"/>
      <c r="C42" s="150" t="s">
        <v>103</v>
      </c>
      <c r="D42" s="151" t="s">
        <v>103</v>
      </c>
      <c r="E42" s="151" t="s">
        <v>18</v>
      </c>
      <c r="F42" s="151" t="s">
        <v>19</v>
      </c>
      <c r="G42" s="152" t="s">
        <v>20</v>
      </c>
      <c r="H42" s="151" t="s">
        <v>21</v>
      </c>
      <c r="I42" s="153">
        <v>11.25</v>
      </c>
      <c r="J42" s="154"/>
      <c r="K42" s="155">
        <f t="shared" ref="K42:K79" si="1">ROUND(I42*J42,0)</f>
        <v>0</v>
      </c>
      <c r="L42" s="4"/>
    </row>
    <row r="43" spans="2:12" s="20" customFormat="1" ht="57" customHeight="1">
      <c r="B43" s="3"/>
      <c r="C43" s="150" t="s">
        <v>104</v>
      </c>
      <c r="D43" s="151" t="s">
        <v>104</v>
      </c>
      <c r="E43" s="151" t="s">
        <v>23</v>
      </c>
      <c r="F43" s="151" t="s">
        <v>19</v>
      </c>
      <c r="G43" s="152" t="s">
        <v>24</v>
      </c>
      <c r="H43" s="151" t="s">
        <v>25</v>
      </c>
      <c r="I43" s="153">
        <v>5.4</v>
      </c>
      <c r="J43" s="154"/>
      <c r="K43" s="155">
        <f t="shared" si="1"/>
        <v>0</v>
      </c>
      <c r="L43" s="4"/>
    </row>
    <row r="44" spans="2:12" s="20" customFormat="1" ht="44.4" customHeight="1">
      <c r="B44" s="3"/>
      <c r="C44" s="150" t="s">
        <v>105</v>
      </c>
      <c r="D44" s="151" t="s">
        <v>105</v>
      </c>
      <c r="E44" s="151" t="s">
        <v>27</v>
      </c>
      <c r="F44" s="151" t="s">
        <v>19</v>
      </c>
      <c r="G44" s="152" t="s">
        <v>28</v>
      </c>
      <c r="H44" s="151" t="s">
        <v>29</v>
      </c>
      <c r="I44" s="153">
        <v>22.56</v>
      </c>
      <c r="J44" s="154"/>
      <c r="K44" s="155">
        <f t="shared" si="1"/>
        <v>0</v>
      </c>
      <c r="L44" s="4"/>
    </row>
    <row r="45" spans="2:12" s="20" customFormat="1" ht="57" customHeight="1">
      <c r="B45" s="3"/>
      <c r="C45" s="150" t="s">
        <v>106</v>
      </c>
      <c r="D45" s="151" t="s">
        <v>106</v>
      </c>
      <c r="E45" s="151" t="s">
        <v>31</v>
      </c>
      <c r="F45" s="151" t="s">
        <v>19</v>
      </c>
      <c r="G45" s="152" t="s">
        <v>32</v>
      </c>
      <c r="H45" s="151" t="s">
        <v>21</v>
      </c>
      <c r="I45" s="153">
        <v>8.5500000000000007</v>
      </c>
      <c r="J45" s="154"/>
      <c r="K45" s="155">
        <f t="shared" si="1"/>
        <v>0</v>
      </c>
      <c r="L45" s="4"/>
    </row>
    <row r="46" spans="2:12" s="20" customFormat="1" ht="40.200000000000003" customHeight="1">
      <c r="B46" s="3"/>
      <c r="C46" s="150" t="s">
        <v>107</v>
      </c>
      <c r="D46" s="151" t="s">
        <v>107</v>
      </c>
      <c r="E46" s="151" t="s">
        <v>34</v>
      </c>
      <c r="F46" s="151" t="s">
        <v>19</v>
      </c>
      <c r="G46" s="152" t="s">
        <v>35</v>
      </c>
      <c r="H46" s="151" t="s">
        <v>36</v>
      </c>
      <c r="I46" s="153">
        <v>349.29</v>
      </c>
      <c r="J46" s="154"/>
      <c r="K46" s="155">
        <f t="shared" si="1"/>
        <v>0</v>
      </c>
      <c r="L46" s="4"/>
    </row>
    <row r="47" spans="2:12" s="20" customFormat="1" ht="37.200000000000003" customHeight="1">
      <c r="B47" s="3"/>
      <c r="C47" s="150" t="s">
        <v>108</v>
      </c>
      <c r="D47" s="151" t="s">
        <v>108</v>
      </c>
      <c r="E47" s="151" t="s">
        <v>38</v>
      </c>
      <c r="F47" s="151" t="s">
        <v>19</v>
      </c>
      <c r="G47" s="152" t="s">
        <v>39</v>
      </c>
      <c r="H47" s="151" t="s">
        <v>29</v>
      </c>
      <c r="I47" s="153">
        <v>27.6</v>
      </c>
      <c r="J47" s="154"/>
      <c r="K47" s="155">
        <f t="shared" si="1"/>
        <v>0</v>
      </c>
      <c r="L47" s="4"/>
    </row>
    <row r="48" spans="2:12" s="20" customFormat="1" ht="49.2" customHeight="1" thickBot="1">
      <c r="B48" s="3"/>
      <c r="C48" s="150" t="s">
        <v>109</v>
      </c>
      <c r="D48" s="151" t="s">
        <v>109</v>
      </c>
      <c r="E48" s="151" t="s">
        <v>41</v>
      </c>
      <c r="F48" s="151" t="s">
        <v>19</v>
      </c>
      <c r="G48" s="152" t="s">
        <v>42</v>
      </c>
      <c r="H48" s="151" t="s">
        <v>21</v>
      </c>
      <c r="I48" s="153">
        <v>39.96</v>
      </c>
      <c r="J48" s="154"/>
      <c r="K48" s="155">
        <f t="shared" si="1"/>
        <v>0</v>
      </c>
      <c r="L48" s="4"/>
    </row>
    <row r="49" spans="2:12" s="20" customFormat="1" ht="40.049999999999997" customHeight="1" thickBot="1">
      <c r="B49" s="3"/>
      <c r="C49" s="150" t="s">
        <v>110</v>
      </c>
      <c r="D49" s="151" t="s">
        <v>110</v>
      </c>
      <c r="E49" s="151" t="s">
        <v>44</v>
      </c>
      <c r="F49" s="151" t="s">
        <v>19</v>
      </c>
      <c r="G49" s="152" t="s">
        <v>45</v>
      </c>
      <c r="H49" s="151" t="s">
        <v>29</v>
      </c>
      <c r="I49" s="153">
        <v>22.56</v>
      </c>
      <c r="J49" s="154"/>
      <c r="K49" s="155">
        <f t="shared" si="1"/>
        <v>0</v>
      </c>
      <c r="L49" s="4"/>
    </row>
    <row r="50" spans="2:12" s="20" customFormat="1" ht="39" customHeight="1" thickBot="1">
      <c r="B50" s="3"/>
      <c r="C50" s="150" t="s">
        <v>111</v>
      </c>
      <c r="D50" s="151" t="s">
        <v>111</v>
      </c>
      <c r="E50" s="151" t="s">
        <v>47</v>
      </c>
      <c r="F50" s="151" t="s">
        <v>19</v>
      </c>
      <c r="G50" s="152" t="s">
        <v>48</v>
      </c>
      <c r="H50" s="151" t="s">
        <v>29</v>
      </c>
      <c r="I50" s="153">
        <v>18.63</v>
      </c>
      <c r="J50" s="154"/>
      <c r="K50" s="155">
        <f t="shared" si="1"/>
        <v>0</v>
      </c>
      <c r="L50" s="4"/>
    </row>
    <row r="51" spans="2:12" s="20" customFormat="1" ht="40.049999999999997" customHeight="1">
      <c r="B51" s="3"/>
      <c r="C51" s="150" t="s">
        <v>112</v>
      </c>
      <c r="D51" s="151" t="s">
        <v>112</v>
      </c>
      <c r="E51" s="151" t="s">
        <v>50</v>
      </c>
      <c r="F51" s="151" t="s">
        <v>19</v>
      </c>
      <c r="G51" s="152" t="s">
        <v>51</v>
      </c>
      <c r="H51" s="151" t="s">
        <v>29</v>
      </c>
      <c r="I51" s="153">
        <v>9.3000000000000007</v>
      </c>
      <c r="J51" s="154"/>
      <c r="K51" s="155">
        <f t="shared" si="1"/>
        <v>0</v>
      </c>
      <c r="L51" s="4"/>
    </row>
    <row r="52" spans="2:12" s="20" customFormat="1" ht="40.049999999999997" customHeight="1">
      <c r="B52" s="3"/>
      <c r="C52" s="150" t="s">
        <v>113</v>
      </c>
      <c r="D52" s="151" t="s">
        <v>113</v>
      </c>
      <c r="E52" s="151" t="s">
        <v>53</v>
      </c>
      <c r="F52" s="151" t="s">
        <v>19</v>
      </c>
      <c r="G52" s="152" t="s">
        <v>54</v>
      </c>
      <c r="H52" s="151" t="s">
        <v>29</v>
      </c>
      <c r="I52" s="153">
        <v>31.5</v>
      </c>
      <c r="J52" s="154"/>
      <c r="K52" s="155">
        <f t="shared" si="1"/>
        <v>0</v>
      </c>
      <c r="L52" s="4"/>
    </row>
    <row r="53" spans="2:12" s="20" customFormat="1" ht="40.049999999999997" customHeight="1">
      <c r="B53" s="3"/>
      <c r="C53" s="150" t="s">
        <v>114</v>
      </c>
      <c r="D53" s="151" t="s">
        <v>114</v>
      </c>
      <c r="E53" s="151" t="s">
        <v>56</v>
      </c>
      <c r="F53" s="151" t="s">
        <v>19</v>
      </c>
      <c r="G53" s="152" t="s">
        <v>57</v>
      </c>
      <c r="H53" s="151" t="s">
        <v>21</v>
      </c>
      <c r="I53" s="153">
        <v>19.8</v>
      </c>
      <c r="J53" s="154"/>
      <c r="K53" s="155">
        <f t="shared" si="1"/>
        <v>0</v>
      </c>
      <c r="L53" s="4"/>
    </row>
    <row r="54" spans="2:12" s="20" customFormat="1" ht="28.05" customHeight="1">
      <c r="B54" s="3"/>
      <c r="C54" s="150" t="s">
        <v>115</v>
      </c>
      <c r="D54" s="151" t="s">
        <v>115</v>
      </c>
      <c r="E54" s="151" t="s">
        <v>59</v>
      </c>
      <c r="F54" s="151" t="s">
        <v>19</v>
      </c>
      <c r="G54" s="152" t="s">
        <v>60</v>
      </c>
      <c r="H54" s="151" t="s">
        <v>29</v>
      </c>
      <c r="I54" s="153">
        <v>6.3</v>
      </c>
      <c r="J54" s="154"/>
      <c r="K54" s="155">
        <f t="shared" si="1"/>
        <v>0</v>
      </c>
      <c r="L54" s="4"/>
    </row>
    <row r="55" spans="2:12" s="20" customFormat="1" ht="28.05" customHeight="1">
      <c r="B55" s="3"/>
      <c r="C55" s="150" t="s">
        <v>116</v>
      </c>
      <c r="D55" s="151" t="s">
        <v>116</v>
      </c>
      <c r="E55" s="151" t="s">
        <v>62</v>
      </c>
      <c r="F55" s="151" t="s">
        <v>19</v>
      </c>
      <c r="G55" s="152" t="s">
        <v>63</v>
      </c>
      <c r="H55" s="151" t="s">
        <v>29</v>
      </c>
      <c r="I55" s="153">
        <v>7.5</v>
      </c>
      <c r="J55" s="154"/>
      <c r="K55" s="155">
        <f t="shared" si="1"/>
        <v>0</v>
      </c>
      <c r="L55" s="4"/>
    </row>
    <row r="56" spans="2:12" ht="28.05" customHeight="1">
      <c r="B56" s="3"/>
      <c r="C56" s="150" t="s">
        <v>117</v>
      </c>
      <c r="D56" s="151" t="s">
        <v>117</v>
      </c>
      <c r="E56" s="151" t="s">
        <v>118</v>
      </c>
      <c r="F56" s="151" t="s">
        <v>19</v>
      </c>
      <c r="G56" s="152" t="s">
        <v>119</v>
      </c>
      <c r="H56" s="151" t="s">
        <v>29</v>
      </c>
      <c r="I56" s="153">
        <v>36</v>
      </c>
      <c r="J56" s="154"/>
      <c r="K56" s="155">
        <f t="shared" si="1"/>
        <v>0</v>
      </c>
      <c r="L56" s="4"/>
    </row>
    <row r="57" spans="2:12" ht="41.4" customHeight="1" thickBot="1">
      <c r="B57" s="3"/>
      <c r="C57" s="150" t="s">
        <v>120</v>
      </c>
      <c r="D57" s="151" t="s">
        <v>120</v>
      </c>
      <c r="E57" s="151" t="s">
        <v>121</v>
      </c>
      <c r="F57" s="151" t="s">
        <v>19</v>
      </c>
      <c r="G57" s="152" t="s">
        <v>122</v>
      </c>
      <c r="H57" s="151" t="s">
        <v>73</v>
      </c>
      <c r="I57" s="153">
        <v>9</v>
      </c>
      <c r="J57" s="154"/>
      <c r="K57" s="155">
        <f t="shared" si="1"/>
        <v>0</v>
      </c>
      <c r="L57" s="4"/>
    </row>
    <row r="58" spans="2:12" ht="28.05" customHeight="1">
      <c r="B58" s="3"/>
      <c r="C58" s="150" t="s">
        <v>123</v>
      </c>
      <c r="D58" s="151" t="s">
        <v>123</v>
      </c>
      <c r="E58" s="151" t="s">
        <v>124</v>
      </c>
      <c r="F58" s="151" t="s">
        <v>19</v>
      </c>
      <c r="G58" s="152" t="s">
        <v>125</v>
      </c>
      <c r="H58" s="151" t="s">
        <v>73</v>
      </c>
      <c r="I58" s="153">
        <v>3</v>
      </c>
      <c r="J58" s="154"/>
      <c r="K58" s="155">
        <f t="shared" si="1"/>
        <v>0</v>
      </c>
      <c r="L58" s="4"/>
    </row>
    <row r="59" spans="2:12" ht="28.05" customHeight="1">
      <c r="B59" s="3"/>
      <c r="C59" s="150" t="s">
        <v>126</v>
      </c>
      <c r="D59" s="151" t="s">
        <v>126</v>
      </c>
      <c r="E59" s="151" t="s">
        <v>127</v>
      </c>
      <c r="F59" s="151" t="s">
        <v>19</v>
      </c>
      <c r="G59" s="152" t="s">
        <v>128</v>
      </c>
      <c r="H59" s="151" t="s">
        <v>73</v>
      </c>
      <c r="I59" s="153">
        <v>6</v>
      </c>
      <c r="J59" s="154"/>
      <c r="K59" s="155">
        <f t="shared" si="1"/>
        <v>0</v>
      </c>
      <c r="L59" s="4"/>
    </row>
    <row r="60" spans="2:12" ht="24" customHeight="1" thickBot="1">
      <c r="B60" s="3"/>
      <c r="C60" s="150" t="s">
        <v>129</v>
      </c>
      <c r="D60" s="151" t="s">
        <v>129</v>
      </c>
      <c r="E60" s="151" t="s">
        <v>130</v>
      </c>
      <c r="F60" s="151" t="s">
        <v>19</v>
      </c>
      <c r="G60" s="152" t="s">
        <v>131</v>
      </c>
      <c r="H60" s="151" t="s">
        <v>73</v>
      </c>
      <c r="I60" s="153">
        <v>3</v>
      </c>
      <c r="J60" s="154"/>
      <c r="K60" s="155">
        <f t="shared" si="1"/>
        <v>0</v>
      </c>
      <c r="L60" s="4"/>
    </row>
    <row r="61" spans="2:12" ht="28.05" customHeight="1" thickTop="1">
      <c r="B61" s="3"/>
      <c r="C61" s="150" t="s">
        <v>132</v>
      </c>
      <c r="D61" s="151" t="s">
        <v>132</v>
      </c>
      <c r="E61" s="151" t="s">
        <v>133</v>
      </c>
      <c r="F61" s="151" t="s">
        <v>19</v>
      </c>
      <c r="G61" s="152" t="s">
        <v>134</v>
      </c>
      <c r="H61" s="151" t="s">
        <v>29</v>
      </c>
      <c r="I61" s="153">
        <v>54</v>
      </c>
      <c r="J61" s="154"/>
      <c r="K61" s="155">
        <f t="shared" si="1"/>
        <v>0</v>
      </c>
      <c r="L61" s="4"/>
    </row>
    <row r="62" spans="2:12" ht="49.8" customHeight="1">
      <c r="B62" s="3"/>
      <c r="C62" s="150" t="s">
        <v>135</v>
      </c>
      <c r="D62" s="151" t="s">
        <v>135</v>
      </c>
      <c r="E62" s="151" t="s">
        <v>136</v>
      </c>
      <c r="F62" s="151" t="s">
        <v>19</v>
      </c>
      <c r="G62" s="152" t="s">
        <v>137</v>
      </c>
      <c r="H62" s="151" t="s">
        <v>29</v>
      </c>
      <c r="I62" s="153">
        <v>54</v>
      </c>
      <c r="J62" s="154"/>
      <c r="K62" s="155">
        <f t="shared" si="1"/>
        <v>0</v>
      </c>
      <c r="L62" s="4"/>
    </row>
    <row r="63" spans="2:12" ht="63" customHeight="1">
      <c r="B63" s="3"/>
      <c r="C63" s="150" t="s">
        <v>138</v>
      </c>
      <c r="D63" s="151" t="s">
        <v>138</v>
      </c>
      <c r="E63" s="151" t="s">
        <v>139</v>
      </c>
      <c r="F63" s="151" t="s">
        <v>19</v>
      </c>
      <c r="G63" s="152" t="s">
        <v>140</v>
      </c>
      <c r="H63" s="151" t="s">
        <v>73</v>
      </c>
      <c r="I63" s="153">
        <v>3</v>
      </c>
      <c r="J63" s="154"/>
      <c r="K63" s="155">
        <f t="shared" si="1"/>
        <v>0</v>
      </c>
      <c r="L63" s="4"/>
    </row>
    <row r="64" spans="2:12" ht="40.799999999999997" customHeight="1">
      <c r="B64" s="3"/>
      <c r="C64" s="150" t="s">
        <v>141</v>
      </c>
      <c r="D64" s="151" t="s">
        <v>141</v>
      </c>
      <c r="E64" s="151" t="s">
        <v>65</v>
      </c>
      <c r="F64" s="151" t="s">
        <v>19</v>
      </c>
      <c r="G64" s="152" t="s">
        <v>66</v>
      </c>
      <c r="H64" s="151" t="s">
        <v>29</v>
      </c>
      <c r="I64" s="153">
        <v>18</v>
      </c>
      <c r="J64" s="154"/>
      <c r="K64" s="155">
        <f t="shared" si="1"/>
        <v>0</v>
      </c>
      <c r="L64" s="4"/>
    </row>
    <row r="65" spans="2:12" ht="38.4" customHeight="1">
      <c r="B65" s="3"/>
      <c r="C65" s="150" t="s">
        <v>142</v>
      </c>
      <c r="D65" s="151" t="s">
        <v>142</v>
      </c>
      <c r="E65" s="151" t="s">
        <v>68</v>
      </c>
      <c r="F65" s="151" t="s">
        <v>19</v>
      </c>
      <c r="G65" s="152" t="s">
        <v>69</v>
      </c>
      <c r="H65" s="151" t="s">
        <v>29</v>
      </c>
      <c r="I65" s="153">
        <v>60</v>
      </c>
      <c r="J65" s="154"/>
      <c r="K65" s="155">
        <f t="shared" si="1"/>
        <v>0</v>
      </c>
      <c r="L65" s="4"/>
    </row>
    <row r="66" spans="2:12" ht="34.799999999999997" customHeight="1">
      <c r="B66" s="3"/>
      <c r="C66" s="150" t="s">
        <v>143</v>
      </c>
      <c r="D66" s="151" t="s">
        <v>143</v>
      </c>
      <c r="E66" s="151" t="s">
        <v>144</v>
      </c>
      <c r="F66" s="151" t="s">
        <v>19</v>
      </c>
      <c r="G66" s="152" t="s">
        <v>145</v>
      </c>
      <c r="H66" s="151" t="s">
        <v>73</v>
      </c>
      <c r="I66" s="153">
        <v>3</v>
      </c>
      <c r="J66" s="154"/>
      <c r="K66" s="155">
        <f t="shared" si="1"/>
        <v>0</v>
      </c>
      <c r="L66" s="4"/>
    </row>
    <row r="67" spans="2:12" ht="28.05" customHeight="1">
      <c r="B67" s="3"/>
      <c r="C67" s="150" t="s">
        <v>146</v>
      </c>
      <c r="D67" s="151" t="s">
        <v>146</v>
      </c>
      <c r="E67" s="151" t="s">
        <v>147</v>
      </c>
      <c r="F67" s="151" t="s">
        <v>19</v>
      </c>
      <c r="G67" s="152" t="s">
        <v>148</v>
      </c>
      <c r="H67" s="151" t="s">
        <v>73</v>
      </c>
      <c r="I67" s="153">
        <v>3</v>
      </c>
      <c r="J67" s="154"/>
      <c r="K67" s="155">
        <f t="shared" si="1"/>
        <v>0</v>
      </c>
      <c r="L67" s="4"/>
    </row>
    <row r="68" spans="2:12" ht="34.200000000000003" customHeight="1">
      <c r="B68" s="3"/>
      <c r="C68" s="150" t="s">
        <v>149</v>
      </c>
      <c r="D68" s="151" t="s">
        <v>149</v>
      </c>
      <c r="E68" s="151" t="s">
        <v>78</v>
      </c>
      <c r="F68" s="151" t="s">
        <v>19</v>
      </c>
      <c r="G68" s="152" t="s">
        <v>79</v>
      </c>
      <c r="H68" s="151" t="s">
        <v>73</v>
      </c>
      <c r="I68" s="153">
        <v>3</v>
      </c>
      <c r="J68" s="154"/>
      <c r="K68" s="155">
        <f t="shared" si="1"/>
        <v>0</v>
      </c>
      <c r="L68" s="4"/>
    </row>
    <row r="69" spans="2:12" ht="48" customHeight="1">
      <c r="B69" s="3"/>
      <c r="C69" s="150" t="s">
        <v>150</v>
      </c>
      <c r="D69" s="151" t="s">
        <v>150</v>
      </c>
      <c r="E69" s="151" t="s">
        <v>81</v>
      </c>
      <c r="F69" s="151" t="s">
        <v>19</v>
      </c>
      <c r="G69" s="152" t="s">
        <v>82</v>
      </c>
      <c r="H69" s="151" t="s">
        <v>21</v>
      </c>
      <c r="I69" s="153">
        <v>54.15</v>
      </c>
      <c r="J69" s="154"/>
      <c r="K69" s="155">
        <f t="shared" si="1"/>
        <v>0</v>
      </c>
      <c r="L69" s="4"/>
    </row>
    <row r="70" spans="2:12" ht="52.8" customHeight="1">
      <c r="B70" s="3"/>
      <c r="C70" s="150" t="s">
        <v>151</v>
      </c>
      <c r="D70" s="151" t="s">
        <v>151</v>
      </c>
      <c r="E70" s="151" t="s">
        <v>152</v>
      </c>
      <c r="F70" s="151" t="s">
        <v>19</v>
      </c>
      <c r="G70" s="152" t="s">
        <v>153</v>
      </c>
      <c r="H70" s="151" t="s">
        <v>21</v>
      </c>
      <c r="I70" s="153">
        <v>8.82</v>
      </c>
      <c r="J70" s="154"/>
      <c r="K70" s="155">
        <f t="shared" si="1"/>
        <v>0</v>
      </c>
      <c r="L70" s="4"/>
    </row>
    <row r="71" spans="2:12" ht="40.049999999999997" customHeight="1">
      <c r="B71" s="3"/>
      <c r="C71" s="150" t="s">
        <v>154</v>
      </c>
      <c r="D71" s="151" t="s">
        <v>154</v>
      </c>
      <c r="E71" s="151" t="s">
        <v>155</v>
      </c>
      <c r="F71" s="151" t="s">
        <v>19</v>
      </c>
      <c r="G71" s="152" t="s">
        <v>156</v>
      </c>
      <c r="H71" s="151" t="s">
        <v>21</v>
      </c>
      <c r="I71" s="153">
        <v>21.72</v>
      </c>
      <c r="J71" s="154"/>
      <c r="K71" s="155">
        <f t="shared" si="1"/>
        <v>0</v>
      </c>
      <c r="L71" s="4"/>
    </row>
    <row r="72" spans="2:12" ht="24" customHeight="1">
      <c r="B72" s="3"/>
      <c r="C72" s="150" t="s">
        <v>157</v>
      </c>
      <c r="D72" s="151" t="s">
        <v>157</v>
      </c>
      <c r="E72" s="151" t="s">
        <v>84</v>
      </c>
      <c r="F72" s="151" t="s">
        <v>19</v>
      </c>
      <c r="G72" s="152" t="s">
        <v>85</v>
      </c>
      <c r="H72" s="151" t="s">
        <v>21</v>
      </c>
      <c r="I72" s="153">
        <v>32.43</v>
      </c>
      <c r="J72" s="154"/>
      <c r="K72" s="155">
        <f t="shared" si="1"/>
        <v>0</v>
      </c>
      <c r="L72" s="4"/>
    </row>
    <row r="73" spans="2:12" ht="28.05" customHeight="1">
      <c r="B73" s="3"/>
      <c r="C73" s="150" t="s">
        <v>158</v>
      </c>
      <c r="D73" s="151" t="s">
        <v>158</v>
      </c>
      <c r="E73" s="151" t="s">
        <v>87</v>
      </c>
      <c r="F73" s="151" t="s">
        <v>19</v>
      </c>
      <c r="G73" s="152" t="s">
        <v>88</v>
      </c>
      <c r="H73" s="151" t="s">
        <v>21</v>
      </c>
      <c r="I73" s="153">
        <v>32.43</v>
      </c>
      <c r="J73" s="154"/>
      <c r="K73" s="155">
        <f t="shared" si="1"/>
        <v>0</v>
      </c>
      <c r="L73" s="4"/>
    </row>
    <row r="74" spans="2:12" ht="52.05" customHeight="1">
      <c r="B74" s="3"/>
      <c r="C74" s="150" t="s">
        <v>159</v>
      </c>
      <c r="D74" s="151" t="s">
        <v>159</v>
      </c>
      <c r="E74" s="151" t="s">
        <v>160</v>
      </c>
      <c r="F74" s="151" t="s">
        <v>19</v>
      </c>
      <c r="G74" s="152" t="s">
        <v>161</v>
      </c>
      <c r="H74" s="151" t="s">
        <v>73</v>
      </c>
      <c r="I74" s="153">
        <v>3</v>
      </c>
      <c r="J74" s="154"/>
      <c r="K74" s="155">
        <f t="shared" si="1"/>
        <v>0</v>
      </c>
      <c r="L74" s="4"/>
    </row>
    <row r="75" spans="2:12" ht="28.05" customHeight="1">
      <c r="B75" s="3"/>
      <c r="C75" s="150" t="s">
        <v>162</v>
      </c>
      <c r="D75" s="151" t="s">
        <v>162</v>
      </c>
      <c r="E75" s="151" t="s">
        <v>163</v>
      </c>
      <c r="F75" s="151" t="s">
        <v>19</v>
      </c>
      <c r="G75" s="152" t="s">
        <v>164</v>
      </c>
      <c r="H75" s="151" t="s">
        <v>73</v>
      </c>
      <c r="I75" s="153">
        <v>3</v>
      </c>
      <c r="J75" s="154"/>
      <c r="K75" s="155">
        <f t="shared" si="1"/>
        <v>0</v>
      </c>
      <c r="L75" s="4"/>
    </row>
    <row r="76" spans="2:12" ht="28.05" customHeight="1">
      <c r="B76" s="3"/>
      <c r="C76" s="150" t="s">
        <v>165</v>
      </c>
      <c r="D76" s="151" t="s">
        <v>165</v>
      </c>
      <c r="E76" s="151" t="s">
        <v>166</v>
      </c>
      <c r="F76" s="151" t="s">
        <v>19</v>
      </c>
      <c r="G76" s="152" t="s">
        <v>167</v>
      </c>
      <c r="H76" s="151" t="s">
        <v>73</v>
      </c>
      <c r="I76" s="153">
        <v>3</v>
      </c>
      <c r="J76" s="154"/>
      <c r="K76" s="155">
        <f t="shared" si="1"/>
        <v>0</v>
      </c>
      <c r="L76" s="4"/>
    </row>
    <row r="77" spans="2:12" ht="40.049999999999997" customHeight="1">
      <c r="B77" s="3"/>
      <c r="C77" s="150" t="s">
        <v>168</v>
      </c>
      <c r="D77" s="151" t="s">
        <v>168</v>
      </c>
      <c r="E77" s="151" t="s">
        <v>93</v>
      </c>
      <c r="F77" s="151" t="s">
        <v>19</v>
      </c>
      <c r="G77" s="152" t="s">
        <v>94</v>
      </c>
      <c r="H77" s="151" t="s">
        <v>73</v>
      </c>
      <c r="I77" s="153">
        <v>3</v>
      </c>
      <c r="J77" s="154"/>
      <c r="K77" s="155">
        <f t="shared" si="1"/>
        <v>0</v>
      </c>
      <c r="L77" s="4"/>
    </row>
    <row r="78" spans="2:12" ht="40.049999999999997" customHeight="1">
      <c r="B78" s="3"/>
      <c r="C78" s="150" t="s">
        <v>169</v>
      </c>
      <c r="D78" s="151" t="s">
        <v>169</v>
      </c>
      <c r="E78" s="151" t="s">
        <v>96</v>
      </c>
      <c r="F78" s="151" t="s">
        <v>19</v>
      </c>
      <c r="G78" s="152" t="s">
        <v>97</v>
      </c>
      <c r="H78" s="151" t="s">
        <v>21</v>
      </c>
      <c r="I78" s="153">
        <v>0.72</v>
      </c>
      <c r="J78" s="154"/>
      <c r="K78" s="155">
        <f t="shared" si="1"/>
        <v>0</v>
      </c>
      <c r="L78" s="4"/>
    </row>
    <row r="79" spans="2:12" ht="40.049999999999997" customHeight="1">
      <c r="B79" s="3"/>
      <c r="C79" s="150" t="s">
        <v>170</v>
      </c>
      <c r="D79" s="151" t="s">
        <v>170</v>
      </c>
      <c r="E79" s="151" t="s">
        <v>99</v>
      </c>
      <c r="F79" s="151" t="s">
        <v>19</v>
      </c>
      <c r="G79" s="152" t="s">
        <v>100</v>
      </c>
      <c r="H79" s="151" t="s">
        <v>21</v>
      </c>
      <c r="I79" s="153">
        <v>13.92</v>
      </c>
      <c r="J79" s="154"/>
      <c r="K79" s="155">
        <f t="shared" si="1"/>
        <v>0</v>
      </c>
      <c r="L79" s="4"/>
    </row>
    <row r="80" spans="2:12" ht="24" customHeight="1">
      <c r="B80" s="3"/>
      <c r="C80" s="16" t="s">
        <v>171</v>
      </c>
      <c r="D80" s="17"/>
      <c r="E80" s="17"/>
      <c r="F80" s="17"/>
      <c r="G80" s="18"/>
      <c r="H80" s="17"/>
      <c r="I80" s="15"/>
      <c r="J80" s="19"/>
      <c r="K80" s="156">
        <f>SUM(K42:K79)</f>
        <v>0</v>
      </c>
      <c r="L80" s="4"/>
    </row>
    <row r="81" spans="2:12" ht="30" customHeight="1">
      <c r="B81" s="3"/>
      <c r="C81" s="12">
        <v>3</v>
      </c>
      <c r="D81" s="13"/>
      <c r="E81" s="13"/>
      <c r="F81" s="13"/>
      <c r="G81" s="13" t="s">
        <v>172</v>
      </c>
      <c r="H81" s="13"/>
      <c r="I81" s="13"/>
      <c r="J81" s="13"/>
      <c r="K81" s="14"/>
      <c r="L81" s="4"/>
    </row>
    <row r="82" spans="2:12" ht="46.8" customHeight="1">
      <c r="B82" s="3"/>
      <c r="C82" s="150" t="s">
        <v>173</v>
      </c>
      <c r="D82" s="151" t="s">
        <v>173</v>
      </c>
      <c r="E82" s="151" t="s">
        <v>18</v>
      </c>
      <c r="F82" s="151" t="s">
        <v>19</v>
      </c>
      <c r="G82" s="152" t="s">
        <v>20</v>
      </c>
      <c r="H82" s="151" t="s">
        <v>21</v>
      </c>
      <c r="I82" s="153">
        <v>30</v>
      </c>
      <c r="J82" s="154"/>
      <c r="K82" s="155">
        <f t="shared" ref="K82:K90" si="2">ROUND(I82*J82,0)</f>
        <v>0</v>
      </c>
      <c r="L82" s="4"/>
    </row>
    <row r="83" spans="2:12" ht="55.8" customHeight="1">
      <c r="B83" s="3"/>
      <c r="C83" s="150" t="s">
        <v>174</v>
      </c>
      <c r="D83" s="151" t="s">
        <v>174</v>
      </c>
      <c r="E83" s="151" t="s">
        <v>23</v>
      </c>
      <c r="F83" s="151" t="s">
        <v>19</v>
      </c>
      <c r="G83" s="152" t="s">
        <v>24</v>
      </c>
      <c r="H83" s="151" t="s">
        <v>25</v>
      </c>
      <c r="I83" s="153">
        <v>36</v>
      </c>
      <c r="J83" s="154"/>
      <c r="K83" s="155">
        <f t="shared" si="2"/>
        <v>0</v>
      </c>
      <c r="L83" s="4"/>
    </row>
    <row r="84" spans="2:12" ht="28.05" customHeight="1">
      <c r="B84" s="3"/>
      <c r="C84" s="150" t="s">
        <v>175</v>
      </c>
      <c r="D84" s="151" t="s">
        <v>175</v>
      </c>
      <c r="E84" s="151" t="s">
        <v>176</v>
      </c>
      <c r="F84" s="151" t="s">
        <v>19</v>
      </c>
      <c r="G84" s="152" t="s">
        <v>177</v>
      </c>
      <c r="H84" s="151" t="s">
        <v>25</v>
      </c>
      <c r="I84" s="153">
        <v>1.5</v>
      </c>
      <c r="J84" s="154"/>
      <c r="K84" s="155">
        <f t="shared" si="2"/>
        <v>0</v>
      </c>
      <c r="L84" s="4"/>
    </row>
    <row r="85" spans="2:12" ht="40.049999999999997" customHeight="1">
      <c r="B85" s="3"/>
      <c r="C85" s="150" t="s">
        <v>178</v>
      </c>
      <c r="D85" s="151" t="s">
        <v>178</v>
      </c>
      <c r="E85" s="151" t="s">
        <v>179</v>
      </c>
      <c r="F85" s="151" t="s">
        <v>19</v>
      </c>
      <c r="G85" s="152" t="s">
        <v>180</v>
      </c>
      <c r="H85" s="151" t="s">
        <v>25</v>
      </c>
      <c r="I85" s="153">
        <v>7.5</v>
      </c>
      <c r="J85" s="154"/>
      <c r="K85" s="155">
        <f t="shared" si="2"/>
        <v>0</v>
      </c>
      <c r="L85" s="4"/>
    </row>
    <row r="86" spans="2:12" ht="59.4" customHeight="1">
      <c r="B86" s="3"/>
      <c r="C86" s="150" t="s">
        <v>181</v>
      </c>
      <c r="D86" s="151" t="s">
        <v>181</v>
      </c>
      <c r="E86" s="151" t="s">
        <v>182</v>
      </c>
      <c r="F86" s="151" t="s">
        <v>19</v>
      </c>
      <c r="G86" s="152" t="s">
        <v>183</v>
      </c>
      <c r="H86" s="151" t="s">
        <v>25</v>
      </c>
      <c r="I86" s="153">
        <v>12</v>
      </c>
      <c r="J86" s="154"/>
      <c r="K86" s="155">
        <f t="shared" si="2"/>
        <v>0</v>
      </c>
      <c r="L86" s="4"/>
    </row>
    <row r="87" spans="2:12" ht="39" customHeight="1">
      <c r="B87" s="3"/>
      <c r="C87" s="150" t="s">
        <v>184</v>
      </c>
      <c r="D87" s="151" t="s">
        <v>184</v>
      </c>
      <c r="E87" s="151" t="s">
        <v>34</v>
      </c>
      <c r="F87" s="151" t="s">
        <v>19</v>
      </c>
      <c r="G87" s="152" t="s">
        <v>35</v>
      </c>
      <c r="H87" s="151" t="s">
        <v>36</v>
      </c>
      <c r="I87" s="153">
        <v>2258.94</v>
      </c>
      <c r="J87" s="154"/>
      <c r="K87" s="155">
        <f t="shared" si="2"/>
        <v>0</v>
      </c>
      <c r="L87" s="4"/>
    </row>
    <row r="88" spans="2:12" ht="40.799999999999997" customHeight="1">
      <c r="B88" s="3"/>
      <c r="C88" s="150" t="s">
        <v>185</v>
      </c>
      <c r="D88" s="151" t="s">
        <v>185</v>
      </c>
      <c r="E88" s="151" t="s">
        <v>186</v>
      </c>
      <c r="F88" s="151" t="s">
        <v>19</v>
      </c>
      <c r="G88" s="152" t="s">
        <v>187</v>
      </c>
      <c r="H88" s="151" t="s">
        <v>73</v>
      </c>
      <c r="I88" s="153">
        <v>21</v>
      </c>
      <c r="J88" s="154"/>
      <c r="K88" s="155">
        <f t="shared" si="2"/>
        <v>0</v>
      </c>
      <c r="L88" s="4"/>
    </row>
    <row r="89" spans="2:12" ht="41.4" customHeight="1">
      <c r="B89" s="3"/>
      <c r="C89" s="150" t="s">
        <v>188</v>
      </c>
      <c r="D89" s="151" t="s">
        <v>188</v>
      </c>
      <c r="E89" s="151" t="s">
        <v>189</v>
      </c>
      <c r="F89" s="151" t="s">
        <v>19</v>
      </c>
      <c r="G89" s="152" t="s">
        <v>190</v>
      </c>
      <c r="H89" s="151" t="s">
        <v>25</v>
      </c>
      <c r="I89" s="153">
        <v>10.8</v>
      </c>
      <c r="J89" s="154"/>
      <c r="K89" s="155">
        <f t="shared" si="2"/>
        <v>0</v>
      </c>
      <c r="L89" s="4"/>
    </row>
    <row r="90" spans="2:12" ht="37.200000000000003" customHeight="1">
      <c r="B90" s="3"/>
      <c r="C90" s="150" t="s">
        <v>191</v>
      </c>
      <c r="D90" s="151" t="s">
        <v>191</v>
      </c>
      <c r="E90" s="151" t="s">
        <v>192</v>
      </c>
      <c r="F90" s="151" t="s">
        <v>19</v>
      </c>
      <c r="G90" s="152" t="s">
        <v>193</v>
      </c>
      <c r="H90" s="151" t="s">
        <v>25</v>
      </c>
      <c r="I90" s="153">
        <v>19.2</v>
      </c>
      <c r="J90" s="154"/>
      <c r="K90" s="155">
        <f t="shared" si="2"/>
        <v>0</v>
      </c>
      <c r="L90" s="4"/>
    </row>
    <row r="91" spans="2:12" ht="24" customHeight="1">
      <c r="B91" s="3"/>
      <c r="C91" s="16" t="s">
        <v>194</v>
      </c>
      <c r="D91" s="17"/>
      <c r="E91" s="17"/>
      <c r="F91" s="17"/>
      <c r="G91" s="18"/>
      <c r="H91" s="17"/>
      <c r="I91" s="15"/>
      <c r="J91" s="19"/>
      <c r="K91" s="156">
        <f>SUM(K82:K90)</f>
        <v>0</v>
      </c>
      <c r="L91" s="4"/>
    </row>
    <row r="92" spans="2:12" ht="30" customHeight="1">
      <c r="B92" s="3"/>
      <c r="C92" s="12">
        <v>4</v>
      </c>
      <c r="D92" s="13"/>
      <c r="E92" s="13"/>
      <c r="F92" s="13"/>
      <c r="G92" s="13" t="s">
        <v>195</v>
      </c>
      <c r="H92" s="13"/>
      <c r="I92" s="13"/>
      <c r="J92" s="13"/>
      <c r="K92" s="14"/>
      <c r="L92" s="4"/>
    </row>
    <row r="93" spans="2:12" ht="63.6" customHeight="1">
      <c r="B93" s="3"/>
      <c r="C93" s="150" t="s">
        <v>196</v>
      </c>
      <c r="D93" s="151" t="s">
        <v>196</v>
      </c>
      <c r="E93" s="151" t="s">
        <v>197</v>
      </c>
      <c r="F93" s="151" t="s">
        <v>19</v>
      </c>
      <c r="G93" s="152" t="s">
        <v>198</v>
      </c>
      <c r="H93" s="151" t="s">
        <v>25</v>
      </c>
      <c r="I93" s="153">
        <v>13</v>
      </c>
      <c r="J93" s="154"/>
      <c r="K93" s="155">
        <f t="shared" ref="K93:K134" si="3">ROUND(I93*J93,0)</f>
        <v>0</v>
      </c>
      <c r="L93" s="4"/>
    </row>
    <row r="94" spans="2:12" ht="49.2" customHeight="1">
      <c r="B94" s="3"/>
      <c r="C94" s="150" t="s">
        <v>199</v>
      </c>
      <c r="D94" s="151" t="s">
        <v>199</v>
      </c>
      <c r="E94" s="151" t="s">
        <v>18</v>
      </c>
      <c r="F94" s="151" t="s">
        <v>19</v>
      </c>
      <c r="G94" s="152" t="s">
        <v>20</v>
      </c>
      <c r="H94" s="151" t="s">
        <v>21</v>
      </c>
      <c r="I94" s="153">
        <v>20</v>
      </c>
      <c r="J94" s="154"/>
      <c r="K94" s="155">
        <f t="shared" si="3"/>
        <v>0</v>
      </c>
      <c r="L94" s="4"/>
    </row>
    <row r="95" spans="2:12" ht="52.8" customHeight="1">
      <c r="B95" s="3"/>
      <c r="C95" s="150" t="s">
        <v>200</v>
      </c>
      <c r="D95" s="151" t="s">
        <v>200</v>
      </c>
      <c r="E95" s="151" t="s">
        <v>23</v>
      </c>
      <c r="F95" s="151" t="s">
        <v>19</v>
      </c>
      <c r="G95" s="152" t="s">
        <v>24</v>
      </c>
      <c r="H95" s="151" t="s">
        <v>25</v>
      </c>
      <c r="I95" s="153">
        <v>6</v>
      </c>
      <c r="J95" s="154"/>
      <c r="K95" s="155">
        <f t="shared" si="3"/>
        <v>0</v>
      </c>
      <c r="L95" s="4"/>
    </row>
    <row r="96" spans="2:12" ht="43.2" customHeight="1">
      <c r="B96" s="3"/>
      <c r="C96" s="150" t="s">
        <v>201</v>
      </c>
      <c r="D96" s="151" t="s">
        <v>201</v>
      </c>
      <c r="E96" s="151" t="s">
        <v>202</v>
      </c>
      <c r="F96" s="151" t="s">
        <v>19</v>
      </c>
      <c r="G96" s="152" t="s">
        <v>203</v>
      </c>
      <c r="H96" s="151" t="s">
        <v>29</v>
      </c>
      <c r="I96" s="153">
        <v>20.5</v>
      </c>
      <c r="J96" s="154"/>
      <c r="K96" s="155">
        <f t="shared" si="3"/>
        <v>0</v>
      </c>
      <c r="L96" s="4"/>
    </row>
    <row r="97" spans="2:12" ht="43.2" customHeight="1">
      <c r="B97" s="3"/>
      <c r="C97" s="150" t="s">
        <v>204</v>
      </c>
      <c r="D97" s="151" t="s">
        <v>204</v>
      </c>
      <c r="E97" s="151" t="s">
        <v>205</v>
      </c>
      <c r="F97" s="151" t="s">
        <v>19</v>
      </c>
      <c r="G97" s="152" t="s">
        <v>206</v>
      </c>
      <c r="H97" s="151" t="s">
        <v>29</v>
      </c>
      <c r="I97" s="153">
        <v>18</v>
      </c>
      <c r="J97" s="154"/>
      <c r="K97" s="155">
        <f t="shared" si="3"/>
        <v>0</v>
      </c>
      <c r="L97" s="4"/>
    </row>
    <row r="98" spans="2:12" ht="46.2" customHeight="1">
      <c r="B98" s="3"/>
      <c r="C98" s="150" t="s">
        <v>207</v>
      </c>
      <c r="D98" s="151" t="s">
        <v>207</v>
      </c>
      <c r="E98" s="151" t="s">
        <v>208</v>
      </c>
      <c r="F98" s="151" t="s">
        <v>19</v>
      </c>
      <c r="G98" s="152" t="s">
        <v>209</v>
      </c>
      <c r="H98" s="151" t="s">
        <v>29</v>
      </c>
      <c r="I98" s="153">
        <v>20.5</v>
      </c>
      <c r="J98" s="154"/>
      <c r="K98" s="155">
        <f t="shared" si="3"/>
        <v>0</v>
      </c>
      <c r="L98" s="4"/>
    </row>
    <row r="99" spans="2:12" ht="64.8" customHeight="1">
      <c r="B99" s="3"/>
      <c r="C99" s="150" t="s">
        <v>210</v>
      </c>
      <c r="D99" s="151" t="s">
        <v>210</v>
      </c>
      <c r="E99" s="151" t="s">
        <v>211</v>
      </c>
      <c r="F99" s="151" t="s">
        <v>19</v>
      </c>
      <c r="G99" s="152" t="s">
        <v>212</v>
      </c>
      <c r="H99" s="151" t="s">
        <v>21</v>
      </c>
      <c r="I99" s="153">
        <v>13.94</v>
      </c>
      <c r="J99" s="154"/>
      <c r="K99" s="155">
        <f t="shared" si="3"/>
        <v>0</v>
      </c>
      <c r="L99" s="4"/>
    </row>
    <row r="100" spans="2:12" ht="43.8" customHeight="1">
      <c r="B100" s="3"/>
      <c r="C100" s="150" t="s">
        <v>213</v>
      </c>
      <c r="D100" s="151" t="s">
        <v>213</v>
      </c>
      <c r="E100" s="151" t="s">
        <v>34</v>
      </c>
      <c r="F100" s="151" t="s">
        <v>19</v>
      </c>
      <c r="G100" s="152" t="s">
        <v>35</v>
      </c>
      <c r="H100" s="151" t="s">
        <v>36</v>
      </c>
      <c r="I100" s="153">
        <v>543</v>
      </c>
      <c r="J100" s="154"/>
      <c r="K100" s="155">
        <f t="shared" si="3"/>
        <v>0</v>
      </c>
      <c r="L100" s="4"/>
    </row>
    <row r="101" spans="2:12" ht="42" customHeight="1">
      <c r="B101" s="3"/>
      <c r="C101" s="150" t="s">
        <v>214</v>
      </c>
      <c r="D101" s="151" t="s">
        <v>214</v>
      </c>
      <c r="E101" s="151" t="s">
        <v>38</v>
      </c>
      <c r="F101" s="151" t="s">
        <v>19</v>
      </c>
      <c r="G101" s="152" t="s">
        <v>39</v>
      </c>
      <c r="H101" s="151" t="s">
        <v>29</v>
      </c>
      <c r="I101" s="153">
        <v>13.8</v>
      </c>
      <c r="J101" s="154"/>
      <c r="K101" s="155">
        <f t="shared" si="3"/>
        <v>0</v>
      </c>
      <c r="L101" s="4"/>
    </row>
    <row r="102" spans="2:12" ht="60" customHeight="1">
      <c r="B102" s="3"/>
      <c r="C102" s="150" t="s">
        <v>215</v>
      </c>
      <c r="D102" s="151" t="s">
        <v>215</v>
      </c>
      <c r="E102" s="151" t="s">
        <v>41</v>
      </c>
      <c r="F102" s="151" t="s">
        <v>19</v>
      </c>
      <c r="G102" s="152" t="s">
        <v>42</v>
      </c>
      <c r="H102" s="151" t="s">
        <v>21</v>
      </c>
      <c r="I102" s="153">
        <v>39.03</v>
      </c>
      <c r="J102" s="154"/>
      <c r="K102" s="155">
        <f t="shared" si="3"/>
        <v>0</v>
      </c>
      <c r="L102" s="4"/>
    </row>
    <row r="103" spans="2:12" ht="49.8" customHeight="1">
      <c r="B103" s="3"/>
      <c r="C103" s="150" t="s">
        <v>216</v>
      </c>
      <c r="D103" s="151" t="s">
        <v>216</v>
      </c>
      <c r="E103" s="151" t="s">
        <v>44</v>
      </c>
      <c r="F103" s="151" t="s">
        <v>19</v>
      </c>
      <c r="G103" s="152" t="s">
        <v>45</v>
      </c>
      <c r="H103" s="151" t="s">
        <v>29</v>
      </c>
      <c r="I103" s="153">
        <v>21.4</v>
      </c>
      <c r="J103" s="154"/>
      <c r="K103" s="155">
        <f t="shared" si="3"/>
        <v>0</v>
      </c>
      <c r="L103" s="4"/>
    </row>
    <row r="104" spans="2:12" ht="43.8" customHeight="1">
      <c r="B104" s="3"/>
      <c r="C104" s="150" t="s">
        <v>217</v>
      </c>
      <c r="D104" s="151" t="s">
        <v>217</v>
      </c>
      <c r="E104" s="151" t="s">
        <v>47</v>
      </c>
      <c r="F104" s="151" t="s">
        <v>19</v>
      </c>
      <c r="G104" s="152" t="s">
        <v>48</v>
      </c>
      <c r="H104" s="151" t="s">
        <v>29</v>
      </c>
      <c r="I104" s="153">
        <v>12.68</v>
      </c>
      <c r="J104" s="154"/>
      <c r="K104" s="155">
        <f t="shared" si="3"/>
        <v>0</v>
      </c>
      <c r="L104" s="4"/>
    </row>
    <row r="105" spans="2:12" ht="40.049999999999997" customHeight="1">
      <c r="B105" s="3"/>
      <c r="C105" s="150" t="s">
        <v>218</v>
      </c>
      <c r="D105" s="151" t="s">
        <v>218</v>
      </c>
      <c r="E105" s="151" t="s">
        <v>219</v>
      </c>
      <c r="F105" s="151" t="s">
        <v>19</v>
      </c>
      <c r="G105" s="152" t="s">
        <v>220</v>
      </c>
      <c r="H105" s="151" t="s">
        <v>29</v>
      </c>
      <c r="I105" s="153">
        <v>4.5999999999999996</v>
      </c>
      <c r="J105" s="154"/>
      <c r="K105" s="155">
        <f t="shared" si="3"/>
        <v>0</v>
      </c>
      <c r="L105" s="4"/>
    </row>
    <row r="106" spans="2:12" ht="40.049999999999997" customHeight="1">
      <c r="B106" s="3"/>
      <c r="C106" s="150" t="s">
        <v>221</v>
      </c>
      <c r="D106" s="151" t="s">
        <v>221</v>
      </c>
      <c r="E106" s="151" t="s">
        <v>53</v>
      </c>
      <c r="F106" s="151" t="s">
        <v>19</v>
      </c>
      <c r="G106" s="152" t="s">
        <v>54</v>
      </c>
      <c r="H106" s="151" t="s">
        <v>29</v>
      </c>
      <c r="I106" s="153">
        <v>33.6</v>
      </c>
      <c r="J106" s="154"/>
      <c r="K106" s="155">
        <f t="shared" si="3"/>
        <v>0</v>
      </c>
      <c r="L106" s="4"/>
    </row>
    <row r="107" spans="2:12" ht="43.2" customHeight="1">
      <c r="B107" s="3"/>
      <c r="C107" s="150" t="s">
        <v>222</v>
      </c>
      <c r="D107" s="151" t="s">
        <v>222</v>
      </c>
      <c r="E107" s="151" t="s">
        <v>56</v>
      </c>
      <c r="F107" s="151" t="s">
        <v>19</v>
      </c>
      <c r="G107" s="152" t="s">
        <v>57</v>
      </c>
      <c r="H107" s="151" t="s">
        <v>21</v>
      </c>
      <c r="I107" s="153">
        <v>25.9</v>
      </c>
      <c r="J107" s="154"/>
      <c r="K107" s="155">
        <f t="shared" si="3"/>
        <v>0</v>
      </c>
      <c r="L107" s="4"/>
    </row>
    <row r="108" spans="2:12" ht="34.799999999999997" customHeight="1">
      <c r="B108" s="3"/>
      <c r="C108" s="150" t="s">
        <v>223</v>
      </c>
      <c r="D108" s="151" t="s">
        <v>223</v>
      </c>
      <c r="E108" s="151" t="s">
        <v>59</v>
      </c>
      <c r="F108" s="151" t="s">
        <v>19</v>
      </c>
      <c r="G108" s="152" t="s">
        <v>60</v>
      </c>
      <c r="H108" s="151" t="s">
        <v>29</v>
      </c>
      <c r="I108" s="153">
        <v>5.6</v>
      </c>
      <c r="J108" s="154"/>
      <c r="K108" s="155">
        <f t="shared" si="3"/>
        <v>0</v>
      </c>
      <c r="L108" s="4"/>
    </row>
    <row r="109" spans="2:12" ht="34.200000000000003" customHeight="1">
      <c r="B109" s="3"/>
      <c r="C109" s="150" t="s">
        <v>224</v>
      </c>
      <c r="D109" s="151" t="s">
        <v>224</v>
      </c>
      <c r="E109" s="151" t="s">
        <v>62</v>
      </c>
      <c r="F109" s="151" t="s">
        <v>19</v>
      </c>
      <c r="G109" s="152" t="s">
        <v>63</v>
      </c>
      <c r="H109" s="151" t="s">
        <v>29</v>
      </c>
      <c r="I109" s="153">
        <v>5.6</v>
      </c>
      <c r="J109" s="154"/>
      <c r="K109" s="155">
        <f t="shared" si="3"/>
        <v>0</v>
      </c>
      <c r="L109" s="4"/>
    </row>
    <row r="110" spans="2:12" ht="33" customHeight="1">
      <c r="B110" s="3"/>
      <c r="C110" s="150" t="s">
        <v>225</v>
      </c>
      <c r="D110" s="151" t="s">
        <v>225</v>
      </c>
      <c r="E110" s="151" t="s">
        <v>118</v>
      </c>
      <c r="F110" s="151" t="s">
        <v>19</v>
      </c>
      <c r="G110" s="152" t="s">
        <v>119</v>
      </c>
      <c r="H110" s="151" t="s">
        <v>29</v>
      </c>
      <c r="I110" s="153">
        <v>18</v>
      </c>
      <c r="J110" s="154"/>
      <c r="K110" s="155">
        <f t="shared" si="3"/>
        <v>0</v>
      </c>
      <c r="L110" s="4"/>
    </row>
    <row r="111" spans="2:12" ht="40.799999999999997" customHeight="1">
      <c r="B111" s="3"/>
      <c r="C111" s="150" t="s">
        <v>226</v>
      </c>
      <c r="D111" s="151" t="s">
        <v>226</v>
      </c>
      <c r="E111" s="151" t="s">
        <v>121</v>
      </c>
      <c r="F111" s="151" t="s">
        <v>19</v>
      </c>
      <c r="G111" s="152" t="s">
        <v>122</v>
      </c>
      <c r="H111" s="151" t="s">
        <v>73</v>
      </c>
      <c r="I111" s="153">
        <v>5</v>
      </c>
      <c r="J111" s="154"/>
      <c r="K111" s="155">
        <f t="shared" si="3"/>
        <v>0</v>
      </c>
      <c r="L111" s="4"/>
    </row>
    <row r="112" spans="2:12" ht="35.4" customHeight="1">
      <c r="B112" s="3"/>
      <c r="C112" s="150" t="s">
        <v>227</v>
      </c>
      <c r="D112" s="151" t="s">
        <v>227</v>
      </c>
      <c r="E112" s="151" t="s">
        <v>124</v>
      </c>
      <c r="F112" s="151" t="s">
        <v>19</v>
      </c>
      <c r="G112" s="152" t="s">
        <v>125</v>
      </c>
      <c r="H112" s="151" t="s">
        <v>73</v>
      </c>
      <c r="I112" s="153">
        <v>1</v>
      </c>
      <c r="J112" s="154"/>
      <c r="K112" s="155">
        <f t="shared" si="3"/>
        <v>0</v>
      </c>
      <c r="L112" s="4"/>
    </row>
    <row r="113" spans="2:12" ht="32.4" customHeight="1">
      <c r="B113" s="3"/>
      <c r="C113" s="150" t="s">
        <v>228</v>
      </c>
      <c r="D113" s="151" t="s">
        <v>228</v>
      </c>
      <c r="E113" s="151" t="s">
        <v>229</v>
      </c>
      <c r="F113" s="151" t="s">
        <v>19</v>
      </c>
      <c r="G113" s="152" t="s">
        <v>230</v>
      </c>
      <c r="H113" s="151" t="s">
        <v>73</v>
      </c>
      <c r="I113" s="153">
        <v>1</v>
      </c>
      <c r="J113" s="154"/>
      <c r="K113" s="155">
        <f t="shared" si="3"/>
        <v>0</v>
      </c>
      <c r="L113" s="4"/>
    </row>
    <row r="114" spans="2:12" ht="33" customHeight="1">
      <c r="B114" s="3"/>
      <c r="C114" s="150" t="s">
        <v>231</v>
      </c>
      <c r="D114" s="151" t="s">
        <v>231</v>
      </c>
      <c r="E114" s="151" t="s">
        <v>127</v>
      </c>
      <c r="F114" s="151" t="s">
        <v>19</v>
      </c>
      <c r="G114" s="152" t="s">
        <v>128</v>
      </c>
      <c r="H114" s="151" t="s">
        <v>73</v>
      </c>
      <c r="I114" s="153">
        <v>4</v>
      </c>
      <c r="J114" s="154"/>
      <c r="K114" s="155">
        <f t="shared" si="3"/>
        <v>0</v>
      </c>
      <c r="L114" s="4"/>
    </row>
    <row r="115" spans="2:12" ht="30.6" customHeight="1">
      <c r="B115" s="3"/>
      <c r="C115" s="150" t="s">
        <v>232</v>
      </c>
      <c r="D115" s="151" t="s">
        <v>232</v>
      </c>
      <c r="E115" s="151" t="s">
        <v>130</v>
      </c>
      <c r="F115" s="151" t="s">
        <v>19</v>
      </c>
      <c r="G115" s="152" t="s">
        <v>131</v>
      </c>
      <c r="H115" s="151" t="s">
        <v>73</v>
      </c>
      <c r="I115" s="153">
        <v>1</v>
      </c>
      <c r="J115" s="154"/>
      <c r="K115" s="155">
        <f t="shared" si="3"/>
        <v>0</v>
      </c>
      <c r="L115" s="4"/>
    </row>
    <row r="116" spans="2:12" ht="35.4" customHeight="1">
      <c r="B116" s="3"/>
      <c r="C116" s="150" t="s">
        <v>233</v>
      </c>
      <c r="D116" s="151" t="s">
        <v>233</v>
      </c>
      <c r="E116" s="151" t="s">
        <v>133</v>
      </c>
      <c r="F116" s="151" t="s">
        <v>19</v>
      </c>
      <c r="G116" s="152" t="s">
        <v>134</v>
      </c>
      <c r="H116" s="151" t="s">
        <v>29</v>
      </c>
      <c r="I116" s="153">
        <v>24</v>
      </c>
      <c r="J116" s="154"/>
      <c r="K116" s="155">
        <f t="shared" si="3"/>
        <v>0</v>
      </c>
      <c r="L116" s="4"/>
    </row>
    <row r="117" spans="2:12" ht="53.4" customHeight="1">
      <c r="B117" s="3"/>
      <c r="C117" s="150" t="s">
        <v>234</v>
      </c>
      <c r="D117" s="151" t="s">
        <v>234</v>
      </c>
      <c r="E117" s="151" t="s">
        <v>136</v>
      </c>
      <c r="F117" s="151" t="s">
        <v>19</v>
      </c>
      <c r="G117" s="152" t="s">
        <v>137</v>
      </c>
      <c r="H117" s="151" t="s">
        <v>29</v>
      </c>
      <c r="I117" s="153">
        <v>24</v>
      </c>
      <c r="J117" s="154"/>
      <c r="K117" s="155">
        <f t="shared" si="3"/>
        <v>0</v>
      </c>
      <c r="L117" s="4"/>
    </row>
    <row r="118" spans="2:12" ht="67.2" customHeight="1">
      <c r="B118" s="3"/>
      <c r="C118" s="150" t="s">
        <v>235</v>
      </c>
      <c r="D118" s="151" t="s">
        <v>235</v>
      </c>
      <c r="E118" s="151" t="s">
        <v>139</v>
      </c>
      <c r="F118" s="151" t="s">
        <v>19</v>
      </c>
      <c r="G118" s="152" t="s">
        <v>140</v>
      </c>
      <c r="H118" s="151" t="s">
        <v>73</v>
      </c>
      <c r="I118" s="153">
        <v>1</v>
      </c>
      <c r="J118" s="154"/>
      <c r="K118" s="155">
        <f t="shared" si="3"/>
        <v>0</v>
      </c>
      <c r="L118" s="4"/>
    </row>
    <row r="119" spans="2:12" ht="46.2" customHeight="1">
      <c r="B119" s="3"/>
      <c r="C119" s="150" t="s">
        <v>236</v>
      </c>
      <c r="D119" s="151" t="s">
        <v>236</v>
      </c>
      <c r="E119" s="151" t="s">
        <v>65</v>
      </c>
      <c r="F119" s="151" t="s">
        <v>19</v>
      </c>
      <c r="G119" s="152" t="s">
        <v>66</v>
      </c>
      <c r="H119" s="151" t="s">
        <v>29</v>
      </c>
      <c r="I119" s="153">
        <v>24</v>
      </c>
      <c r="J119" s="154"/>
      <c r="K119" s="155">
        <f t="shared" si="3"/>
        <v>0</v>
      </c>
      <c r="L119" s="4"/>
    </row>
    <row r="120" spans="2:12" ht="35.4" customHeight="1">
      <c r="B120" s="3"/>
      <c r="C120" s="150" t="s">
        <v>237</v>
      </c>
      <c r="D120" s="151" t="s">
        <v>237</v>
      </c>
      <c r="E120" s="151" t="s">
        <v>68</v>
      </c>
      <c r="F120" s="151" t="s">
        <v>19</v>
      </c>
      <c r="G120" s="152" t="s">
        <v>69</v>
      </c>
      <c r="H120" s="151" t="s">
        <v>29</v>
      </c>
      <c r="I120" s="153">
        <v>72</v>
      </c>
      <c r="J120" s="154"/>
      <c r="K120" s="155">
        <f t="shared" si="3"/>
        <v>0</v>
      </c>
      <c r="L120" s="4"/>
    </row>
    <row r="121" spans="2:12" ht="36" customHeight="1">
      <c r="B121" s="3"/>
      <c r="C121" s="150" t="s">
        <v>238</v>
      </c>
      <c r="D121" s="151" t="s">
        <v>238</v>
      </c>
      <c r="E121" s="151" t="s">
        <v>71</v>
      </c>
      <c r="F121" s="151" t="s">
        <v>19</v>
      </c>
      <c r="G121" s="152" t="s">
        <v>72</v>
      </c>
      <c r="H121" s="151" t="s">
        <v>73</v>
      </c>
      <c r="I121" s="153">
        <v>4</v>
      </c>
      <c r="J121" s="154"/>
      <c r="K121" s="155">
        <f t="shared" si="3"/>
        <v>0</v>
      </c>
      <c r="L121" s="4"/>
    </row>
    <row r="122" spans="2:12" ht="34.200000000000003" customHeight="1">
      <c r="B122" s="3"/>
      <c r="C122" s="150" t="s">
        <v>239</v>
      </c>
      <c r="D122" s="151" t="s">
        <v>239</v>
      </c>
      <c r="E122" s="151" t="s">
        <v>144</v>
      </c>
      <c r="F122" s="151" t="s">
        <v>19</v>
      </c>
      <c r="G122" s="152" t="s">
        <v>145</v>
      </c>
      <c r="H122" s="151" t="s">
        <v>73</v>
      </c>
      <c r="I122" s="153">
        <v>2</v>
      </c>
      <c r="J122" s="154"/>
      <c r="K122" s="155">
        <f t="shared" si="3"/>
        <v>0</v>
      </c>
      <c r="L122" s="4"/>
    </row>
    <row r="123" spans="2:12" ht="33" customHeight="1">
      <c r="B123" s="3"/>
      <c r="C123" s="150" t="s">
        <v>240</v>
      </c>
      <c r="D123" s="151" t="s">
        <v>240</v>
      </c>
      <c r="E123" s="151" t="s">
        <v>147</v>
      </c>
      <c r="F123" s="151" t="s">
        <v>19</v>
      </c>
      <c r="G123" s="152" t="s">
        <v>148</v>
      </c>
      <c r="H123" s="151" t="s">
        <v>73</v>
      </c>
      <c r="I123" s="153">
        <v>5</v>
      </c>
      <c r="J123" s="154"/>
      <c r="K123" s="155">
        <f t="shared" si="3"/>
        <v>0</v>
      </c>
      <c r="L123" s="4"/>
    </row>
    <row r="124" spans="2:12" ht="34.799999999999997" customHeight="1">
      <c r="B124" s="3"/>
      <c r="C124" s="150" t="s">
        <v>241</v>
      </c>
      <c r="D124" s="151" t="s">
        <v>241</v>
      </c>
      <c r="E124" s="151" t="s">
        <v>78</v>
      </c>
      <c r="F124" s="151" t="s">
        <v>19</v>
      </c>
      <c r="G124" s="152" t="s">
        <v>79</v>
      </c>
      <c r="H124" s="151" t="s">
        <v>73</v>
      </c>
      <c r="I124" s="153">
        <v>5</v>
      </c>
      <c r="J124" s="154"/>
      <c r="K124" s="155">
        <f t="shared" si="3"/>
        <v>0</v>
      </c>
      <c r="L124" s="4"/>
    </row>
    <row r="125" spans="2:12" ht="52.8" customHeight="1">
      <c r="B125" s="3"/>
      <c r="C125" s="150" t="s">
        <v>242</v>
      </c>
      <c r="D125" s="151" t="s">
        <v>242</v>
      </c>
      <c r="E125" s="151" t="s">
        <v>152</v>
      </c>
      <c r="F125" s="151" t="s">
        <v>19</v>
      </c>
      <c r="G125" s="152" t="s">
        <v>153</v>
      </c>
      <c r="H125" s="151" t="s">
        <v>21</v>
      </c>
      <c r="I125" s="153">
        <v>3.16</v>
      </c>
      <c r="J125" s="154"/>
      <c r="K125" s="155">
        <f t="shared" si="3"/>
        <v>0</v>
      </c>
      <c r="L125" s="4"/>
    </row>
    <row r="126" spans="2:12" ht="43.8" customHeight="1">
      <c r="B126" s="3"/>
      <c r="C126" s="150" t="s">
        <v>243</v>
      </c>
      <c r="D126" s="151" t="s">
        <v>243</v>
      </c>
      <c r="E126" s="151" t="s">
        <v>155</v>
      </c>
      <c r="F126" s="151" t="s">
        <v>19</v>
      </c>
      <c r="G126" s="152" t="s">
        <v>156</v>
      </c>
      <c r="H126" s="151" t="s">
        <v>21</v>
      </c>
      <c r="I126" s="153">
        <v>7.4</v>
      </c>
      <c r="J126" s="154"/>
      <c r="K126" s="155">
        <f t="shared" si="3"/>
        <v>0</v>
      </c>
      <c r="L126" s="4"/>
    </row>
    <row r="127" spans="2:12" ht="52.05" customHeight="1">
      <c r="B127" s="3"/>
      <c r="C127" s="150" t="s">
        <v>244</v>
      </c>
      <c r="D127" s="151" t="s">
        <v>244</v>
      </c>
      <c r="E127" s="151" t="s">
        <v>160</v>
      </c>
      <c r="F127" s="151" t="s">
        <v>19</v>
      </c>
      <c r="G127" s="152" t="s">
        <v>161</v>
      </c>
      <c r="H127" s="151" t="s">
        <v>73</v>
      </c>
      <c r="I127" s="153">
        <v>1</v>
      </c>
      <c r="J127" s="154"/>
      <c r="K127" s="155">
        <f t="shared" si="3"/>
        <v>0</v>
      </c>
      <c r="L127" s="4"/>
    </row>
    <row r="128" spans="2:12" ht="37.799999999999997" customHeight="1">
      <c r="B128" s="3"/>
      <c r="C128" s="150" t="s">
        <v>245</v>
      </c>
      <c r="D128" s="151" t="s">
        <v>245</v>
      </c>
      <c r="E128" s="151" t="s">
        <v>163</v>
      </c>
      <c r="F128" s="151" t="s">
        <v>19</v>
      </c>
      <c r="G128" s="152" t="s">
        <v>164</v>
      </c>
      <c r="H128" s="151" t="s">
        <v>73</v>
      </c>
      <c r="I128" s="153">
        <v>1</v>
      </c>
      <c r="J128" s="154"/>
      <c r="K128" s="155">
        <f t="shared" si="3"/>
        <v>0</v>
      </c>
      <c r="L128" s="4"/>
    </row>
    <row r="129" spans="2:12" ht="38.4" customHeight="1">
      <c r="B129" s="3"/>
      <c r="C129" s="150" t="s">
        <v>246</v>
      </c>
      <c r="D129" s="151" t="s">
        <v>246</v>
      </c>
      <c r="E129" s="151" t="s">
        <v>166</v>
      </c>
      <c r="F129" s="151" t="s">
        <v>19</v>
      </c>
      <c r="G129" s="152" t="s">
        <v>167</v>
      </c>
      <c r="H129" s="151" t="s">
        <v>73</v>
      </c>
      <c r="I129" s="153">
        <v>1</v>
      </c>
      <c r="J129" s="154"/>
      <c r="K129" s="155">
        <f t="shared" si="3"/>
        <v>0</v>
      </c>
      <c r="L129" s="4"/>
    </row>
    <row r="130" spans="2:12" ht="48" customHeight="1">
      <c r="B130" s="3"/>
      <c r="C130" s="150" t="s">
        <v>247</v>
      </c>
      <c r="D130" s="151" t="s">
        <v>247</v>
      </c>
      <c r="E130" s="151" t="s">
        <v>248</v>
      </c>
      <c r="F130" s="151" t="s">
        <v>19</v>
      </c>
      <c r="G130" s="152" t="s">
        <v>249</v>
      </c>
      <c r="H130" s="151" t="s">
        <v>73</v>
      </c>
      <c r="I130" s="153">
        <v>1</v>
      </c>
      <c r="J130" s="154"/>
      <c r="K130" s="155">
        <f t="shared" si="3"/>
        <v>0</v>
      </c>
      <c r="L130" s="4"/>
    </row>
    <row r="131" spans="2:12" ht="45.6" customHeight="1">
      <c r="B131" s="3"/>
      <c r="C131" s="150" t="s">
        <v>250</v>
      </c>
      <c r="D131" s="151" t="s">
        <v>250</v>
      </c>
      <c r="E131" s="151" t="s">
        <v>251</v>
      </c>
      <c r="F131" s="151" t="s">
        <v>19</v>
      </c>
      <c r="G131" s="152" t="s">
        <v>252</v>
      </c>
      <c r="H131" s="151" t="s">
        <v>73</v>
      </c>
      <c r="I131" s="153">
        <v>1</v>
      </c>
      <c r="J131" s="154"/>
      <c r="K131" s="155">
        <f t="shared" si="3"/>
        <v>0</v>
      </c>
      <c r="L131" s="4"/>
    </row>
    <row r="132" spans="2:12" ht="47.4" customHeight="1">
      <c r="B132" s="3"/>
      <c r="C132" s="150" t="s">
        <v>253</v>
      </c>
      <c r="D132" s="151" t="s">
        <v>253</v>
      </c>
      <c r="E132" s="151" t="s">
        <v>93</v>
      </c>
      <c r="F132" s="151" t="s">
        <v>19</v>
      </c>
      <c r="G132" s="152" t="s">
        <v>94</v>
      </c>
      <c r="H132" s="151" t="s">
        <v>73</v>
      </c>
      <c r="I132" s="153">
        <v>1</v>
      </c>
      <c r="J132" s="154"/>
      <c r="K132" s="155">
        <f t="shared" si="3"/>
        <v>0</v>
      </c>
      <c r="L132" s="4"/>
    </row>
    <row r="133" spans="2:12" ht="45.6" customHeight="1">
      <c r="B133" s="3"/>
      <c r="C133" s="150" t="s">
        <v>254</v>
      </c>
      <c r="D133" s="151" t="s">
        <v>254</v>
      </c>
      <c r="E133" s="151" t="s">
        <v>96</v>
      </c>
      <c r="F133" s="151" t="s">
        <v>19</v>
      </c>
      <c r="G133" s="152" t="s">
        <v>97</v>
      </c>
      <c r="H133" s="151" t="s">
        <v>21</v>
      </c>
      <c r="I133" s="153">
        <v>2.2400000000000002</v>
      </c>
      <c r="J133" s="154"/>
      <c r="K133" s="155">
        <f t="shared" si="3"/>
        <v>0</v>
      </c>
      <c r="L133" s="4"/>
    </row>
    <row r="134" spans="2:12" ht="49.8" customHeight="1">
      <c r="B134" s="3"/>
      <c r="C134" s="150" t="s">
        <v>255</v>
      </c>
      <c r="D134" s="151" t="s">
        <v>255</v>
      </c>
      <c r="E134" s="151" t="s">
        <v>99</v>
      </c>
      <c r="F134" s="151" t="s">
        <v>19</v>
      </c>
      <c r="G134" s="152" t="s">
        <v>100</v>
      </c>
      <c r="H134" s="151" t="s">
        <v>21</v>
      </c>
      <c r="I134" s="153">
        <v>14.26</v>
      </c>
      <c r="J134" s="154"/>
      <c r="K134" s="155">
        <f t="shared" si="3"/>
        <v>0</v>
      </c>
      <c r="L134" s="4"/>
    </row>
    <row r="135" spans="2:12" ht="24" customHeight="1">
      <c r="B135" s="3"/>
      <c r="C135" s="16" t="s">
        <v>256</v>
      </c>
      <c r="D135" s="17"/>
      <c r="E135" s="17"/>
      <c r="F135" s="17"/>
      <c r="G135" s="18"/>
      <c r="H135" s="17"/>
      <c r="I135" s="15"/>
      <c r="J135" s="19"/>
      <c r="K135" s="156">
        <f>SUM(K93:K134)</f>
        <v>0</v>
      </c>
      <c r="L135" s="4"/>
    </row>
    <row r="136" spans="2:12" ht="30" customHeight="1">
      <c r="B136" s="3"/>
      <c r="C136" s="12">
        <v>5</v>
      </c>
      <c r="D136" s="13"/>
      <c r="E136" s="13"/>
      <c r="F136" s="13"/>
      <c r="G136" s="13" t="s">
        <v>257</v>
      </c>
      <c r="H136" s="13"/>
      <c r="I136" s="13"/>
      <c r="J136" s="13"/>
      <c r="K136" s="14"/>
      <c r="L136" s="4"/>
    </row>
    <row r="137" spans="2:12" ht="51.6" customHeight="1">
      <c r="B137" s="3"/>
      <c r="C137" s="150" t="s">
        <v>258</v>
      </c>
      <c r="D137" s="151" t="s">
        <v>258</v>
      </c>
      <c r="E137" s="151" t="s">
        <v>259</v>
      </c>
      <c r="F137" s="151" t="s">
        <v>19</v>
      </c>
      <c r="G137" s="152" t="s">
        <v>260</v>
      </c>
      <c r="H137" s="151" t="s">
        <v>261</v>
      </c>
      <c r="I137" s="153">
        <v>1</v>
      </c>
      <c r="J137" s="154"/>
      <c r="K137" s="155">
        <f t="shared" ref="K137:K148" si="4">ROUND(I137*J137,0)</f>
        <v>0</v>
      </c>
      <c r="L137" s="4"/>
    </row>
    <row r="138" spans="2:12" ht="53.4" customHeight="1">
      <c r="B138" s="3"/>
      <c r="C138" s="150" t="s">
        <v>262</v>
      </c>
      <c r="D138" s="151" t="s">
        <v>262</v>
      </c>
      <c r="E138" s="151" t="s">
        <v>197</v>
      </c>
      <c r="F138" s="151" t="s">
        <v>19</v>
      </c>
      <c r="G138" s="152" t="s">
        <v>198</v>
      </c>
      <c r="H138" s="151" t="s">
        <v>25</v>
      </c>
      <c r="I138" s="153">
        <v>2</v>
      </c>
      <c r="J138" s="154"/>
      <c r="K138" s="155">
        <f t="shared" si="4"/>
        <v>0</v>
      </c>
      <c r="L138" s="4"/>
    </row>
    <row r="139" spans="2:12" ht="57.6" customHeight="1">
      <c r="B139" s="3"/>
      <c r="C139" s="150" t="s">
        <v>263</v>
      </c>
      <c r="D139" s="151" t="s">
        <v>263</v>
      </c>
      <c r="E139" s="151" t="s">
        <v>23</v>
      </c>
      <c r="F139" s="151" t="s">
        <v>19</v>
      </c>
      <c r="G139" s="152" t="s">
        <v>24</v>
      </c>
      <c r="H139" s="151" t="s">
        <v>25</v>
      </c>
      <c r="I139" s="153">
        <v>1</v>
      </c>
      <c r="J139" s="154"/>
      <c r="K139" s="155">
        <f t="shared" si="4"/>
        <v>0</v>
      </c>
      <c r="L139" s="4"/>
    </row>
    <row r="140" spans="2:12" ht="51.6" customHeight="1">
      <c r="B140" s="3"/>
      <c r="C140" s="150" t="s">
        <v>264</v>
      </c>
      <c r="D140" s="151" t="s">
        <v>264</v>
      </c>
      <c r="E140" s="151" t="s">
        <v>265</v>
      </c>
      <c r="F140" s="151" t="s">
        <v>19</v>
      </c>
      <c r="G140" s="152" t="s">
        <v>266</v>
      </c>
      <c r="H140" s="151" t="s">
        <v>73</v>
      </c>
      <c r="I140" s="153">
        <v>4</v>
      </c>
      <c r="J140" s="154"/>
      <c r="K140" s="155">
        <f t="shared" si="4"/>
        <v>0</v>
      </c>
      <c r="L140" s="4"/>
    </row>
    <row r="141" spans="2:12" ht="47.4" customHeight="1">
      <c r="B141" s="3"/>
      <c r="C141" s="150" t="s">
        <v>267</v>
      </c>
      <c r="D141" s="151" t="s">
        <v>267</v>
      </c>
      <c r="E141" s="151" t="s">
        <v>50</v>
      </c>
      <c r="F141" s="151" t="s">
        <v>19</v>
      </c>
      <c r="G141" s="152" t="s">
        <v>51</v>
      </c>
      <c r="H141" s="151" t="s">
        <v>29</v>
      </c>
      <c r="I141" s="153">
        <v>24</v>
      </c>
      <c r="J141" s="154"/>
      <c r="K141" s="155">
        <f t="shared" si="4"/>
        <v>0</v>
      </c>
      <c r="L141" s="4"/>
    </row>
    <row r="142" spans="2:12" ht="46.8" customHeight="1">
      <c r="B142" s="3"/>
      <c r="C142" s="150" t="s">
        <v>268</v>
      </c>
      <c r="D142" s="151" t="s">
        <v>268</v>
      </c>
      <c r="E142" s="151" t="s">
        <v>53</v>
      </c>
      <c r="F142" s="151" t="s">
        <v>19</v>
      </c>
      <c r="G142" s="152" t="s">
        <v>54</v>
      </c>
      <c r="H142" s="151" t="s">
        <v>29</v>
      </c>
      <c r="I142" s="153">
        <v>20</v>
      </c>
      <c r="J142" s="154"/>
      <c r="K142" s="155">
        <f t="shared" si="4"/>
        <v>0</v>
      </c>
      <c r="L142" s="4"/>
    </row>
    <row r="143" spans="2:12" ht="35.4" customHeight="1">
      <c r="B143" s="3"/>
      <c r="C143" s="150" t="s">
        <v>269</v>
      </c>
      <c r="D143" s="151" t="s">
        <v>269</v>
      </c>
      <c r="E143" s="151" t="s">
        <v>270</v>
      </c>
      <c r="F143" s="151" t="s">
        <v>19</v>
      </c>
      <c r="G143" s="152" t="s">
        <v>271</v>
      </c>
      <c r="H143" s="151" t="s">
        <v>21</v>
      </c>
      <c r="I143" s="153">
        <v>32</v>
      </c>
      <c r="J143" s="154"/>
      <c r="K143" s="155">
        <f t="shared" si="4"/>
        <v>0</v>
      </c>
      <c r="L143" s="4"/>
    </row>
    <row r="144" spans="2:12" ht="33.6" customHeight="1">
      <c r="B144" s="3"/>
      <c r="C144" s="150" t="s">
        <v>272</v>
      </c>
      <c r="D144" s="151" t="s">
        <v>272</v>
      </c>
      <c r="E144" s="151" t="s">
        <v>273</v>
      </c>
      <c r="F144" s="151" t="s">
        <v>19</v>
      </c>
      <c r="G144" s="152" t="s">
        <v>274</v>
      </c>
      <c r="H144" s="151" t="s">
        <v>21</v>
      </c>
      <c r="I144" s="153">
        <v>32</v>
      </c>
      <c r="J144" s="154"/>
      <c r="K144" s="155">
        <f t="shared" si="4"/>
        <v>0</v>
      </c>
      <c r="L144" s="4"/>
    </row>
    <row r="145" spans="2:12" ht="37.200000000000003" customHeight="1">
      <c r="B145" s="3"/>
      <c r="C145" s="150" t="s">
        <v>275</v>
      </c>
      <c r="D145" s="151" t="s">
        <v>275</v>
      </c>
      <c r="E145" s="151" t="s">
        <v>87</v>
      </c>
      <c r="F145" s="151" t="s">
        <v>19</v>
      </c>
      <c r="G145" s="152" t="s">
        <v>88</v>
      </c>
      <c r="H145" s="151" t="s">
        <v>21</v>
      </c>
      <c r="I145" s="153">
        <v>16</v>
      </c>
      <c r="J145" s="154"/>
      <c r="K145" s="155">
        <f t="shared" si="4"/>
        <v>0</v>
      </c>
      <c r="L145" s="4"/>
    </row>
    <row r="146" spans="2:12" ht="33" customHeight="1">
      <c r="B146" s="3"/>
      <c r="C146" s="150" t="s">
        <v>276</v>
      </c>
      <c r="D146" s="151" t="s">
        <v>276</v>
      </c>
      <c r="E146" s="151" t="s">
        <v>277</v>
      </c>
      <c r="F146" s="151" t="s">
        <v>19</v>
      </c>
      <c r="G146" s="152" t="s">
        <v>278</v>
      </c>
      <c r="H146" s="151" t="s">
        <v>21</v>
      </c>
      <c r="I146" s="153">
        <v>16</v>
      </c>
      <c r="J146" s="154"/>
      <c r="K146" s="155">
        <f t="shared" si="4"/>
        <v>0</v>
      </c>
      <c r="L146" s="4"/>
    </row>
    <row r="147" spans="2:12" ht="63.6" customHeight="1">
      <c r="B147" s="3"/>
      <c r="C147" s="150" t="s">
        <v>279</v>
      </c>
      <c r="D147" s="151" t="s">
        <v>279</v>
      </c>
      <c r="E147" s="151" t="s">
        <v>280</v>
      </c>
      <c r="F147" s="151" t="s">
        <v>19</v>
      </c>
      <c r="G147" s="152" t="s">
        <v>281</v>
      </c>
      <c r="H147" s="151" t="s">
        <v>73</v>
      </c>
      <c r="I147" s="153">
        <v>1</v>
      </c>
      <c r="J147" s="154"/>
      <c r="K147" s="155">
        <f t="shared" si="4"/>
        <v>0</v>
      </c>
      <c r="L147" s="4"/>
    </row>
    <row r="148" spans="2:12" ht="45" customHeight="1">
      <c r="B148" s="3"/>
      <c r="C148" s="150" t="s">
        <v>282</v>
      </c>
      <c r="D148" s="151" t="s">
        <v>282</v>
      </c>
      <c r="E148" s="151" t="s">
        <v>283</v>
      </c>
      <c r="F148" s="151" t="s">
        <v>19</v>
      </c>
      <c r="G148" s="152" t="s">
        <v>284</v>
      </c>
      <c r="H148" s="151" t="s">
        <v>29</v>
      </c>
      <c r="I148" s="153">
        <v>7</v>
      </c>
      <c r="J148" s="154"/>
      <c r="K148" s="155">
        <f t="shared" si="4"/>
        <v>0</v>
      </c>
      <c r="L148" s="4"/>
    </row>
    <row r="149" spans="2:12" ht="24" customHeight="1">
      <c r="B149" s="3"/>
      <c r="C149" s="16" t="s">
        <v>285</v>
      </c>
      <c r="D149" s="17"/>
      <c r="E149" s="17"/>
      <c r="F149" s="17"/>
      <c r="G149" s="18"/>
      <c r="H149" s="17"/>
      <c r="I149" s="15"/>
      <c r="J149" s="19"/>
      <c r="K149" s="156">
        <f>SUM(K137:K148)</f>
        <v>0</v>
      </c>
      <c r="L149" s="4"/>
    </row>
    <row r="150" spans="2:12" ht="30" customHeight="1">
      <c r="B150" s="21"/>
      <c r="C150" s="199" t="s">
        <v>286</v>
      </c>
      <c r="D150" s="200"/>
      <c r="E150" s="200"/>
      <c r="F150" s="200"/>
      <c r="G150" s="200"/>
      <c r="H150" s="200"/>
      <c r="I150" s="200"/>
      <c r="J150" s="201"/>
      <c r="K150" s="22">
        <f>K40+K80+K91+K135+K149</f>
        <v>0</v>
      </c>
      <c r="L150" s="23"/>
    </row>
    <row r="151" spans="2:12" ht="15" customHeight="1">
      <c r="B151" s="21"/>
      <c r="C151" s="24"/>
      <c r="D151" s="24"/>
      <c r="E151" s="24"/>
      <c r="F151" s="24"/>
      <c r="G151" s="24"/>
      <c r="H151" s="24"/>
      <c r="I151" s="24"/>
      <c r="J151" s="24"/>
      <c r="K151" s="25"/>
      <c r="L151" s="23"/>
    </row>
    <row r="152" spans="2:12" ht="30" customHeight="1">
      <c r="B152" s="21"/>
      <c r="C152" s="26"/>
      <c r="D152" s="27"/>
      <c r="E152" s="26"/>
      <c r="F152" s="26"/>
      <c r="G152" s="185" t="s">
        <v>287</v>
      </c>
      <c r="H152" s="186"/>
      <c r="I152" s="187"/>
      <c r="J152" s="28"/>
      <c r="K152" s="157" t="e">
        <f>ROUND(K150*K163,0)</f>
        <v>#VALUE!</v>
      </c>
      <c r="L152" s="23"/>
    </row>
    <row r="153" spans="2:12" ht="30" customHeight="1">
      <c r="B153" s="21"/>
      <c r="C153" s="26"/>
      <c r="D153" s="27"/>
      <c r="E153" s="26"/>
      <c r="F153" s="26"/>
      <c r="G153" s="29" t="s">
        <v>288</v>
      </c>
      <c r="H153" s="30"/>
      <c r="I153" s="31"/>
      <c r="J153" s="32"/>
      <c r="K153" s="158" t="e">
        <f>ROUND(K150*K164,0)</f>
        <v>#VALUE!</v>
      </c>
      <c r="L153" s="23"/>
    </row>
    <row r="154" spans="2:12" ht="30" customHeight="1">
      <c r="B154" s="21"/>
      <c r="C154" s="26"/>
      <c r="D154" s="34"/>
      <c r="E154" s="34"/>
      <c r="F154" s="34"/>
      <c r="G154" s="29" t="s">
        <v>289</v>
      </c>
      <c r="H154" s="35"/>
      <c r="I154" s="36"/>
      <c r="J154" s="37"/>
      <c r="K154" s="158" t="e">
        <f>ROUND(K150*K165,0)</f>
        <v>#VALUE!</v>
      </c>
      <c r="L154" s="23"/>
    </row>
    <row r="155" spans="2:12" ht="30" customHeight="1">
      <c r="B155" s="21"/>
      <c r="C155" s="26"/>
      <c r="D155" s="34"/>
      <c r="E155" s="34"/>
      <c r="F155" s="34"/>
      <c r="G155" s="38" t="s">
        <v>290</v>
      </c>
      <c r="H155" s="35"/>
      <c r="I155" s="36"/>
      <c r="J155" s="37"/>
      <c r="K155" s="159" t="e">
        <f>SUM(K152:K154)</f>
        <v>#VALUE!</v>
      </c>
      <c r="L155" s="23"/>
    </row>
    <row r="156" spans="2:12" ht="30" customHeight="1">
      <c r="B156" s="21"/>
      <c r="C156" s="26"/>
      <c r="D156" s="27"/>
      <c r="E156" s="26"/>
      <c r="F156" s="26"/>
      <c r="G156" s="40"/>
      <c r="H156" s="35"/>
      <c r="I156" s="36"/>
      <c r="J156" s="41"/>
      <c r="K156" s="33"/>
      <c r="L156" s="23"/>
    </row>
    <row r="157" spans="2:12" ht="30" customHeight="1">
      <c r="B157" s="21"/>
      <c r="C157" s="26"/>
      <c r="D157" s="27"/>
      <c r="E157" s="26"/>
      <c r="F157" s="26"/>
      <c r="G157" s="40"/>
      <c r="H157" s="35"/>
      <c r="I157" s="36"/>
      <c r="J157" s="41"/>
      <c r="K157" s="33"/>
      <c r="L157" s="23"/>
    </row>
    <row r="158" spans="2:12" ht="30" customHeight="1">
      <c r="B158" s="21"/>
      <c r="C158" s="26"/>
      <c r="D158" s="27"/>
      <c r="E158" s="26"/>
      <c r="F158" s="26"/>
      <c r="G158" s="61"/>
      <c r="H158" s="35"/>
      <c r="I158" s="36"/>
      <c r="J158" s="41"/>
      <c r="K158" s="39"/>
      <c r="L158" s="23"/>
    </row>
    <row r="159" spans="2:12" ht="30" customHeight="1">
      <c r="B159" s="21"/>
      <c r="C159" s="26"/>
      <c r="D159" s="27"/>
      <c r="E159" s="26"/>
      <c r="F159" s="26"/>
      <c r="G159" s="43" t="s">
        <v>291</v>
      </c>
      <c r="H159" s="44"/>
      <c r="I159" s="45"/>
      <c r="J159" s="46"/>
      <c r="K159" s="160" t="e">
        <f>K150+K155</f>
        <v>#VALUE!</v>
      </c>
      <c r="L159" s="23"/>
    </row>
    <row r="160" spans="2:12" ht="15" customHeight="1">
      <c r="B160" s="21"/>
      <c r="C160" s="26"/>
      <c r="D160" s="27"/>
      <c r="E160" s="27"/>
      <c r="F160" s="27"/>
      <c r="G160" s="26"/>
      <c r="H160" s="26"/>
      <c r="I160" s="47"/>
      <c r="J160" s="48"/>
      <c r="K160" s="49"/>
      <c r="L160" s="23"/>
    </row>
    <row r="161" spans="2:12">
      <c r="B161" s="21"/>
      <c r="C161" s="50"/>
      <c r="D161" s="205"/>
      <c r="E161" s="186"/>
      <c r="F161" s="186"/>
      <c r="G161" s="186"/>
      <c r="H161" s="186"/>
      <c r="I161" s="186"/>
      <c r="J161" s="186"/>
      <c r="K161" s="206"/>
      <c r="L161" s="51"/>
    </row>
    <row r="162" spans="2:12" ht="60" customHeight="1">
      <c r="B162" s="21"/>
      <c r="C162" s="189" t="s">
        <v>292</v>
      </c>
      <c r="D162" s="181"/>
      <c r="E162" s="181"/>
      <c r="F162" s="181"/>
      <c r="G162" s="163"/>
      <c r="H162" s="202" t="s">
        <v>9</v>
      </c>
      <c r="I162" s="171"/>
      <c r="J162" s="172"/>
      <c r="K162" s="52" t="s">
        <v>293</v>
      </c>
      <c r="L162" s="53"/>
    </row>
    <row r="163" spans="2:12" ht="32.25" customHeight="1">
      <c r="B163" s="21"/>
      <c r="C163" s="189" t="s">
        <v>294</v>
      </c>
      <c r="D163" s="181"/>
      <c r="E163" s="181"/>
      <c r="F163" s="181"/>
      <c r="G163" s="163"/>
      <c r="H163" s="162" t="s">
        <v>295</v>
      </c>
      <c r="I163" s="163"/>
      <c r="J163" s="54" t="s">
        <v>296</v>
      </c>
      <c r="K163" s="161" t="s">
        <v>306</v>
      </c>
      <c r="L163" s="53"/>
    </row>
    <row r="164" spans="2:12" ht="30" customHeight="1">
      <c r="B164" s="21"/>
      <c r="C164" s="189" t="s">
        <v>297</v>
      </c>
      <c r="D164" s="181"/>
      <c r="E164" s="181"/>
      <c r="F164" s="181"/>
      <c r="G164" s="163"/>
      <c r="H164" s="192" t="s">
        <v>298</v>
      </c>
      <c r="I164" s="163"/>
      <c r="J164" s="54" t="s">
        <v>299</v>
      </c>
      <c r="K164" s="161" t="s">
        <v>306</v>
      </c>
      <c r="L164" s="53"/>
    </row>
    <row r="165" spans="2:12" ht="58.5" customHeight="1">
      <c r="B165" s="21"/>
      <c r="C165" s="210"/>
      <c r="D165" s="168"/>
      <c r="E165" s="168"/>
      <c r="F165" s="168"/>
      <c r="G165" s="169"/>
      <c r="H165" s="176" t="s">
        <v>300</v>
      </c>
      <c r="I165" s="163"/>
      <c r="J165" s="54" t="s">
        <v>301</v>
      </c>
      <c r="K165" s="161" t="s">
        <v>306</v>
      </c>
      <c r="L165" s="23"/>
    </row>
    <row r="166" spans="2:12" ht="39" customHeight="1">
      <c r="B166" s="3"/>
      <c r="C166" s="211"/>
      <c r="D166" s="178"/>
      <c r="E166" s="179"/>
      <c r="F166" s="178"/>
      <c r="G166" s="212"/>
      <c r="H166" s="162" t="s">
        <v>302</v>
      </c>
      <c r="I166" s="163"/>
      <c r="J166" s="54" t="s">
        <v>303</v>
      </c>
      <c r="K166" s="161">
        <f>SUM(K163:K165)</f>
        <v>0</v>
      </c>
      <c r="L166" s="4"/>
    </row>
    <row r="167" spans="2:12" ht="47.25" customHeight="1">
      <c r="B167" s="3"/>
      <c r="C167" s="213"/>
      <c r="D167" s="174"/>
      <c r="E167" s="174"/>
      <c r="F167" s="174"/>
      <c r="G167" s="214"/>
      <c r="H167" s="195"/>
      <c r="I167" s="196"/>
      <c r="J167" s="196"/>
      <c r="K167" s="197"/>
      <c r="L167" s="4"/>
    </row>
    <row r="168" spans="2:12" ht="47.25" customHeight="1">
      <c r="B168" s="3"/>
      <c r="C168" s="62"/>
      <c r="D168" s="62"/>
      <c r="E168" s="62"/>
      <c r="F168" s="62"/>
      <c r="G168" s="62"/>
      <c r="H168" s="62"/>
      <c r="I168" s="62"/>
      <c r="J168" s="62"/>
      <c r="K168" s="62"/>
      <c r="L168" s="4"/>
    </row>
    <row r="169" spans="2:12" ht="47.25" customHeight="1">
      <c r="B169" s="3"/>
      <c r="C169" s="62"/>
      <c r="D169" s="62"/>
      <c r="E169" s="62"/>
      <c r="F169" s="62"/>
      <c r="G169" s="63" t="s">
        <v>307</v>
      </c>
      <c r="H169" s="62"/>
      <c r="I169" s="62"/>
      <c r="J169" s="62"/>
      <c r="K169" s="62"/>
      <c r="L169" s="4"/>
    </row>
    <row r="170" spans="2:12" ht="15" customHeight="1">
      <c r="B170" s="55"/>
      <c r="C170" s="56"/>
      <c r="D170" s="56"/>
      <c r="E170" s="57"/>
      <c r="F170" s="56"/>
      <c r="G170" s="58"/>
      <c r="H170" s="56"/>
      <c r="I170" s="56"/>
      <c r="J170" s="56"/>
      <c r="K170" s="56"/>
      <c r="L170" s="59"/>
    </row>
  </sheetData>
  <mergeCells count="29">
    <mergeCell ref="H167:K167"/>
    <mergeCell ref="E11:F11"/>
    <mergeCell ref="B2:E2"/>
    <mergeCell ref="C150:J150"/>
    <mergeCell ref="H162:J162"/>
    <mergeCell ref="C6:K6"/>
    <mergeCell ref="D161:K161"/>
    <mergeCell ref="C5:K5"/>
    <mergeCell ref="C165:G167"/>
    <mergeCell ref="G11:G12"/>
    <mergeCell ref="I11:I12"/>
    <mergeCell ref="B1:G1"/>
    <mergeCell ref="C9:K9"/>
    <mergeCell ref="D11:D12"/>
    <mergeCell ref="H11:H12"/>
    <mergeCell ref="G152:I152"/>
    <mergeCell ref="J11:J12"/>
    <mergeCell ref="K11:K12"/>
    <mergeCell ref="C11:C12"/>
    <mergeCell ref="H166:I166"/>
    <mergeCell ref="B4:L4"/>
    <mergeCell ref="C7:K8"/>
    <mergeCell ref="C10:K10"/>
    <mergeCell ref="H165:I165"/>
    <mergeCell ref="C162:G162"/>
    <mergeCell ref="H164:I164"/>
    <mergeCell ref="C164:G164"/>
    <mergeCell ref="H163:I163"/>
    <mergeCell ref="C163:G163"/>
  </mergeCells>
  <pageMargins left="0.11811023622047249" right="0.11811023622047249" top="0.15748031496062989" bottom="0.15748031496062989" header="0.31496062992125978" footer="0.31496062992125978"/>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topLeftCell="A7" zoomScale="90" zoomScaleNormal="80" zoomScaleSheetLayoutView="90" zoomScalePageLayoutView="85" workbookViewId="0">
      <selection activeCell="R6" sqref="R6"/>
    </sheetView>
  </sheetViews>
  <sheetFormatPr baseColWidth="10" defaultColWidth="11.44140625" defaultRowHeight="13.8"/>
  <cols>
    <col min="1" max="2" width="3.109375" style="64" customWidth="1"/>
    <col min="3" max="3" width="14.6640625" style="64" customWidth="1"/>
    <col min="4" max="4" width="13" style="64" customWidth="1"/>
    <col min="5" max="11" width="11.44140625" style="64" customWidth="1"/>
    <col min="12" max="12" width="12.88671875" style="64" customWidth="1"/>
    <col min="13" max="14" width="11.44140625" style="64" customWidth="1"/>
    <col min="15" max="15" width="18.6640625" style="64" customWidth="1"/>
    <col min="16" max="17" width="3.109375" style="64" customWidth="1"/>
    <col min="18" max="18" width="11.44140625" style="64" customWidth="1"/>
    <col min="19" max="16384" width="11.44140625" style="64"/>
  </cols>
  <sheetData>
    <row r="1" spans="2:16">
      <c r="B1" s="177" t="s">
        <v>308</v>
      </c>
      <c r="C1" s="235"/>
      <c r="D1" s="235"/>
      <c r="E1" s="235"/>
      <c r="F1" s="235"/>
      <c r="G1" s="235"/>
      <c r="H1" s="235"/>
      <c r="I1" s="235"/>
      <c r="J1" s="235"/>
      <c r="K1" s="235"/>
      <c r="L1" s="235"/>
    </row>
    <row r="2" spans="2:16">
      <c r="B2" s="177" t="s">
        <v>1</v>
      </c>
      <c r="C2" s="235"/>
      <c r="D2" s="235"/>
      <c r="E2" s="235"/>
    </row>
    <row r="3" spans="2:16" ht="15" customHeight="1" thickBot="1"/>
    <row r="4" spans="2:16" ht="25.5" customHeight="1" thickTop="1">
      <c r="B4" s="276"/>
      <c r="C4" s="165"/>
      <c r="D4" s="165"/>
      <c r="E4" s="165"/>
      <c r="F4" s="165"/>
      <c r="G4" s="165"/>
      <c r="H4" s="165"/>
      <c r="I4" s="165"/>
      <c r="J4" s="165"/>
      <c r="K4" s="165"/>
      <c r="L4" s="165"/>
      <c r="M4" s="165"/>
      <c r="N4" s="165"/>
      <c r="O4" s="165"/>
      <c r="P4" s="166"/>
    </row>
    <row r="5" spans="2:16" ht="36.75" customHeight="1">
      <c r="B5" s="66"/>
      <c r="C5" s="267" t="s">
        <v>309</v>
      </c>
      <c r="D5" s="181"/>
      <c r="E5" s="181"/>
      <c r="F5" s="181"/>
      <c r="G5" s="181"/>
      <c r="H5" s="181"/>
      <c r="I5" s="181"/>
      <c r="J5" s="181"/>
      <c r="K5" s="181"/>
      <c r="L5" s="181"/>
      <c r="M5" s="181"/>
      <c r="N5" s="181"/>
      <c r="O5" s="163"/>
      <c r="P5" s="65"/>
    </row>
    <row r="6" spans="2:16" ht="15" customHeight="1" thickBot="1">
      <c r="B6" s="66"/>
      <c r="P6" s="65"/>
    </row>
    <row r="7" spans="2:16">
      <c r="B7" s="66"/>
      <c r="C7" s="229"/>
      <c r="D7" s="257"/>
      <c r="E7" s="221"/>
      <c r="F7" s="221"/>
      <c r="G7" s="221"/>
      <c r="H7" s="221"/>
      <c r="I7" s="221"/>
      <c r="J7" s="221"/>
      <c r="K7" s="258"/>
      <c r="L7" s="246"/>
      <c r="M7" s="221"/>
      <c r="N7" s="221"/>
      <c r="O7" s="222"/>
      <c r="P7" s="65"/>
    </row>
    <row r="8" spans="2:16">
      <c r="B8" s="66"/>
      <c r="C8" s="230"/>
      <c r="D8" s="263" t="s">
        <v>310</v>
      </c>
      <c r="E8" s="235"/>
      <c r="F8" s="235"/>
      <c r="G8" s="235"/>
      <c r="H8" s="235"/>
      <c r="I8" s="235"/>
      <c r="J8" s="235"/>
      <c r="K8" s="212"/>
      <c r="L8" s="216"/>
      <c r="M8" s="171"/>
      <c r="N8" s="171"/>
      <c r="O8" s="204"/>
      <c r="P8" s="65"/>
    </row>
    <row r="9" spans="2:16">
      <c r="B9" s="66"/>
      <c r="C9" s="230"/>
      <c r="D9" s="263"/>
      <c r="E9" s="235"/>
      <c r="F9" s="235"/>
      <c r="G9" s="235"/>
      <c r="H9" s="235"/>
      <c r="I9" s="235"/>
      <c r="J9" s="235"/>
      <c r="K9" s="212"/>
      <c r="L9" s="268" t="s">
        <v>311</v>
      </c>
      <c r="M9" s="252"/>
      <c r="N9" s="168"/>
      <c r="O9" s="253"/>
      <c r="P9" s="65"/>
    </row>
    <row r="10" spans="2:16">
      <c r="B10" s="66"/>
      <c r="C10" s="230"/>
      <c r="D10" s="263" t="s">
        <v>312</v>
      </c>
      <c r="E10" s="235"/>
      <c r="F10" s="235"/>
      <c r="G10" s="235"/>
      <c r="H10" s="235"/>
      <c r="I10" s="235"/>
      <c r="J10" s="235"/>
      <c r="K10" s="212"/>
      <c r="L10" s="184"/>
      <c r="M10" s="216"/>
      <c r="N10" s="171"/>
      <c r="O10" s="204"/>
      <c r="P10" s="65"/>
    </row>
    <row r="11" spans="2:16" ht="12.75" customHeight="1">
      <c r="B11" s="66"/>
      <c r="C11" s="230"/>
      <c r="D11" s="243"/>
      <c r="E11" s="235"/>
      <c r="F11" s="235"/>
      <c r="G11" s="235"/>
      <c r="H11" s="235"/>
      <c r="I11" s="235"/>
      <c r="J11" s="235"/>
      <c r="K11" s="212"/>
      <c r="L11" s="231" t="s">
        <v>313</v>
      </c>
      <c r="M11" s="231">
        <v>1</v>
      </c>
      <c r="N11" s="231" t="s">
        <v>314</v>
      </c>
      <c r="O11" s="250">
        <v>1</v>
      </c>
      <c r="P11" s="65"/>
    </row>
    <row r="12" spans="2:16">
      <c r="B12" s="66"/>
      <c r="C12" s="230"/>
      <c r="D12" s="244"/>
      <c r="E12" s="235"/>
      <c r="F12" s="235"/>
      <c r="G12" s="235"/>
      <c r="H12" s="235"/>
      <c r="I12" s="235"/>
      <c r="J12" s="235"/>
      <c r="K12" s="212"/>
      <c r="L12" s="232"/>
      <c r="M12" s="232"/>
      <c r="N12" s="232"/>
      <c r="O12" s="251"/>
      <c r="P12" s="65"/>
    </row>
    <row r="13" spans="2:16">
      <c r="B13" s="66"/>
      <c r="C13" s="230"/>
      <c r="D13" s="263" t="s">
        <v>315</v>
      </c>
      <c r="E13" s="235"/>
      <c r="F13" s="235"/>
      <c r="G13" s="235"/>
      <c r="H13" s="235"/>
      <c r="I13" s="235"/>
      <c r="J13" s="235"/>
      <c r="K13" s="212"/>
      <c r="L13" s="232"/>
      <c r="M13" s="232"/>
      <c r="N13" s="232"/>
      <c r="O13" s="251"/>
      <c r="P13" s="65"/>
    </row>
    <row r="14" spans="2:16" ht="15" customHeight="1" thickBot="1">
      <c r="B14" s="66"/>
      <c r="C14" s="69"/>
      <c r="D14" s="70"/>
      <c r="E14" s="70"/>
      <c r="F14" s="70"/>
      <c r="G14" s="70"/>
      <c r="H14" s="70"/>
      <c r="I14" s="70"/>
      <c r="J14" s="70"/>
      <c r="K14" s="70"/>
      <c r="L14" s="70"/>
      <c r="M14" s="71"/>
      <c r="N14" s="71"/>
      <c r="O14" s="72"/>
      <c r="P14" s="65"/>
    </row>
    <row r="15" spans="2:16">
      <c r="B15" s="66"/>
      <c r="C15" s="73"/>
      <c r="D15" s="67"/>
      <c r="E15" s="67"/>
      <c r="F15" s="67"/>
      <c r="G15" s="67"/>
      <c r="H15" s="67"/>
      <c r="I15" s="67"/>
      <c r="J15" s="67"/>
      <c r="K15" s="67"/>
      <c r="L15" s="74" t="s">
        <v>316</v>
      </c>
      <c r="M15" s="75" t="s">
        <v>317</v>
      </c>
      <c r="N15" s="75" t="s">
        <v>318</v>
      </c>
      <c r="O15" s="76" t="s">
        <v>319</v>
      </c>
      <c r="P15" s="65"/>
    </row>
    <row r="16" spans="2:16">
      <c r="B16" s="66"/>
      <c r="C16" s="77"/>
      <c r="D16" s="68"/>
      <c r="E16" s="68"/>
      <c r="F16" s="68"/>
      <c r="G16" s="68"/>
      <c r="H16" s="68"/>
      <c r="I16" s="68"/>
      <c r="J16" s="68"/>
      <c r="K16" s="68"/>
      <c r="L16" s="78"/>
      <c r="M16" s="79"/>
      <c r="N16" s="79"/>
      <c r="O16" s="80"/>
      <c r="P16" s="65"/>
    </row>
    <row r="17" spans="2:16" ht="18" customHeight="1">
      <c r="B17" s="66"/>
      <c r="C17" s="247" t="s">
        <v>320</v>
      </c>
      <c r="D17" s="235"/>
      <c r="E17" s="235"/>
      <c r="F17" s="235"/>
      <c r="G17" s="68"/>
      <c r="H17" s="68"/>
      <c r="I17" s="68" t="s">
        <v>321</v>
      </c>
      <c r="K17" s="68"/>
      <c r="L17" s="78"/>
      <c r="O17" s="81"/>
      <c r="P17" s="65"/>
    </row>
    <row r="18" spans="2:16">
      <c r="B18" s="66"/>
      <c r="C18" s="82"/>
      <c r="D18" s="83"/>
      <c r="E18" s="83"/>
      <c r="F18" s="83"/>
      <c r="G18" s="83"/>
      <c r="H18" s="83"/>
      <c r="I18" s="83"/>
      <c r="J18" s="83"/>
      <c r="K18" s="83"/>
      <c r="L18" s="83"/>
      <c r="M18" s="83"/>
      <c r="N18" s="83"/>
      <c r="O18" s="84"/>
      <c r="P18" s="65"/>
    </row>
    <row r="19" spans="2:16" ht="15" customHeight="1" thickBot="1">
      <c r="B19" s="66"/>
      <c r="C19" s="85"/>
      <c r="D19" s="86"/>
      <c r="E19" s="86"/>
      <c r="F19" s="86"/>
      <c r="G19" s="86"/>
      <c r="H19" s="86"/>
      <c r="I19" s="86"/>
      <c r="J19" s="86"/>
      <c r="K19" s="86"/>
      <c r="L19" s="86"/>
      <c r="M19" s="86"/>
      <c r="N19" s="86"/>
      <c r="O19" s="87"/>
      <c r="P19" s="65"/>
    </row>
    <row r="20" spans="2:16" ht="15" customHeight="1" thickBot="1">
      <c r="B20" s="66"/>
      <c r="C20" s="88"/>
      <c r="D20" s="89"/>
      <c r="E20" s="89"/>
      <c r="F20" s="89"/>
      <c r="G20" s="89"/>
      <c r="H20" s="89"/>
      <c r="K20" s="89"/>
      <c r="L20" s="89"/>
      <c r="M20" s="89"/>
      <c r="N20" s="89"/>
      <c r="O20" s="90"/>
      <c r="P20" s="65"/>
    </row>
    <row r="21" spans="2:16">
      <c r="B21" s="66"/>
      <c r="C21" s="273" t="s">
        <v>322</v>
      </c>
      <c r="D21" s="274"/>
      <c r="E21" s="274"/>
      <c r="F21" s="274"/>
      <c r="G21" s="274"/>
      <c r="H21" s="274"/>
      <c r="I21" s="274"/>
      <c r="J21" s="274"/>
      <c r="K21" s="274"/>
      <c r="L21" s="274"/>
      <c r="M21" s="274"/>
      <c r="N21" s="274"/>
      <c r="O21" s="275"/>
      <c r="P21" s="65"/>
    </row>
    <row r="22" spans="2:16" ht="15" customHeight="1" thickBot="1">
      <c r="B22" s="66"/>
      <c r="C22" s="91"/>
      <c r="O22" s="92"/>
      <c r="P22" s="65"/>
    </row>
    <row r="23" spans="2:16">
      <c r="B23" s="66"/>
      <c r="C23" s="93" t="s">
        <v>323</v>
      </c>
      <c r="D23" s="259" t="s">
        <v>324</v>
      </c>
      <c r="E23" s="186"/>
      <c r="F23" s="186"/>
      <c r="G23" s="186"/>
      <c r="H23" s="186"/>
      <c r="I23" s="186"/>
      <c r="J23" s="186"/>
      <c r="K23" s="186"/>
      <c r="L23" s="206"/>
      <c r="M23" s="272" t="s">
        <v>325</v>
      </c>
      <c r="N23" s="206"/>
      <c r="O23" s="93" t="s">
        <v>11</v>
      </c>
      <c r="P23" s="65"/>
    </row>
    <row r="24" spans="2:16" ht="15" customHeight="1" thickBot="1">
      <c r="B24" s="66"/>
      <c r="C24" s="94"/>
      <c r="D24" s="236"/>
      <c r="E24" s="196"/>
      <c r="F24" s="196"/>
      <c r="G24" s="196"/>
      <c r="H24" s="196"/>
      <c r="I24" s="196"/>
      <c r="J24" s="196"/>
      <c r="K24" s="196"/>
      <c r="L24" s="237"/>
      <c r="M24" s="236"/>
      <c r="N24" s="237"/>
      <c r="O24" s="95"/>
      <c r="P24" s="65"/>
    </row>
    <row r="25" spans="2:16">
      <c r="B25" s="66"/>
      <c r="C25" s="242" t="s">
        <v>326</v>
      </c>
      <c r="D25" s="221"/>
      <c r="E25" s="221"/>
      <c r="F25" s="221"/>
      <c r="G25" s="221"/>
      <c r="H25" s="221"/>
      <c r="I25" s="221"/>
      <c r="J25" s="221"/>
      <c r="K25" s="221"/>
      <c r="L25" s="221"/>
      <c r="M25" s="221"/>
      <c r="N25" s="221"/>
      <c r="O25" s="222"/>
      <c r="P25" s="65"/>
    </row>
    <row r="26" spans="2:16">
      <c r="B26" s="66"/>
      <c r="C26" s="211"/>
      <c r="D26" s="235"/>
      <c r="E26" s="235"/>
      <c r="F26" s="235"/>
      <c r="G26" s="235"/>
      <c r="H26" s="235"/>
      <c r="I26" s="235"/>
      <c r="J26" s="235"/>
      <c r="K26" s="235"/>
      <c r="L26" s="235"/>
      <c r="M26" s="235"/>
      <c r="N26" s="235"/>
      <c r="O26" s="219"/>
      <c r="P26" s="65"/>
    </row>
    <row r="27" spans="2:16" ht="15" customHeight="1" thickBot="1">
      <c r="B27" s="66"/>
      <c r="C27" s="213"/>
      <c r="D27" s="174"/>
      <c r="E27" s="174"/>
      <c r="F27" s="174"/>
      <c r="G27" s="174"/>
      <c r="H27" s="174"/>
      <c r="I27" s="174"/>
      <c r="J27" s="174"/>
      <c r="K27" s="174"/>
      <c r="L27" s="174"/>
      <c r="M27" s="174"/>
      <c r="N27" s="174"/>
      <c r="O27" s="175"/>
      <c r="P27" s="65"/>
    </row>
    <row r="28" spans="2:16">
      <c r="B28" s="66"/>
      <c r="C28" s="260" t="s">
        <v>324</v>
      </c>
      <c r="D28" s="186"/>
      <c r="E28" s="186"/>
      <c r="F28" s="186"/>
      <c r="G28" s="187"/>
      <c r="H28" s="261" t="s">
        <v>327</v>
      </c>
      <c r="I28" s="186"/>
      <c r="J28" s="226" t="s">
        <v>328</v>
      </c>
      <c r="K28" s="172"/>
      <c r="L28" s="97" t="s">
        <v>329</v>
      </c>
      <c r="M28" s="225" t="s">
        <v>330</v>
      </c>
      <c r="N28" s="187"/>
      <c r="O28" s="98" t="s">
        <v>331</v>
      </c>
      <c r="P28" s="65"/>
    </row>
    <row r="29" spans="2:16">
      <c r="B29" s="66"/>
      <c r="C29" s="227"/>
      <c r="D29" s="181"/>
      <c r="E29" s="181"/>
      <c r="F29" s="181"/>
      <c r="G29" s="163"/>
      <c r="H29" s="265"/>
      <c r="I29" s="163"/>
      <c r="J29" s="265"/>
      <c r="K29" s="163"/>
      <c r="L29" s="100"/>
      <c r="M29" s="271"/>
      <c r="N29" s="163"/>
      <c r="O29" s="101"/>
      <c r="P29" s="65"/>
    </row>
    <row r="30" spans="2:16">
      <c r="B30" s="66"/>
      <c r="C30" s="102"/>
      <c r="D30" s="103"/>
      <c r="E30" s="103"/>
      <c r="F30" s="103"/>
      <c r="G30" s="104"/>
      <c r="H30" s="105"/>
      <c r="I30" s="104"/>
      <c r="J30" s="105"/>
      <c r="K30" s="104"/>
      <c r="L30" s="100"/>
      <c r="M30" s="271"/>
      <c r="N30" s="163"/>
      <c r="O30" s="101"/>
      <c r="P30" s="65"/>
    </row>
    <row r="31" spans="2:16" ht="15" customHeight="1" thickBot="1">
      <c r="B31" s="66"/>
      <c r="C31" s="233"/>
      <c r="D31" s="196"/>
      <c r="E31" s="196"/>
      <c r="F31" s="196"/>
      <c r="G31" s="197"/>
      <c r="H31" s="240"/>
      <c r="I31" s="197"/>
      <c r="J31" s="240"/>
      <c r="K31" s="197"/>
      <c r="L31" s="106"/>
      <c r="M31" s="266"/>
      <c r="N31" s="197"/>
      <c r="O31" s="101"/>
      <c r="P31" s="65"/>
    </row>
    <row r="32" spans="2:16" ht="15" customHeight="1" thickBot="1">
      <c r="B32" s="66"/>
      <c r="C32" s="223" t="s">
        <v>332</v>
      </c>
      <c r="D32" s="200"/>
      <c r="E32" s="200"/>
      <c r="F32" s="200"/>
      <c r="G32" s="200"/>
      <c r="H32" s="200"/>
      <c r="I32" s="200"/>
      <c r="J32" s="200"/>
      <c r="K32" s="200"/>
      <c r="L32" s="200"/>
      <c r="M32" s="200"/>
      <c r="N32" s="224"/>
      <c r="O32" s="107"/>
      <c r="P32" s="65"/>
    </row>
    <row r="33" spans="2:16" ht="13.5" customHeight="1">
      <c r="B33" s="66"/>
      <c r="C33" s="242" t="s">
        <v>333</v>
      </c>
      <c r="D33" s="221"/>
      <c r="E33" s="221"/>
      <c r="F33" s="221"/>
      <c r="G33" s="221"/>
      <c r="H33" s="221"/>
      <c r="I33" s="221"/>
      <c r="J33" s="221"/>
      <c r="K33" s="221"/>
      <c r="L33" s="221"/>
      <c r="M33" s="221"/>
      <c r="N33" s="221"/>
      <c r="O33" s="222"/>
      <c r="P33" s="65"/>
    </row>
    <row r="34" spans="2:16">
      <c r="B34" s="66"/>
      <c r="C34" s="211"/>
      <c r="D34" s="235"/>
      <c r="E34" s="235"/>
      <c r="F34" s="235"/>
      <c r="G34" s="235"/>
      <c r="H34" s="235"/>
      <c r="I34" s="235"/>
      <c r="J34" s="235"/>
      <c r="K34" s="235"/>
      <c r="L34" s="235"/>
      <c r="M34" s="235"/>
      <c r="N34" s="235"/>
      <c r="O34" s="219"/>
      <c r="P34" s="65"/>
    </row>
    <row r="35" spans="2:16" ht="15" customHeight="1" thickBot="1">
      <c r="B35" s="66"/>
      <c r="C35" s="213"/>
      <c r="D35" s="174"/>
      <c r="E35" s="174"/>
      <c r="F35" s="174"/>
      <c r="G35" s="174"/>
      <c r="H35" s="174"/>
      <c r="I35" s="174"/>
      <c r="J35" s="174"/>
      <c r="K35" s="174"/>
      <c r="L35" s="174"/>
      <c r="M35" s="174"/>
      <c r="N35" s="174"/>
      <c r="O35" s="175"/>
      <c r="P35" s="65"/>
    </row>
    <row r="36" spans="2:16">
      <c r="B36" s="66"/>
      <c r="C36" s="260" t="s">
        <v>324</v>
      </c>
      <c r="D36" s="186"/>
      <c r="E36" s="186"/>
      <c r="F36" s="186"/>
      <c r="G36" s="186"/>
      <c r="H36" s="186"/>
      <c r="I36" s="186"/>
      <c r="J36" s="187"/>
      <c r="K36" s="96" t="s">
        <v>325</v>
      </c>
      <c r="L36" s="97" t="s">
        <v>11</v>
      </c>
      <c r="M36" s="225" t="s">
        <v>334</v>
      </c>
      <c r="N36" s="187"/>
      <c r="O36" s="98" t="s">
        <v>331</v>
      </c>
      <c r="P36" s="65"/>
    </row>
    <row r="37" spans="2:16">
      <c r="B37" s="66"/>
      <c r="C37" s="227"/>
      <c r="D37" s="181"/>
      <c r="E37" s="181"/>
      <c r="F37" s="181"/>
      <c r="G37" s="181"/>
      <c r="H37" s="181"/>
      <c r="I37" s="181"/>
      <c r="J37" s="163"/>
      <c r="K37" s="109"/>
      <c r="L37" s="110"/>
      <c r="M37" s="269"/>
      <c r="N37" s="163"/>
      <c r="O37" s="101"/>
      <c r="P37" s="65"/>
    </row>
    <row r="38" spans="2:16" ht="15" customHeight="1" thickBot="1">
      <c r="B38" s="66"/>
      <c r="C38" s="233"/>
      <c r="D38" s="196"/>
      <c r="E38" s="196"/>
      <c r="F38" s="196"/>
      <c r="G38" s="196"/>
      <c r="H38" s="196"/>
      <c r="I38" s="196"/>
      <c r="J38" s="197"/>
      <c r="K38" s="103"/>
      <c r="L38" s="111"/>
      <c r="M38" s="228"/>
      <c r="N38" s="197"/>
      <c r="O38" s="112"/>
      <c r="P38" s="65"/>
    </row>
    <row r="39" spans="2:16" ht="15" customHeight="1" thickBot="1">
      <c r="B39" s="66"/>
      <c r="C39" s="223" t="s">
        <v>332</v>
      </c>
      <c r="D39" s="200"/>
      <c r="E39" s="200"/>
      <c r="F39" s="200"/>
      <c r="G39" s="200"/>
      <c r="H39" s="200"/>
      <c r="I39" s="200"/>
      <c r="J39" s="200"/>
      <c r="K39" s="200"/>
      <c r="L39" s="200"/>
      <c r="M39" s="200"/>
      <c r="N39" s="224"/>
      <c r="O39" s="113">
        <v>0</v>
      </c>
      <c r="P39" s="65"/>
    </row>
    <row r="40" spans="2:16">
      <c r="B40" s="66"/>
      <c r="C40" s="242" t="s">
        <v>335</v>
      </c>
      <c r="D40" s="221"/>
      <c r="E40" s="221"/>
      <c r="F40" s="221"/>
      <c r="G40" s="221"/>
      <c r="H40" s="221"/>
      <c r="I40" s="221"/>
      <c r="J40" s="221"/>
      <c r="K40" s="221"/>
      <c r="L40" s="221"/>
      <c r="M40" s="221"/>
      <c r="N40" s="221"/>
      <c r="O40" s="222"/>
      <c r="P40" s="65"/>
    </row>
    <row r="41" spans="2:16">
      <c r="B41" s="66"/>
      <c r="C41" s="211"/>
      <c r="D41" s="235"/>
      <c r="E41" s="235"/>
      <c r="F41" s="235"/>
      <c r="G41" s="235"/>
      <c r="H41" s="235"/>
      <c r="I41" s="235"/>
      <c r="J41" s="235"/>
      <c r="K41" s="235"/>
      <c r="L41" s="235"/>
      <c r="M41" s="235"/>
      <c r="N41" s="235"/>
      <c r="O41" s="219"/>
      <c r="P41" s="65"/>
    </row>
    <row r="42" spans="2:16" ht="15" customHeight="1" thickBot="1">
      <c r="B42" s="66"/>
      <c r="C42" s="213"/>
      <c r="D42" s="174"/>
      <c r="E42" s="174"/>
      <c r="F42" s="174"/>
      <c r="G42" s="174"/>
      <c r="H42" s="174"/>
      <c r="I42" s="174"/>
      <c r="J42" s="174"/>
      <c r="K42" s="174"/>
      <c r="L42" s="174"/>
      <c r="M42" s="174"/>
      <c r="N42" s="174"/>
      <c r="O42" s="175"/>
      <c r="P42" s="65"/>
    </row>
    <row r="43" spans="2:16" ht="15.75" customHeight="1">
      <c r="B43" s="66"/>
      <c r="C43" s="264" t="s">
        <v>336</v>
      </c>
      <c r="D43" s="186"/>
      <c r="E43" s="186"/>
      <c r="F43" s="186"/>
      <c r="G43" s="186"/>
      <c r="H43" s="186"/>
      <c r="I43" s="186"/>
      <c r="J43" s="97" t="s">
        <v>337</v>
      </c>
      <c r="K43" s="108" t="s">
        <v>338</v>
      </c>
      <c r="L43" s="114" t="s">
        <v>339</v>
      </c>
      <c r="M43" s="225" t="s">
        <v>340</v>
      </c>
      <c r="N43" s="187"/>
      <c r="O43" s="98" t="s">
        <v>331</v>
      </c>
      <c r="P43" s="65"/>
    </row>
    <row r="44" spans="2:16">
      <c r="B44" s="66"/>
      <c r="C44" s="262"/>
      <c r="D44" s="181"/>
      <c r="E44" s="181"/>
      <c r="F44" s="181"/>
      <c r="G44" s="181"/>
      <c r="H44" s="181"/>
      <c r="I44" s="181"/>
      <c r="J44" s="115"/>
      <c r="K44" s="116"/>
      <c r="L44" s="115"/>
      <c r="M44" s="249"/>
      <c r="N44" s="163"/>
      <c r="O44" s="101"/>
      <c r="P44" s="65"/>
    </row>
    <row r="45" spans="2:16" ht="15" customHeight="1" thickBot="1">
      <c r="B45" s="66"/>
      <c r="C45" s="238"/>
      <c r="D45" s="196"/>
      <c r="E45" s="196"/>
      <c r="F45" s="196"/>
      <c r="G45" s="196"/>
      <c r="H45" s="196"/>
      <c r="I45" s="196"/>
      <c r="J45" s="117"/>
      <c r="K45" s="118"/>
      <c r="L45" s="117"/>
      <c r="M45" s="228"/>
      <c r="N45" s="197"/>
      <c r="O45" s="119"/>
      <c r="P45" s="65"/>
    </row>
    <row r="46" spans="2:16" ht="15" customHeight="1" thickBot="1">
      <c r="B46" s="66"/>
      <c r="C46" s="223" t="s">
        <v>332</v>
      </c>
      <c r="D46" s="200"/>
      <c r="E46" s="200"/>
      <c r="F46" s="200"/>
      <c r="G46" s="200"/>
      <c r="H46" s="200"/>
      <c r="I46" s="200"/>
      <c r="J46" s="200"/>
      <c r="K46" s="200"/>
      <c r="L46" s="200"/>
      <c r="M46" s="200"/>
      <c r="N46" s="224"/>
      <c r="O46" s="107"/>
      <c r="P46" s="65"/>
    </row>
    <row r="47" spans="2:16">
      <c r="B47" s="66"/>
      <c r="C47" s="242" t="s">
        <v>341</v>
      </c>
      <c r="D47" s="221"/>
      <c r="E47" s="221"/>
      <c r="F47" s="221"/>
      <c r="G47" s="221"/>
      <c r="H47" s="221"/>
      <c r="I47" s="221"/>
      <c r="J47" s="221"/>
      <c r="K47" s="221"/>
      <c r="L47" s="221"/>
      <c r="M47" s="221"/>
      <c r="N47" s="221"/>
      <c r="O47" s="222"/>
      <c r="P47" s="65"/>
    </row>
    <row r="48" spans="2:16">
      <c r="B48" s="66"/>
      <c r="C48" s="211"/>
      <c r="D48" s="235"/>
      <c r="E48" s="235"/>
      <c r="F48" s="235"/>
      <c r="G48" s="235"/>
      <c r="H48" s="235"/>
      <c r="I48" s="235"/>
      <c r="J48" s="235"/>
      <c r="K48" s="235"/>
      <c r="L48" s="235"/>
      <c r="M48" s="235"/>
      <c r="N48" s="235"/>
      <c r="O48" s="219"/>
      <c r="P48" s="65"/>
    </row>
    <row r="49" spans="2:16" ht="15" customHeight="1" thickBot="1">
      <c r="B49" s="66"/>
      <c r="C49" s="213"/>
      <c r="D49" s="174"/>
      <c r="E49" s="174"/>
      <c r="F49" s="174"/>
      <c r="G49" s="174"/>
      <c r="H49" s="174"/>
      <c r="I49" s="174"/>
      <c r="J49" s="174"/>
      <c r="K49" s="174"/>
      <c r="L49" s="174"/>
      <c r="M49" s="174"/>
      <c r="N49" s="174"/>
      <c r="O49" s="175"/>
      <c r="P49" s="65"/>
    </row>
    <row r="50" spans="2:16" ht="31.5" customHeight="1">
      <c r="B50" s="66"/>
      <c r="C50" s="264" t="s">
        <v>342</v>
      </c>
      <c r="D50" s="186"/>
      <c r="E50" s="186"/>
      <c r="F50" s="186"/>
      <c r="G50" s="186"/>
      <c r="H50" s="186"/>
      <c r="I50" s="186"/>
      <c r="J50" s="97" t="s">
        <v>343</v>
      </c>
      <c r="K50" s="120" t="s">
        <v>344</v>
      </c>
      <c r="L50" s="121" t="s">
        <v>345</v>
      </c>
      <c r="M50" s="245" t="s">
        <v>330</v>
      </c>
      <c r="N50" s="187"/>
      <c r="O50" s="123" t="s">
        <v>331</v>
      </c>
      <c r="P50" s="65"/>
    </row>
    <row r="51" spans="2:16">
      <c r="B51" s="66"/>
      <c r="C51" s="124"/>
      <c r="D51" s="125"/>
      <c r="E51" s="125"/>
      <c r="F51" s="125"/>
      <c r="G51" s="125"/>
      <c r="H51" s="125"/>
      <c r="I51" s="125"/>
      <c r="J51" s="126"/>
      <c r="K51" s="127"/>
      <c r="L51" s="128"/>
      <c r="M51" s="255"/>
      <c r="N51" s="163"/>
      <c r="O51" s="129"/>
      <c r="P51" s="65"/>
    </row>
    <row r="52" spans="2:16">
      <c r="B52" s="66"/>
      <c r="C52" s="124"/>
      <c r="D52" s="125"/>
      <c r="E52" s="125"/>
      <c r="F52" s="125"/>
      <c r="G52" s="125"/>
      <c r="H52" s="125"/>
      <c r="I52" s="125"/>
      <c r="J52" s="126"/>
      <c r="K52" s="127"/>
      <c r="L52" s="128"/>
      <c r="M52" s="255"/>
      <c r="N52" s="163"/>
      <c r="O52" s="129"/>
      <c r="P52" s="65"/>
    </row>
    <row r="53" spans="2:16">
      <c r="B53" s="66"/>
      <c r="C53" s="124"/>
      <c r="D53" s="125"/>
      <c r="E53" s="125"/>
      <c r="F53" s="125"/>
      <c r="G53" s="125"/>
      <c r="H53" s="125"/>
      <c r="I53" s="125"/>
      <c r="J53" s="126"/>
      <c r="K53" s="127"/>
      <c r="L53" s="128"/>
      <c r="M53" s="249"/>
      <c r="N53" s="163"/>
      <c r="O53" s="129"/>
      <c r="P53" s="65"/>
    </row>
    <row r="54" spans="2:16" ht="15" customHeight="1" thickBot="1">
      <c r="B54" s="66"/>
      <c r="C54" s="238"/>
      <c r="D54" s="196"/>
      <c r="E54" s="196"/>
      <c r="F54" s="196"/>
      <c r="G54" s="196"/>
      <c r="H54" s="196"/>
      <c r="I54" s="196"/>
      <c r="J54" s="117"/>
      <c r="K54" s="118"/>
      <c r="L54" s="117"/>
      <c r="M54" s="228"/>
      <c r="N54" s="197"/>
      <c r="O54" s="119"/>
      <c r="P54" s="65"/>
    </row>
    <row r="55" spans="2:16" ht="15" customHeight="1" thickBot="1">
      <c r="B55" s="66"/>
      <c r="C55" s="223" t="s">
        <v>332</v>
      </c>
      <c r="D55" s="200"/>
      <c r="E55" s="200"/>
      <c r="F55" s="200"/>
      <c r="G55" s="200"/>
      <c r="H55" s="200"/>
      <c r="I55" s="200"/>
      <c r="J55" s="200"/>
      <c r="K55" s="200"/>
      <c r="L55" s="200"/>
      <c r="M55" s="200"/>
      <c r="N55" s="224"/>
      <c r="O55" s="113"/>
      <c r="P55" s="65"/>
    </row>
    <row r="56" spans="2:16" ht="15" customHeight="1" thickBot="1">
      <c r="B56" s="66"/>
      <c r="C56" s="91"/>
      <c r="O56" s="92"/>
      <c r="P56" s="65"/>
    </row>
    <row r="57" spans="2:16" ht="15" customHeight="1" thickBot="1">
      <c r="B57" s="66"/>
      <c r="C57" s="239" t="s">
        <v>346</v>
      </c>
      <c r="D57" s="200"/>
      <c r="E57" s="200"/>
      <c r="F57" s="200"/>
      <c r="G57" s="200"/>
      <c r="H57" s="200"/>
      <c r="I57" s="200"/>
      <c r="J57" s="200"/>
      <c r="K57" s="200"/>
      <c r="L57" s="200"/>
      <c r="M57" s="200"/>
      <c r="N57" s="224"/>
      <c r="O57" s="130"/>
      <c r="P57" s="65"/>
    </row>
    <row r="58" spans="2:16">
      <c r="B58" s="66"/>
      <c r="C58" s="242" t="s">
        <v>347</v>
      </c>
      <c r="D58" s="221"/>
      <c r="E58" s="221"/>
      <c r="F58" s="221"/>
      <c r="G58" s="221"/>
      <c r="H58" s="221"/>
      <c r="I58" s="221"/>
      <c r="J58" s="221"/>
      <c r="K58" s="221"/>
      <c r="L58" s="221"/>
      <c r="M58" s="221"/>
      <c r="N58" s="221"/>
      <c r="O58" s="222"/>
      <c r="P58" s="65"/>
    </row>
    <row r="59" spans="2:16">
      <c r="B59" s="66"/>
      <c r="C59" s="211"/>
      <c r="D59" s="235"/>
      <c r="E59" s="235"/>
      <c r="F59" s="235"/>
      <c r="G59" s="235"/>
      <c r="H59" s="235"/>
      <c r="I59" s="235"/>
      <c r="J59" s="235"/>
      <c r="K59" s="235"/>
      <c r="L59" s="235"/>
      <c r="M59" s="235"/>
      <c r="N59" s="235"/>
      <c r="O59" s="219"/>
      <c r="P59" s="65"/>
    </row>
    <row r="60" spans="2:16" ht="15" customHeight="1" thickBot="1">
      <c r="B60" s="66"/>
      <c r="C60" s="213"/>
      <c r="D60" s="174"/>
      <c r="E60" s="174"/>
      <c r="F60" s="174"/>
      <c r="G60" s="174"/>
      <c r="H60" s="174"/>
      <c r="I60" s="174"/>
      <c r="J60" s="174"/>
      <c r="K60" s="174"/>
      <c r="L60" s="174"/>
      <c r="M60" s="174"/>
      <c r="N60" s="174"/>
      <c r="O60" s="175"/>
      <c r="P60" s="65"/>
    </row>
    <row r="61" spans="2:16" ht="28.5" customHeight="1">
      <c r="B61" s="66"/>
      <c r="C61" s="264" t="s">
        <v>348</v>
      </c>
      <c r="D61" s="186"/>
      <c r="E61" s="186"/>
      <c r="F61" s="186"/>
      <c r="G61" s="186"/>
      <c r="H61" s="186"/>
      <c r="I61" s="186"/>
      <c r="J61" s="108"/>
      <c r="K61" s="122"/>
      <c r="L61" s="121" t="s">
        <v>349</v>
      </c>
      <c r="M61" s="245" t="s">
        <v>350</v>
      </c>
      <c r="N61" s="187"/>
      <c r="O61" s="123"/>
      <c r="P61" s="65"/>
    </row>
    <row r="62" spans="2:16">
      <c r="B62" s="66"/>
      <c r="C62" s="262" t="s">
        <v>295</v>
      </c>
      <c r="D62" s="181"/>
      <c r="E62" s="181"/>
      <c r="F62" s="181"/>
      <c r="G62" s="181"/>
      <c r="H62" s="181"/>
      <c r="I62" s="181"/>
      <c r="J62" s="131"/>
      <c r="K62" s="132"/>
      <c r="L62" s="133"/>
      <c r="M62" s="241"/>
      <c r="N62" s="163"/>
      <c r="O62" s="134"/>
      <c r="P62" s="65"/>
    </row>
    <row r="63" spans="2:16">
      <c r="B63" s="66"/>
      <c r="C63" s="102" t="s">
        <v>351</v>
      </c>
      <c r="D63" s="103"/>
      <c r="E63" s="103"/>
      <c r="F63" s="103"/>
      <c r="G63" s="103"/>
      <c r="H63" s="103"/>
      <c r="I63" s="103"/>
      <c r="J63" s="131"/>
      <c r="K63" s="132"/>
      <c r="L63" s="133"/>
      <c r="M63" s="241"/>
      <c r="N63" s="163"/>
      <c r="O63" s="134"/>
      <c r="P63" s="65"/>
    </row>
    <row r="64" spans="2:16" ht="15" customHeight="1" thickBot="1">
      <c r="B64" s="66"/>
      <c r="C64" s="85" t="s">
        <v>352</v>
      </c>
      <c r="D64" s="86"/>
      <c r="E64" s="86"/>
      <c r="F64" s="86"/>
      <c r="G64" s="86"/>
      <c r="H64" s="86"/>
      <c r="I64" s="86"/>
      <c r="J64" s="135"/>
      <c r="K64" s="136"/>
      <c r="L64" s="133"/>
      <c r="M64" s="254"/>
      <c r="N64" s="197"/>
      <c r="O64" s="134"/>
      <c r="P64" s="65"/>
    </row>
    <row r="65" spans="2:16" ht="15" customHeight="1" thickBot="1">
      <c r="B65" s="66"/>
      <c r="C65" s="223" t="s">
        <v>332</v>
      </c>
      <c r="D65" s="200"/>
      <c r="E65" s="200"/>
      <c r="F65" s="200"/>
      <c r="G65" s="200"/>
      <c r="H65" s="200"/>
      <c r="I65" s="200"/>
      <c r="J65" s="200"/>
      <c r="K65" s="200"/>
      <c r="L65" s="200"/>
      <c r="M65" s="200"/>
      <c r="N65" s="224"/>
      <c r="O65" s="137"/>
      <c r="P65" s="65"/>
    </row>
    <row r="66" spans="2:16" ht="15" customHeight="1" thickBot="1">
      <c r="B66" s="66"/>
      <c r="C66" s="91"/>
      <c r="O66" s="92"/>
      <c r="P66" s="65"/>
    </row>
    <row r="67" spans="2:16" ht="15" customHeight="1" thickBot="1">
      <c r="B67" s="66"/>
      <c r="C67" s="239" t="s">
        <v>353</v>
      </c>
      <c r="D67" s="200"/>
      <c r="E67" s="200"/>
      <c r="F67" s="200"/>
      <c r="G67" s="200"/>
      <c r="H67" s="200"/>
      <c r="I67" s="200"/>
      <c r="J67" s="200"/>
      <c r="K67" s="200"/>
      <c r="L67" s="200"/>
      <c r="M67" s="200"/>
      <c r="N67" s="224"/>
      <c r="O67" s="138"/>
      <c r="P67" s="65"/>
    </row>
    <row r="68" spans="2:16">
      <c r="B68" s="66"/>
      <c r="C68" s="88"/>
      <c r="D68" s="89"/>
      <c r="E68" s="89"/>
      <c r="F68" s="89"/>
      <c r="G68" s="89"/>
      <c r="H68" s="89"/>
      <c r="I68" s="89"/>
      <c r="J68" s="89"/>
      <c r="K68" s="89"/>
      <c r="L68" s="89"/>
      <c r="M68" s="89"/>
      <c r="N68" s="89"/>
      <c r="O68" s="90"/>
      <c r="P68" s="65"/>
    </row>
    <row r="69" spans="2:16">
      <c r="B69" s="66"/>
      <c r="C69" s="91"/>
      <c r="O69" s="92"/>
      <c r="P69" s="65"/>
    </row>
    <row r="70" spans="2:16">
      <c r="B70" s="66"/>
      <c r="C70" s="91"/>
      <c r="O70" s="92"/>
      <c r="P70" s="65"/>
    </row>
    <row r="71" spans="2:16">
      <c r="B71" s="66"/>
      <c r="C71" s="91"/>
      <c r="H71" s="139" t="s">
        <v>354</v>
      </c>
      <c r="I71" s="139"/>
      <c r="J71" s="139"/>
      <c r="K71" s="139"/>
      <c r="O71" s="92"/>
      <c r="P71" s="65"/>
    </row>
    <row r="72" spans="2:16">
      <c r="B72" s="66"/>
      <c r="C72" s="91"/>
      <c r="H72" s="139" t="s">
        <v>355</v>
      </c>
      <c r="O72" s="92"/>
      <c r="P72" s="65"/>
    </row>
    <row r="73" spans="2:16">
      <c r="B73" s="66"/>
      <c r="C73" s="91"/>
      <c r="H73" s="139" t="s">
        <v>356</v>
      </c>
      <c r="O73" s="92"/>
      <c r="P73" s="65"/>
    </row>
    <row r="74" spans="2:16">
      <c r="B74" s="66"/>
      <c r="C74" s="77"/>
      <c r="D74" s="140"/>
      <c r="E74" s="140"/>
      <c r="F74" s="140"/>
      <c r="G74" s="140"/>
      <c r="H74" s="139" t="s">
        <v>357</v>
      </c>
      <c r="I74" s="140"/>
      <c r="J74" s="140"/>
      <c r="K74" s="140"/>
      <c r="L74" s="140"/>
      <c r="M74" s="140"/>
      <c r="N74" s="140"/>
      <c r="O74" s="141"/>
      <c r="P74" s="65"/>
    </row>
    <row r="75" spans="2:16">
      <c r="B75" s="66"/>
      <c r="C75" s="91"/>
      <c r="H75" s="64" t="s">
        <v>358</v>
      </c>
      <c r="O75" s="92"/>
      <c r="P75" s="65"/>
    </row>
    <row r="76" spans="2:16">
      <c r="B76" s="66"/>
      <c r="C76" s="142" t="s">
        <v>359</v>
      </c>
      <c r="D76" s="99"/>
      <c r="E76" s="99"/>
      <c r="F76" s="99"/>
      <c r="G76" s="99"/>
      <c r="H76" s="99"/>
      <c r="I76" s="99"/>
      <c r="J76" s="99"/>
      <c r="K76" s="99"/>
      <c r="L76" s="99"/>
      <c r="M76" s="99"/>
      <c r="N76" s="99"/>
      <c r="O76" s="143"/>
      <c r="P76" s="65"/>
    </row>
    <row r="77" spans="2:16">
      <c r="B77" s="66"/>
      <c r="C77" s="256"/>
      <c r="D77" s="181"/>
      <c r="E77" s="181"/>
      <c r="F77" s="181"/>
      <c r="G77" s="181"/>
      <c r="H77" s="181"/>
      <c r="I77" s="181"/>
      <c r="J77" s="181"/>
      <c r="K77" s="181"/>
      <c r="L77" s="181"/>
      <c r="M77" s="181"/>
      <c r="N77" s="181"/>
      <c r="O77" s="182"/>
      <c r="P77" s="65"/>
    </row>
    <row r="78" spans="2:16">
      <c r="B78" s="66"/>
      <c r="C78" s="256"/>
      <c r="D78" s="181"/>
      <c r="E78" s="181"/>
      <c r="F78" s="181"/>
      <c r="G78" s="181"/>
      <c r="H78" s="181"/>
      <c r="I78" s="181"/>
      <c r="J78" s="181"/>
      <c r="K78" s="181"/>
      <c r="L78" s="181"/>
      <c r="M78" s="181"/>
      <c r="N78" s="181"/>
      <c r="O78" s="182"/>
      <c r="P78" s="65"/>
    </row>
    <row r="79" spans="2:16">
      <c r="B79" s="66"/>
      <c r="C79" s="77"/>
      <c r="D79" s="140"/>
      <c r="E79" s="140"/>
      <c r="F79" s="140"/>
      <c r="G79" s="140"/>
      <c r="H79" s="140"/>
      <c r="I79" s="140"/>
      <c r="J79" s="140"/>
      <c r="K79" s="140"/>
      <c r="L79" s="140"/>
      <c r="M79" s="140"/>
      <c r="N79" s="140"/>
      <c r="O79" s="141"/>
      <c r="P79" s="65"/>
    </row>
    <row r="80" spans="2:16">
      <c r="B80" s="66"/>
      <c r="C80" s="144" t="s">
        <v>360</v>
      </c>
      <c r="D80" s="140"/>
      <c r="E80" s="140"/>
      <c r="F80" s="140"/>
      <c r="G80" s="140"/>
      <c r="H80" s="140"/>
      <c r="I80" s="140"/>
      <c r="J80" s="140"/>
      <c r="K80" s="140"/>
      <c r="L80" s="140"/>
      <c r="M80" s="140"/>
      <c r="N80" s="140"/>
      <c r="O80" s="141"/>
      <c r="P80" s="65"/>
    </row>
    <row r="81" spans="2:16" ht="12.75" customHeight="1">
      <c r="B81" s="66"/>
      <c r="C81" s="270" t="s">
        <v>361</v>
      </c>
      <c r="D81" s="235"/>
      <c r="E81" s="235"/>
      <c r="F81" s="235"/>
      <c r="G81" s="235"/>
      <c r="H81" s="235"/>
      <c r="I81" s="235"/>
      <c r="J81" s="235"/>
      <c r="K81" s="235"/>
      <c r="L81" s="235"/>
      <c r="M81" s="235"/>
      <c r="N81" s="235"/>
      <c r="O81" s="219"/>
      <c r="P81" s="65"/>
    </row>
    <row r="82" spans="2:16">
      <c r="B82" s="66"/>
      <c r="C82" s="211"/>
      <c r="D82" s="235"/>
      <c r="E82" s="235"/>
      <c r="F82" s="235"/>
      <c r="G82" s="235"/>
      <c r="H82" s="235"/>
      <c r="I82" s="235"/>
      <c r="J82" s="235"/>
      <c r="K82" s="235"/>
      <c r="L82" s="235"/>
      <c r="M82" s="235"/>
      <c r="N82" s="235"/>
      <c r="O82" s="219"/>
      <c r="P82" s="65"/>
    </row>
    <row r="83" spans="2:16" ht="12.9" customHeight="1">
      <c r="B83" s="66"/>
      <c r="C83" s="270" t="s">
        <v>362</v>
      </c>
      <c r="D83" s="235"/>
      <c r="E83" s="235"/>
      <c r="F83" s="235"/>
      <c r="G83" s="235"/>
      <c r="H83" s="235"/>
      <c r="I83" s="235"/>
      <c r="J83" s="235"/>
      <c r="K83" s="235"/>
      <c r="L83" s="235"/>
      <c r="M83" s="235"/>
      <c r="N83" s="235"/>
      <c r="O83" s="219"/>
      <c r="P83" s="65"/>
    </row>
    <row r="84" spans="2:16">
      <c r="B84" s="66"/>
      <c r="C84" s="211"/>
      <c r="D84" s="235"/>
      <c r="E84" s="235"/>
      <c r="F84" s="235"/>
      <c r="G84" s="235"/>
      <c r="H84" s="235"/>
      <c r="I84" s="235"/>
      <c r="J84" s="235"/>
      <c r="K84" s="235"/>
      <c r="L84" s="235"/>
      <c r="M84" s="235"/>
      <c r="N84" s="235"/>
      <c r="O84" s="219"/>
      <c r="P84" s="65"/>
    </row>
    <row r="85" spans="2:16">
      <c r="B85" s="66"/>
      <c r="C85" s="77"/>
      <c r="D85" s="140"/>
      <c r="E85" s="140"/>
      <c r="F85" s="140"/>
      <c r="G85" s="140"/>
      <c r="H85" s="140"/>
      <c r="I85" s="140"/>
      <c r="J85" s="140"/>
      <c r="K85" s="140"/>
      <c r="L85" s="140"/>
      <c r="M85" s="140"/>
      <c r="N85" s="140"/>
      <c r="O85" s="141"/>
      <c r="P85" s="65"/>
    </row>
    <row r="86" spans="2:16">
      <c r="B86" s="66"/>
      <c r="C86" s="91"/>
      <c r="H86" s="139" t="s">
        <v>354</v>
      </c>
      <c r="O86" s="92"/>
      <c r="P86" s="65"/>
    </row>
    <row r="87" spans="2:16">
      <c r="B87" s="66"/>
      <c r="C87" s="91"/>
      <c r="H87" s="64" t="s">
        <v>355</v>
      </c>
      <c r="I87" s="103"/>
      <c r="J87" s="103"/>
      <c r="K87" s="103"/>
      <c r="O87" s="92"/>
      <c r="P87" s="65"/>
    </row>
    <row r="88" spans="2:16">
      <c r="B88" s="66"/>
      <c r="C88" s="91"/>
      <c r="H88" s="64" t="s">
        <v>363</v>
      </c>
      <c r="I88" s="145"/>
      <c r="J88" s="145"/>
      <c r="K88" s="145"/>
      <c r="O88" s="92"/>
      <c r="P88" s="65"/>
    </row>
    <row r="89" spans="2:16">
      <c r="B89" s="66"/>
      <c r="C89" s="146"/>
      <c r="D89" s="140"/>
      <c r="E89" s="140"/>
      <c r="F89" s="140"/>
      <c r="G89" s="140"/>
      <c r="H89" s="64" t="s">
        <v>357</v>
      </c>
      <c r="L89" s="140"/>
      <c r="M89" s="140"/>
      <c r="N89" s="140"/>
      <c r="O89" s="141"/>
      <c r="P89" s="65"/>
    </row>
    <row r="90" spans="2:16" ht="17.25" customHeight="1">
      <c r="B90" s="66"/>
      <c r="C90" s="146"/>
      <c r="D90" s="145"/>
      <c r="E90" s="145"/>
      <c r="K90" s="248"/>
      <c r="L90" s="235"/>
      <c r="M90" s="235"/>
      <c r="N90" s="235"/>
      <c r="O90" s="219"/>
      <c r="P90" s="65"/>
    </row>
    <row r="91" spans="2:16" ht="18.75" customHeight="1" thickBot="1">
      <c r="B91" s="66"/>
      <c r="C91" s="234"/>
      <c r="D91" s="174"/>
      <c r="E91" s="174"/>
      <c r="F91" s="118"/>
      <c r="G91" s="118"/>
      <c r="H91" s="118"/>
      <c r="I91" s="118"/>
      <c r="J91" s="118"/>
      <c r="K91" s="174"/>
      <c r="L91" s="174"/>
      <c r="M91" s="174"/>
      <c r="N91" s="174"/>
      <c r="O91" s="175"/>
      <c r="P91" s="65"/>
    </row>
    <row r="92" spans="2:16" ht="15" customHeight="1" thickBot="1">
      <c r="B92" s="147"/>
      <c r="C92" s="148"/>
      <c r="D92" s="148"/>
      <c r="E92" s="148"/>
      <c r="F92" s="148"/>
      <c r="G92" s="148"/>
      <c r="H92" s="148"/>
      <c r="I92" s="148"/>
      <c r="J92" s="148"/>
      <c r="K92" s="148"/>
      <c r="L92" s="148"/>
      <c r="M92" s="148"/>
      <c r="N92" s="148"/>
      <c r="O92" s="148"/>
      <c r="P92" s="149"/>
    </row>
    <row r="93" spans="2:16" ht="15" customHeight="1" thickTop="1"/>
  </sheetData>
  <mergeCells count="80">
    <mergeCell ref="C83:O84"/>
    <mergeCell ref="B4:P4"/>
    <mergeCell ref="M61:N61"/>
    <mergeCell ref="C50:I50"/>
    <mergeCell ref="D9:K9"/>
    <mergeCell ref="C43:I43"/>
    <mergeCell ref="C25:O27"/>
    <mergeCell ref="B2:E2"/>
    <mergeCell ref="C81:O82"/>
    <mergeCell ref="M29:N29"/>
    <mergeCell ref="M23:N23"/>
    <mergeCell ref="M38:N38"/>
    <mergeCell ref="C28:G28"/>
    <mergeCell ref="C47:O49"/>
    <mergeCell ref="C21:O21"/>
    <mergeCell ref="H29:I29"/>
    <mergeCell ref="D10:K10"/>
    <mergeCell ref="C62:I62"/>
    <mergeCell ref="C77:O77"/>
    <mergeCell ref="M30:N30"/>
    <mergeCell ref="C58:O60"/>
    <mergeCell ref="M28:N28"/>
    <mergeCell ref="C54:I54"/>
    <mergeCell ref="C67:N67"/>
    <mergeCell ref="C5:O5"/>
    <mergeCell ref="L9:L10"/>
    <mergeCell ref="M37:N37"/>
    <mergeCell ref="M11:M13"/>
    <mergeCell ref="M24:N24"/>
    <mergeCell ref="C44:I44"/>
    <mergeCell ref="D8:K8"/>
    <mergeCell ref="M63:N63"/>
    <mergeCell ref="C37:J37"/>
    <mergeCell ref="M53:N53"/>
    <mergeCell ref="C61:I61"/>
    <mergeCell ref="J29:K29"/>
    <mergeCell ref="C55:N55"/>
    <mergeCell ref="M52:N52"/>
    <mergeCell ref="H31:I31"/>
    <mergeCell ref="D13:K13"/>
    <mergeCell ref="M31:N31"/>
    <mergeCell ref="C33:O35"/>
    <mergeCell ref="B1:L1"/>
    <mergeCell ref="D24:L24"/>
    <mergeCell ref="C45:I45"/>
    <mergeCell ref="C57:N57"/>
    <mergeCell ref="M36:N36"/>
    <mergeCell ref="M45:N45"/>
    <mergeCell ref="J31:K31"/>
    <mergeCell ref="C40:O42"/>
    <mergeCell ref="C38:J38"/>
    <mergeCell ref="D11:K12"/>
    <mergeCell ref="M50:N50"/>
    <mergeCell ref="L7:O8"/>
    <mergeCell ref="C17:F17"/>
    <mergeCell ref="M44:N44"/>
    <mergeCell ref="O11:O13"/>
    <mergeCell ref="M9:O10"/>
    <mergeCell ref="C7:C13"/>
    <mergeCell ref="L11:L13"/>
    <mergeCell ref="N11:N13"/>
    <mergeCell ref="C31:G31"/>
    <mergeCell ref="C91:E91"/>
    <mergeCell ref="M62:N62"/>
    <mergeCell ref="K90:O91"/>
    <mergeCell ref="M64:N64"/>
    <mergeCell ref="C46:N46"/>
    <mergeCell ref="M51:N51"/>
    <mergeCell ref="C78:O78"/>
    <mergeCell ref="C39:N39"/>
    <mergeCell ref="C32:N32"/>
    <mergeCell ref="D7:K7"/>
    <mergeCell ref="D23:L23"/>
    <mergeCell ref="C36:J36"/>
    <mergeCell ref="C65:N65"/>
    <mergeCell ref="M43:N43"/>
    <mergeCell ref="J28:K28"/>
    <mergeCell ref="C29:G29"/>
    <mergeCell ref="M54:N54"/>
    <mergeCell ref="H28:I28"/>
  </mergeCells>
  <printOptions horizontalCentered="1" verticalCentered="1"/>
  <pageMargins left="0.11811023622047249" right="0.11811023622047249" top="0.15748031496062989" bottom="0.15748031496062989" header="0" footer="0"/>
  <pageSetup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Amado Ruiz Chavarrìa</cp:lastModifiedBy>
  <dcterms:created xsi:type="dcterms:W3CDTF">2006-06-27T16:47:25Z</dcterms:created>
  <dcterms:modified xsi:type="dcterms:W3CDTF">2026-10-20T18:48:21Z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