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RV01\Planeacion Usuario 1\DATOS\Planeacion general\2026\PROCESOS DE CONTRATACIÒN\MAQUINARIA FINAL\"/>
    </mc:Choice>
  </mc:AlternateContent>
  <xr:revisionPtr revIDLastSave="0" documentId="13_ncr:1_{E4961857-3E72-4BC2-A800-4E2070FA91E5}" xr6:coauthVersionLast="47" xr6:coauthVersionMax="47" xr10:uidLastSave="{00000000-0000-0000-0000-000000000000}"/>
  <bookViews>
    <workbookView xWindow="-120" yWindow="-120" windowWidth="29040" windowHeight="15720" xr2:uid="{00000000-000D-0000-FFFF-FFFF00000000}"/>
  </bookViews>
  <sheets>
    <sheet name="PRESUPUESTO OFICIAL ENTIDAD" sheetId="1" r:id="rId1"/>
    <sheet name="FORMULARIO OFERTA ECONOMICA OFE" sheetId="2" r:id="rId2"/>
  </sheets>
  <definedNames>
    <definedName name="_xlnm._FilterDatabase" localSheetId="1" hidden="1">'FORMULARIO OFERTA ECONOMICA OFE'!$A$4:$M$189</definedName>
    <definedName name="_xlnm._FilterDatabase" localSheetId="0" hidden="1">'PRESUPUESTO OFICIAL ENTIDAD'!$A$4:$M$189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86" i="2" l="1"/>
  <c r="K186" i="2" s="1"/>
  <c r="I183" i="2"/>
  <c r="J183" i="2" s="1"/>
  <c r="K183" i="2" s="1"/>
  <c r="M184" i="2" s="1"/>
  <c r="I182" i="2"/>
  <c r="J182" i="2" s="1"/>
  <c r="K182" i="2" s="1"/>
  <c r="M182" i="2" s="1"/>
  <c r="I180" i="2"/>
  <c r="J180" i="2" s="1"/>
  <c r="K180" i="2" s="1"/>
  <c r="M180" i="2" s="1"/>
  <c r="I179" i="2"/>
  <c r="J179" i="2" s="1"/>
  <c r="K179" i="2" s="1"/>
  <c r="M179" i="2" s="1"/>
  <c r="I178" i="2"/>
  <c r="J178" i="2" s="1"/>
  <c r="K178" i="2" s="1"/>
  <c r="M178" i="2" s="1"/>
  <c r="I177" i="2"/>
  <c r="J177" i="2" s="1"/>
  <c r="K177" i="2" s="1"/>
  <c r="M177" i="2" s="1"/>
  <c r="I176" i="2"/>
  <c r="J176" i="2" s="1"/>
  <c r="K176" i="2" s="1"/>
  <c r="M176" i="2" s="1"/>
  <c r="I175" i="2"/>
  <c r="J175" i="2" s="1"/>
  <c r="K175" i="2" s="1"/>
  <c r="M175" i="2" s="1"/>
  <c r="I174" i="2"/>
  <c r="J174" i="2" s="1"/>
  <c r="K174" i="2" s="1"/>
  <c r="M174" i="2" s="1"/>
  <c r="I173" i="2"/>
  <c r="J173" i="2" s="1"/>
  <c r="K173" i="2" s="1"/>
  <c r="M173" i="2" s="1"/>
  <c r="I172" i="2"/>
  <c r="J172" i="2" s="1"/>
  <c r="K172" i="2" s="1"/>
  <c r="M172" i="2" s="1"/>
  <c r="I168" i="2"/>
  <c r="J168" i="2" s="1"/>
  <c r="K168" i="2" s="1"/>
  <c r="M168" i="2" s="1"/>
  <c r="I167" i="2"/>
  <c r="J167" i="2" s="1"/>
  <c r="K167" i="2" s="1"/>
  <c r="M167" i="2" s="1"/>
  <c r="I166" i="2"/>
  <c r="J166" i="2" s="1"/>
  <c r="K166" i="2" s="1"/>
  <c r="M166" i="2" s="1"/>
  <c r="I165" i="2"/>
  <c r="J165" i="2" s="1"/>
  <c r="K165" i="2" s="1"/>
  <c r="M165" i="2" s="1"/>
  <c r="I164" i="2"/>
  <c r="J164" i="2" s="1"/>
  <c r="K164" i="2" s="1"/>
  <c r="M164" i="2" s="1"/>
  <c r="I163" i="2"/>
  <c r="J163" i="2" s="1"/>
  <c r="K163" i="2" s="1"/>
  <c r="M163" i="2" s="1"/>
  <c r="I162" i="2"/>
  <c r="J162" i="2" s="1"/>
  <c r="K162" i="2" s="1"/>
  <c r="M162" i="2" s="1"/>
  <c r="I161" i="2"/>
  <c r="J161" i="2" s="1"/>
  <c r="K161" i="2" s="1"/>
  <c r="M161" i="2" s="1"/>
  <c r="I160" i="2"/>
  <c r="J160" i="2" s="1"/>
  <c r="K160" i="2" s="1"/>
  <c r="M160" i="2" s="1"/>
  <c r="I159" i="2"/>
  <c r="J159" i="2" s="1"/>
  <c r="K159" i="2" s="1"/>
  <c r="M159" i="2" s="1"/>
  <c r="I158" i="2"/>
  <c r="J158" i="2" s="1"/>
  <c r="K158" i="2" s="1"/>
  <c r="M158" i="2" s="1"/>
  <c r="I157" i="2"/>
  <c r="J157" i="2" s="1"/>
  <c r="K157" i="2" s="1"/>
  <c r="M157" i="2" s="1"/>
  <c r="I156" i="2"/>
  <c r="J156" i="2" s="1"/>
  <c r="K156" i="2" s="1"/>
  <c r="M156" i="2" s="1"/>
  <c r="I155" i="2"/>
  <c r="J155" i="2" s="1"/>
  <c r="K155" i="2" s="1"/>
  <c r="M155" i="2" s="1"/>
  <c r="I154" i="2"/>
  <c r="J154" i="2" s="1"/>
  <c r="K154" i="2" s="1"/>
  <c r="M154" i="2" s="1"/>
  <c r="I153" i="2"/>
  <c r="J153" i="2" s="1"/>
  <c r="K153" i="2" s="1"/>
  <c r="M153" i="2" s="1"/>
  <c r="I152" i="2"/>
  <c r="J152" i="2" s="1"/>
  <c r="K152" i="2" s="1"/>
  <c r="M152" i="2" s="1"/>
  <c r="I151" i="2"/>
  <c r="J151" i="2" s="1"/>
  <c r="K151" i="2" s="1"/>
  <c r="M151" i="2" s="1"/>
  <c r="I150" i="2"/>
  <c r="J150" i="2" s="1"/>
  <c r="K150" i="2" s="1"/>
  <c r="M150" i="2" s="1"/>
  <c r="I149" i="2"/>
  <c r="J149" i="2" s="1"/>
  <c r="K149" i="2" s="1"/>
  <c r="M149" i="2" s="1"/>
  <c r="I148" i="2"/>
  <c r="J148" i="2" s="1"/>
  <c r="K148" i="2" s="1"/>
  <c r="M148" i="2" s="1"/>
  <c r="I147" i="2"/>
  <c r="J147" i="2" s="1"/>
  <c r="K147" i="2" s="1"/>
  <c r="M147" i="2" s="1"/>
  <c r="I146" i="2"/>
  <c r="J146" i="2" s="1"/>
  <c r="K146" i="2" s="1"/>
  <c r="M146" i="2" s="1"/>
  <c r="I145" i="2"/>
  <c r="J145" i="2" s="1"/>
  <c r="K145" i="2" s="1"/>
  <c r="M145" i="2" s="1"/>
  <c r="I144" i="2"/>
  <c r="J144" i="2" s="1"/>
  <c r="K144" i="2" s="1"/>
  <c r="M144" i="2" s="1"/>
  <c r="I143" i="2"/>
  <c r="J143" i="2" s="1"/>
  <c r="K143" i="2" s="1"/>
  <c r="M143" i="2" s="1"/>
  <c r="I142" i="2"/>
  <c r="J142" i="2" s="1"/>
  <c r="K142" i="2" s="1"/>
  <c r="M142" i="2" s="1"/>
  <c r="I141" i="2"/>
  <c r="J141" i="2" s="1"/>
  <c r="K141" i="2" s="1"/>
  <c r="M141" i="2" s="1"/>
  <c r="I140" i="2"/>
  <c r="J140" i="2" s="1"/>
  <c r="K140" i="2" s="1"/>
  <c r="M140" i="2" s="1"/>
  <c r="I139" i="2"/>
  <c r="J139" i="2" s="1"/>
  <c r="K139" i="2" s="1"/>
  <c r="M139" i="2" s="1"/>
  <c r="I138" i="2"/>
  <c r="J138" i="2" s="1"/>
  <c r="K138" i="2" s="1"/>
  <c r="M138" i="2" s="1"/>
  <c r="I137" i="2"/>
  <c r="J137" i="2" s="1"/>
  <c r="K137" i="2" s="1"/>
  <c r="M137" i="2" s="1"/>
  <c r="I136" i="2"/>
  <c r="J136" i="2" s="1"/>
  <c r="K136" i="2" s="1"/>
  <c r="M136" i="2" s="1"/>
  <c r="I135" i="2"/>
  <c r="J135" i="2" s="1"/>
  <c r="K135" i="2" s="1"/>
  <c r="M135" i="2" s="1"/>
  <c r="I134" i="2"/>
  <c r="J134" i="2" s="1"/>
  <c r="K134" i="2" s="1"/>
  <c r="M134" i="2" s="1"/>
  <c r="I133" i="2"/>
  <c r="J133" i="2" s="1"/>
  <c r="K133" i="2" s="1"/>
  <c r="M133" i="2" s="1"/>
  <c r="I132" i="2"/>
  <c r="J132" i="2" s="1"/>
  <c r="K132" i="2" s="1"/>
  <c r="M132" i="2" s="1"/>
  <c r="I131" i="2"/>
  <c r="J131" i="2" s="1"/>
  <c r="K131" i="2" s="1"/>
  <c r="M131" i="2" s="1"/>
  <c r="I130" i="2"/>
  <c r="J130" i="2" s="1"/>
  <c r="K130" i="2" s="1"/>
  <c r="M130" i="2" s="1"/>
  <c r="I129" i="2"/>
  <c r="J129" i="2" s="1"/>
  <c r="K129" i="2" s="1"/>
  <c r="M129" i="2" s="1"/>
  <c r="I128" i="2"/>
  <c r="J128" i="2" s="1"/>
  <c r="K128" i="2" s="1"/>
  <c r="M128" i="2" s="1"/>
  <c r="I127" i="2"/>
  <c r="J127" i="2" s="1"/>
  <c r="K127" i="2" s="1"/>
  <c r="M127" i="2" s="1"/>
  <c r="I126" i="2"/>
  <c r="J126" i="2" s="1"/>
  <c r="K126" i="2" s="1"/>
  <c r="M126" i="2" s="1"/>
  <c r="I125" i="2"/>
  <c r="J125" i="2" s="1"/>
  <c r="K125" i="2" s="1"/>
  <c r="M125" i="2" s="1"/>
  <c r="I124" i="2"/>
  <c r="J124" i="2" s="1"/>
  <c r="K124" i="2" s="1"/>
  <c r="M124" i="2" s="1"/>
  <c r="I123" i="2"/>
  <c r="J123" i="2" s="1"/>
  <c r="K123" i="2" s="1"/>
  <c r="M123" i="2" s="1"/>
  <c r="I122" i="2"/>
  <c r="J122" i="2" s="1"/>
  <c r="K122" i="2" s="1"/>
  <c r="M122" i="2" s="1"/>
  <c r="I121" i="2"/>
  <c r="J121" i="2" s="1"/>
  <c r="K121" i="2" s="1"/>
  <c r="M121" i="2" s="1"/>
  <c r="I120" i="2"/>
  <c r="J120" i="2" s="1"/>
  <c r="K120" i="2" s="1"/>
  <c r="M120" i="2" s="1"/>
  <c r="I119" i="2"/>
  <c r="J119" i="2" s="1"/>
  <c r="K119" i="2" s="1"/>
  <c r="M119" i="2" s="1"/>
  <c r="I118" i="2"/>
  <c r="J118" i="2" s="1"/>
  <c r="K118" i="2" s="1"/>
  <c r="M118" i="2" s="1"/>
  <c r="I117" i="2"/>
  <c r="J117" i="2" s="1"/>
  <c r="K117" i="2" s="1"/>
  <c r="M117" i="2" s="1"/>
  <c r="I116" i="2"/>
  <c r="J116" i="2" s="1"/>
  <c r="K116" i="2" s="1"/>
  <c r="M116" i="2" s="1"/>
  <c r="I115" i="2"/>
  <c r="J115" i="2" s="1"/>
  <c r="K115" i="2" s="1"/>
  <c r="M115" i="2" s="1"/>
  <c r="I114" i="2"/>
  <c r="J114" i="2" s="1"/>
  <c r="K114" i="2" s="1"/>
  <c r="M114" i="2" s="1"/>
  <c r="I113" i="2"/>
  <c r="J113" i="2" s="1"/>
  <c r="K113" i="2" s="1"/>
  <c r="M113" i="2" s="1"/>
  <c r="I112" i="2"/>
  <c r="J112" i="2" s="1"/>
  <c r="K112" i="2" s="1"/>
  <c r="M112" i="2" s="1"/>
  <c r="I111" i="2"/>
  <c r="J111" i="2" s="1"/>
  <c r="K111" i="2" s="1"/>
  <c r="M111" i="2" s="1"/>
  <c r="I110" i="2"/>
  <c r="J110" i="2" s="1"/>
  <c r="K110" i="2" s="1"/>
  <c r="M110" i="2" s="1"/>
  <c r="I109" i="2"/>
  <c r="J109" i="2" s="1"/>
  <c r="K109" i="2" s="1"/>
  <c r="M109" i="2" s="1"/>
  <c r="I107" i="2"/>
  <c r="J107" i="2" s="1"/>
  <c r="K107" i="2" s="1"/>
  <c r="M107" i="2" s="1"/>
  <c r="I106" i="2"/>
  <c r="J106" i="2" s="1"/>
  <c r="K106" i="2" s="1"/>
  <c r="M106" i="2" s="1"/>
  <c r="I105" i="2"/>
  <c r="J105" i="2" s="1"/>
  <c r="K105" i="2" s="1"/>
  <c r="M105" i="2" s="1"/>
  <c r="I104" i="2"/>
  <c r="J104" i="2" s="1"/>
  <c r="K104" i="2" s="1"/>
  <c r="M104" i="2" s="1"/>
  <c r="I103" i="2"/>
  <c r="J103" i="2" s="1"/>
  <c r="K103" i="2" s="1"/>
  <c r="M103" i="2" s="1"/>
  <c r="I102" i="2"/>
  <c r="J102" i="2" s="1"/>
  <c r="K102" i="2" s="1"/>
  <c r="M102" i="2" s="1"/>
  <c r="I101" i="2"/>
  <c r="J101" i="2" s="1"/>
  <c r="K101" i="2" s="1"/>
  <c r="M101" i="2" s="1"/>
  <c r="I100" i="2"/>
  <c r="J100" i="2" s="1"/>
  <c r="K100" i="2" s="1"/>
  <c r="M100" i="2" s="1"/>
  <c r="I99" i="2"/>
  <c r="J99" i="2" s="1"/>
  <c r="K99" i="2" s="1"/>
  <c r="M99" i="2" s="1"/>
  <c r="I98" i="2"/>
  <c r="J98" i="2" s="1"/>
  <c r="K98" i="2" s="1"/>
  <c r="M98" i="2" s="1"/>
  <c r="I97" i="2"/>
  <c r="J97" i="2" s="1"/>
  <c r="K97" i="2" s="1"/>
  <c r="M97" i="2" s="1"/>
  <c r="I95" i="2"/>
  <c r="J95" i="2" s="1"/>
  <c r="K95" i="2" s="1"/>
  <c r="M95" i="2" s="1"/>
  <c r="I94" i="2"/>
  <c r="J94" i="2" s="1"/>
  <c r="K94" i="2" s="1"/>
  <c r="M94" i="2" s="1"/>
  <c r="I93" i="2"/>
  <c r="J93" i="2" s="1"/>
  <c r="K93" i="2" s="1"/>
  <c r="M93" i="2" s="1"/>
  <c r="I92" i="2"/>
  <c r="J92" i="2" s="1"/>
  <c r="K92" i="2" s="1"/>
  <c r="M92" i="2" s="1"/>
  <c r="I91" i="2"/>
  <c r="J91" i="2" s="1"/>
  <c r="K91" i="2" s="1"/>
  <c r="M91" i="2" s="1"/>
  <c r="I90" i="2"/>
  <c r="J90" i="2" s="1"/>
  <c r="K90" i="2" s="1"/>
  <c r="M90" i="2" s="1"/>
  <c r="I89" i="2"/>
  <c r="J89" i="2" s="1"/>
  <c r="K89" i="2" s="1"/>
  <c r="M89" i="2" s="1"/>
  <c r="I88" i="2"/>
  <c r="J88" i="2" s="1"/>
  <c r="K88" i="2" s="1"/>
  <c r="M88" i="2" s="1"/>
  <c r="I87" i="2"/>
  <c r="J87" i="2" s="1"/>
  <c r="K87" i="2" s="1"/>
  <c r="M87" i="2" s="1"/>
  <c r="I85" i="2"/>
  <c r="J85" i="2" s="1"/>
  <c r="K85" i="2" s="1"/>
  <c r="M85" i="2" s="1"/>
  <c r="I84" i="2"/>
  <c r="J84" i="2" s="1"/>
  <c r="K84" i="2" s="1"/>
  <c r="M84" i="2" s="1"/>
  <c r="I83" i="2"/>
  <c r="K83" i="2" s="1"/>
  <c r="M83" i="2" s="1"/>
  <c r="I82" i="2"/>
  <c r="J82" i="2" s="1"/>
  <c r="K82" i="2" s="1"/>
  <c r="M82" i="2" s="1"/>
  <c r="I81" i="2"/>
  <c r="J81" i="2" s="1"/>
  <c r="K81" i="2" s="1"/>
  <c r="M81" i="2" s="1"/>
  <c r="I80" i="2"/>
  <c r="J80" i="2" s="1"/>
  <c r="K80" i="2" s="1"/>
  <c r="M80" i="2" s="1"/>
  <c r="I79" i="2"/>
  <c r="J79" i="2" s="1"/>
  <c r="K79" i="2" s="1"/>
  <c r="M79" i="2" s="1"/>
  <c r="I78" i="2"/>
  <c r="J78" i="2" s="1"/>
  <c r="K78" i="2" s="1"/>
  <c r="M78" i="2" s="1"/>
  <c r="I77" i="2"/>
  <c r="J77" i="2" s="1"/>
  <c r="K77" i="2" s="1"/>
  <c r="M77" i="2" s="1"/>
  <c r="I76" i="2"/>
  <c r="J76" i="2" s="1"/>
  <c r="K76" i="2" s="1"/>
  <c r="M76" i="2" s="1"/>
  <c r="I75" i="2"/>
  <c r="J75" i="2" s="1"/>
  <c r="K75" i="2" s="1"/>
  <c r="M75" i="2" s="1"/>
  <c r="I74" i="2"/>
  <c r="J74" i="2" s="1"/>
  <c r="K74" i="2" s="1"/>
  <c r="M74" i="2" s="1"/>
  <c r="I73" i="2"/>
  <c r="J73" i="2" s="1"/>
  <c r="K73" i="2" s="1"/>
  <c r="M73" i="2" s="1"/>
  <c r="I72" i="2"/>
  <c r="J72" i="2" s="1"/>
  <c r="K72" i="2" s="1"/>
  <c r="M72" i="2" s="1"/>
  <c r="I71" i="2"/>
  <c r="K71" i="2" s="1"/>
  <c r="M71" i="2" s="1"/>
  <c r="I70" i="2"/>
  <c r="J70" i="2" s="1"/>
  <c r="K70" i="2" s="1"/>
  <c r="M70" i="2" s="1"/>
  <c r="I69" i="2"/>
  <c r="J69" i="2" s="1"/>
  <c r="K69" i="2" s="1"/>
  <c r="M69" i="2" s="1"/>
  <c r="I68" i="2"/>
  <c r="J68" i="2" s="1"/>
  <c r="K68" i="2" s="1"/>
  <c r="M68" i="2" s="1"/>
  <c r="I67" i="2"/>
  <c r="J67" i="2" s="1"/>
  <c r="K67" i="2" s="1"/>
  <c r="M67" i="2" s="1"/>
  <c r="I66" i="2"/>
  <c r="J66" i="2" s="1"/>
  <c r="K66" i="2" s="1"/>
  <c r="M66" i="2" s="1"/>
  <c r="I65" i="2"/>
  <c r="J65" i="2" s="1"/>
  <c r="K65" i="2" s="1"/>
  <c r="M65" i="2" s="1"/>
  <c r="I64" i="2"/>
  <c r="J64" i="2" s="1"/>
  <c r="K64" i="2" s="1"/>
  <c r="M64" i="2" s="1"/>
  <c r="I63" i="2"/>
  <c r="J63" i="2" s="1"/>
  <c r="K63" i="2" s="1"/>
  <c r="M63" i="2" s="1"/>
  <c r="I62" i="2"/>
  <c r="J62" i="2" s="1"/>
  <c r="K62" i="2" s="1"/>
  <c r="M62" i="2" s="1"/>
  <c r="I61" i="2"/>
  <c r="J61" i="2" s="1"/>
  <c r="K61" i="2" s="1"/>
  <c r="M61" i="2" s="1"/>
  <c r="I60" i="2"/>
  <c r="J60" i="2" s="1"/>
  <c r="K60" i="2" s="1"/>
  <c r="M60" i="2" s="1"/>
  <c r="I59" i="2"/>
  <c r="J59" i="2" s="1"/>
  <c r="K59" i="2" s="1"/>
  <c r="M59" i="2" s="1"/>
  <c r="I58" i="2"/>
  <c r="J58" i="2" s="1"/>
  <c r="K58" i="2" s="1"/>
  <c r="M58" i="2" s="1"/>
  <c r="I57" i="2"/>
  <c r="J57" i="2" s="1"/>
  <c r="K57" i="2" s="1"/>
  <c r="M57" i="2" s="1"/>
  <c r="I56" i="2"/>
  <c r="J56" i="2" s="1"/>
  <c r="K56" i="2" s="1"/>
  <c r="M56" i="2" s="1"/>
  <c r="I55" i="2"/>
  <c r="J55" i="2" s="1"/>
  <c r="K55" i="2" s="1"/>
  <c r="M55" i="2" s="1"/>
  <c r="I54" i="2"/>
  <c r="J54" i="2" s="1"/>
  <c r="K54" i="2" s="1"/>
  <c r="M54" i="2" s="1"/>
  <c r="I53" i="2"/>
  <c r="J53" i="2" s="1"/>
  <c r="K53" i="2" s="1"/>
  <c r="M53" i="2" s="1"/>
  <c r="I52" i="2"/>
  <c r="J52" i="2" s="1"/>
  <c r="K52" i="2" s="1"/>
  <c r="M52" i="2" s="1"/>
  <c r="I51" i="2"/>
  <c r="J51" i="2" s="1"/>
  <c r="K51" i="2" s="1"/>
  <c r="M51" i="2" s="1"/>
  <c r="I50" i="2"/>
  <c r="J50" i="2" s="1"/>
  <c r="K50" i="2" s="1"/>
  <c r="M50" i="2" s="1"/>
  <c r="I49" i="2"/>
  <c r="J49" i="2" s="1"/>
  <c r="K49" i="2" s="1"/>
  <c r="M49" i="2" s="1"/>
  <c r="I48" i="2"/>
  <c r="J48" i="2" s="1"/>
  <c r="K48" i="2" s="1"/>
  <c r="M48" i="2" s="1"/>
  <c r="I47" i="2"/>
  <c r="J47" i="2" s="1"/>
  <c r="K47" i="2" s="1"/>
  <c r="M47" i="2" s="1"/>
  <c r="I46" i="2"/>
  <c r="J46" i="2" s="1"/>
  <c r="K46" i="2" s="1"/>
  <c r="M46" i="2" s="1"/>
  <c r="I45" i="2"/>
  <c r="J45" i="2" s="1"/>
  <c r="K45" i="2" s="1"/>
  <c r="M45" i="2" s="1"/>
  <c r="I44" i="2"/>
  <c r="J44" i="2" s="1"/>
  <c r="K44" i="2" s="1"/>
  <c r="M44" i="2" s="1"/>
  <c r="I43" i="2"/>
  <c r="J43" i="2" s="1"/>
  <c r="K43" i="2" s="1"/>
  <c r="M43" i="2" s="1"/>
  <c r="I42" i="2"/>
  <c r="J42" i="2" s="1"/>
  <c r="K42" i="2" s="1"/>
  <c r="M42" i="2" s="1"/>
  <c r="I41" i="2"/>
  <c r="J41" i="2" s="1"/>
  <c r="K41" i="2" s="1"/>
  <c r="M41" i="2" s="1"/>
  <c r="I40" i="2"/>
  <c r="J40" i="2" s="1"/>
  <c r="K40" i="2" s="1"/>
  <c r="M40" i="2" s="1"/>
  <c r="I39" i="2"/>
  <c r="J39" i="2" s="1"/>
  <c r="K39" i="2" s="1"/>
  <c r="M39" i="2" s="1"/>
  <c r="I38" i="2"/>
  <c r="J38" i="2" s="1"/>
  <c r="K38" i="2" s="1"/>
  <c r="M38" i="2" s="1"/>
  <c r="I37" i="2"/>
  <c r="J37" i="2" s="1"/>
  <c r="K37" i="2" s="1"/>
  <c r="M37" i="2" s="1"/>
  <c r="I36" i="2"/>
  <c r="J36" i="2" s="1"/>
  <c r="K36" i="2" s="1"/>
  <c r="M36" i="2" s="1"/>
  <c r="I34" i="2"/>
  <c r="J34" i="2" s="1"/>
  <c r="K34" i="2" s="1"/>
  <c r="M34" i="2" s="1"/>
  <c r="I33" i="2"/>
  <c r="J33" i="2" s="1"/>
  <c r="K33" i="2" s="1"/>
  <c r="M33" i="2" s="1"/>
  <c r="I32" i="2"/>
  <c r="J32" i="2" s="1"/>
  <c r="K32" i="2" s="1"/>
  <c r="M32" i="2" s="1"/>
  <c r="I31" i="2"/>
  <c r="J31" i="2" s="1"/>
  <c r="K31" i="2" s="1"/>
  <c r="M31" i="2" s="1"/>
  <c r="I30" i="2"/>
  <c r="J30" i="2" s="1"/>
  <c r="K30" i="2" s="1"/>
  <c r="M30" i="2" s="1"/>
  <c r="I29" i="2"/>
  <c r="J29" i="2" s="1"/>
  <c r="K29" i="2" s="1"/>
  <c r="M29" i="2" s="1"/>
  <c r="I28" i="2"/>
  <c r="J28" i="2" s="1"/>
  <c r="K28" i="2" s="1"/>
  <c r="M28" i="2" s="1"/>
  <c r="I27" i="2"/>
  <c r="J27" i="2" s="1"/>
  <c r="K27" i="2" s="1"/>
  <c r="M27" i="2" s="1"/>
  <c r="I26" i="2"/>
  <c r="J26" i="2" s="1"/>
  <c r="K26" i="2" s="1"/>
  <c r="M26" i="2" s="1"/>
  <c r="I25" i="2"/>
  <c r="J25" i="2" s="1"/>
  <c r="K25" i="2" s="1"/>
  <c r="M25" i="2" s="1"/>
  <c r="I24" i="2"/>
  <c r="J24" i="2" s="1"/>
  <c r="K24" i="2" s="1"/>
  <c r="M24" i="2" s="1"/>
  <c r="I23" i="2"/>
  <c r="J23" i="2" s="1"/>
  <c r="K23" i="2" s="1"/>
  <c r="M23" i="2" s="1"/>
  <c r="I22" i="2"/>
  <c r="J22" i="2" s="1"/>
  <c r="K22" i="2" s="1"/>
  <c r="M22" i="2" s="1"/>
  <c r="I21" i="2"/>
  <c r="J21" i="2" s="1"/>
  <c r="K21" i="2" s="1"/>
  <c r="M21" i="2" s="1"/>
  <c r="I20" i="2"/>
  <c r="J20" i="2" s="1"/>
  <c r="K20" i="2" s="1"/>
  <c r="M20" i="2" s="1"/>
  <c r="I19" i="2"/>
  <c r="J19" i="2" s="1"/>
  <c r="K19" i="2" s="1"/>
  <c r="M19" i="2" s="1"/>
  <c r="I18" i="2"/>
  <c r="J18" i="2" s="1"/>
  <c r="K18" i="2" s="1"/>
  <c r="M18" i="2" s="1"/>
  <c r="I17" i="2"/>
  <c r="J17" i="2" s="1"/>
  <c r="K17" i="2" s="1"/>
  <c r="M17" i="2" s="1"/>
  <c r="I16" i="2"/>
  <c r="J16" i="2" s="1"/>
  <c r="K16" i="2" s="1"/>
  <c r="M16" i="2" s="1"/>
  <c r="I15" i="2"/>
  <c r="J15" i="2" s="1"/>
  <c r="K15" i="2" s="1"/>
  <c r="M15" i="2" s="1"/>
  <c r="I14" i="2"/>
  <c r="J14" i="2" s="1"/>
  <c r="K14" i="2" s="1"/>
  <c r="M14" i="2" s="1"/>
  <c r="I13" i="2"/>
  <c r="J13" i="2" s="1"/>
  <c r="K13" i="2" s="1"/>
  <c r="M13" i="2" s="1"/>
  <c r="I12" i="2"/>
  <c r="J12" i="2" s="1"/>
  <c r="K12" i="2" s="1"/>
  <c r="M12" i="2" s="1"/>
  <c r="I11" i="2"/>
  <c r="J11" i="2" s="1"/>
  <c r="K11" i="2" s="1"/>
  <c r="M11" i="2" s="1"/>
  <c r="I10" i="2"/>
  <c r="J10" i="2" s="1"/>
  <c r="K10" i="2" s="1"/>
  <c r="M10" i="2" s="1"/>
  <c r="I9" i="2"/>
  <c r="J9" i="2" s="1"/>
  <c r="K9" i="2" s="1"/>
  <c r="M9" i="2" s="1"/>
  <c r="I8" i="2"/>
  <c r="J8" i="2" s="1"/>
  <c r="K8" i="2" s="1"/>
  <c r="M8" i="2" s="1"/>
  <c r="I7" i="2"/>
  <c r="J7" i="2" s="1"/>
  <c r="K7" i="2" s="1"/>
  <c r="M7" i="2" s="1"/>
  <c r="I6" i="2"/>
  <c r="J6" i="2" s="1"/>
  <c r="K6" i="2" s="1"/>
  <c r="M6" i="2" s="1"/>
  <c r="I186" i="1"/>
  <c r="I6" i="1"/>
  <c r="I7" i="1"/>
  <c r="I8" i="1"/>
  <c r="I9" i="1"/>
  <c r="I10" i="1"/>
  <c r="I11" i="1"/>
  <c r="I12" i="1"/>
  <c r="I13" i="1"/>
  <c r="I14" i="1"/>
  <c r="I15" i="1"/>
  <c r="I16" i="1"/>
  <c r="I17" i="1"/>
  <c r="I18" i="1"/>
  <c r="I19" i="1"/>
  <c r="M186" i="2" l="1"/>
  <c r="M187" i="2"/>
  <c r="M188" i="2"/>
  <c r="M189" i="2"/>
  <c r="M183" i="2"/>
  <c r="M185" i="2"/>
  <c r="M190" i="2" l="1"/>
  <c r="I107" i="1"/>
  <c r="J107" i="1" s="1"/>
  <c r="K107" i="1" s="1"/>
  <c r="M107" i="1" s="1"/>
  <c r="K186" i="1"/>
  <c r="M189" i="1" s="1"/>
  <c r="I183" i="1"/>
  <c r="J183" i="1" s="1"/>
  <c r="K183" i="1" s="1"/>
  <c r="I182" i="1"/>
  <c r="J182" i="1" s="1"/>
  <c r="K182" i="1" s="1"/>
  <c r="M182" i="1" s="1"/>
  <c r="I180" i="1"/>
  <c r="J180" i="1" s="1"/>
  <c r="K180" i="1" s="1"/>
  <c r="M180" i="1" s="1"/>
  <c r="I179" i="1"/>
  <c r="J179" i="1" s="1"/>
  <c r="K179" i="1" s="1"/>
  <c r="M179" i="1" s="1"/>
  <c r="I178" i="1"/>
  <c r="J178" i="1" s="1"/>
  <c r="K178" i="1" s="1"/>
  <c r="M178" i="1" s="1"/>
  <c r="I177" i="1"/>
  <c r="J177" i="1" s="1"/>
  <c r="K177" i="1" s="1"/>
  <c r="M177" i="1" s="1"/>
  <c r="I176" i="1"/>
  <c r="J176" i="1" s="1"/>
  <c r="K176" i="1" s="1"/>
  <c r="M176" i="1" s="1"/>
  <c r="I175" i="1"/>
  <c r="J175" i="1" s="1"/>
  <c r="K175" i="1" s="1"/>
  <c r="M175" i="1" s="1"/>
  <c r="I174" i="1"/>
  <c r="J174" i="1" s="1"/>
  <c r="K174" i="1" s="1"/>
  <c r="M174" i="1" s="1"/>
  <c r="I173" i="1"/>
  <c r="J173" i="1" s="1"/>
  <c r="K173" i="1" s="1"/>
  <c r="I172" i="1"/>
  <c r="J172" i="1" s="1"/>
  <c r="K172" i="1" s="1"/>
  <c r="M172" i="1" s="1"/>
  <c r="I168" i="1"/>
  <c r="J168" i="1" s="1"/>
  <c r="K168" i="1" s="1"/>
  <c r="M168" i="1" s="1"/>
  <c r="I167" i="1"/>
  <c r="J167" i="1" s="1"/>
  <c r="K167" i="1" s="1"/>
  <c r="M167" i="1" s="1"/>
  <c r="I166" i="1"/>
  <c r="J166" i="1" s="1"/>
  <c r="K166" i="1" s="1"/>
  <c r="M166" i="1" s="1"/>
  <c r="I165" i="1"/>
  <c r="J165" i="1" s="1"/>
  <c r="K165" i="1" s="1"/>
  <c r="M165" i="1" s="1"/>
  <c r="I164" i="1"/>
  <c r="J164" i="1" s="1"/>
  <c r="K164" i="1" s="1"/>
  <c r="M164" i="1" s="1"/>
  <c r="I163" i="1"/>
  <c r="J163" i="1" s="1"/>
  <c r="K163" i="1" s="1"/>
  <c r="M163" i="1" s="1"/>
  <c r="I162" i="1"/>
  <c r="J162" i="1" s="1"/>
  <c r="K162" i="1" s="1"/>
  <c r="M162" i="1" s="1"/>
  <c r="I161" i="1"/>
  <c r="J161" i="1" s="1"/>
  <c r="K161" i="1" s="1"/>
  <c r="M161" i="1" s="1"/>
  <c r="I160" i="1"/>
  <c r="J160" i="1" s="1"/>
  <c r="K160" i="1" s="1"/>
  <c r="M160" i="1" s="1"/>
  <c r="I159" i="1"/>
  <c r="J159" i="1" s="1"/>
  <c r="K159" i="1" s="1"/>
  <c r="M159" i="1" s="1"/>
  <c r="I158" i="1"/>
  <c r="J158" i="1" s="1"/>
  <c r="K158" i="1" s="1"/>
  <c r="M158" i="1" s="1"/>
  <c r="I157" i="1"/>
  <c r="J157" i="1" s="1"/>
  <c r="K157" i="1" s="1"/>
  <c r="M157" i="1" s="1"/>
  <c r="I156" i="1"/>
  <c r="J156" i="1" s="1"/>
  <c r="K156" i="1" s="1"/>
  <c r="M156" i="1" s="1"/>
  <c r="I155" i="1"/>
  <c r="J155" i="1" s="1"/>
  <c r="K155" i="1" s="1"/>
  <c r="M155" i="1" s="1"/>
  <c r="I154" i="1"/>
  <c r="J154" i="1" s="1"/>
  <c r="K154" i="1" s="1"/>
  <c r="M154" i="1" s="1"/>
  <c r="I153" i="1"/>
  <c r="J153" i="1" s="1"/>
  <c r="K153" i="1" s="1"/>
  <c r="M153" i="1" s="1"/>
  <c r="I152" i="1"/>
  <c r="J152" i="1" s="1"/>
  <c r="K152" i="1" s="1"/>
  <c r="M152" i="1" s="1"/>
  <c r="I151" i="1"/>
  <c r="J151" i="1" s="1"/>
  <c r="K151" i="1" s="1"/>
  <c r="M151" i="1" s="1"/>
  <c r="I150" i="1"/>
  <c r="J150" i="1" s="1"/>
  <c r="K150" i="1" s="1"/>
  <c r="M150" i="1" s="1"/>
  <c r="I149" i="1"/>
  <c r="J149" i="1" s="1"/>
  <c r="K149" i="1" s="1"/>
  <c r="M149" i="1" s="1"/>
  <c r="I148" i="1"/>
  <c r="J148" i="1" s="1"/>
  <c r="K148" i="1" s="1"/>
  <c r="M148" i="1" s="1"/>
  <c r="I147" i="1"/>
  <c r="J147" i="1" s="1"/>
  <c r="K147" i="1" s="1"/>
  <c r="M147" i="1" s="1"/>
  <c r="I146" i="1"/>
  <c r="J146" i="1" s="1"/>
  <c r="K146" i="1" s="1"/>
  <c r="M146" i="1" s="1"/>
  <c r="I145" i="1"/>
  <c r="J145" i="1" s="1"/>
  <c r="K145" i="1" s="1"/>
  <c r="M145" i="1" s="1"/>
  <c r="I144" i="1"/>
  <c r="J144" i="1" s="1"/>
  <c r="K144" i="1" s="1"/>
  <c r="M144" i="1" s="1"/>
  <c r="I143" i="1"/>
  <c r="J143" i="1" s="1"/>
  <c r="K143" i="1" s="1"/>
  <c r="M143" i="1" s="1"/>
  <c r="I142" i="1"/>
  <c r="J142" i="1" s="1"/>
  <c r="K142" i="1" s="1"/>
  <c r="M142" i="1" s="1"/>
  <c r="I141" i="1"/>
  <c r="J141" i="1" s="1"/>
  <c r="K141" i="1" s="1"/>
  <c r="M141" i="1" s="1"/>
  <c r="I140" i="1"/>
  <c r="J140" i="1" s="1"/>
  <c r="K140" i="1" s="1"/>
  <c r="M140" i="1" s="1"/>
  <c r="I139" i="1"/>
  <c r="J139" i="1" s="1"/>
  <c r="K139" i="1" s="1"/>
  <c r="M139" i="1" s="1"/>
  <c r="I138" i="1"/>
  <c r="J138" i="1" s="1"/>
  <c r="K138" i="1" s="1"/>
  <c r="M138" i="1" s="1"/>
  <c r="I137" i="1"/>
  <c r="J137" i="1" s="1"/>
  <c r="K137" i="1" s="1"/>
  <c r="M137" i="1" s="1"/>
  <c r="I136" i="1"/>
  <c r="J136" i="1" s="1"/>
  <c r="K136" i="1" s="1"/>
  <c r="M136" i="1" s="1"/>
  <c r="I135" i="1"/>
  <c r="J135" i="1" s="1"/>
  <c r="K135" i="1" s="1"/>
  <c r="M135" i="1" s="1"/>
  <c r="I134" i="1"/>
  <c r="J134" i="1" s="1"/>
  <c r="K134" i="1" s="1"/>
  <c r="M134" i="1" s="1"/>
  <c r="I133" i="1"/>
  <c r="J133" i="1" s="1"/>
  <c r="K133" i="1" s="1"/>
  <c r="M133" i="1" s="1"/>
  <c r="I132" i="1"/>
  <c r="J132" i="1" s="1"/>
  <c r="K132" i="1" s="1"/>
  <c r="M132" i="1" s="1"/>
  <c r="I131" i="1"/>
  <c r="J131" i="1" s="1"/>
  <c r="K131" i="1" s="1"/>
  <c r="M131" i="1" s="1"/>
  <c r="I130" i="1"/>
  <c r="J130" i="1" s="1"/>
  <c r="K130" i="1" s="1"/>
  <c r="M130" i="1" s="1"/>
  <c r="I129" i="1"/>
  <c r="J129" i="1" s="1"/>
  <c r="K129" i="1" s="1"/>
  <c r="M129" i="1" s="1"/>
  <c r="I128" i="1"/>
  <c r="J128" i="1" s="1"/>
  <c r="K128" i="1" s="1"/>
  <c r="M128" i="1" s="1"/>
  <c r="I127" i="1"/>
  <c r="J127" i="1" s="1"/>
  <c r="K127" i="1" s="1"/>
  <c r="M127" i="1" s="1"/>
  <c r="I126" i="1"/>
  <c r="J126" i="1" s="1"/>
  <c r="K126" i="1" s="1"/>
  <c r="M126" i="1" s="1"/>
  <c r="I125" i="1"/>
  <c r="J125" i="1" s="1"/>
  <c r="K125" i="1" s="1"/>
  <c r="M125" i="1" s="1"/>
  <c r="I124" i="1"/>
  <c r="J124" i="1" s="1"/>
  <c r="K124" i="1" s="1"/>
  <c r="M124" i="1" s="1"/>
  <c r="I123" i="1"/>
  <c r="J123" i="1" s="1"/>
  <c r="K123" i="1" s="1"/>
  <c r="M123" i="1" s="1"/>
  <c r="I122" i="1"/>
  <c r="J122" i="1" s="1"/>
  <c r="K122" i="1" s="1"/>
  <c r="M122" i="1" s="1"/>
  <c r="I121" i="1"/>
  <c r="J121" i="1" s="1"/>
  <c r="K121" i="1" s="1"/>
  <c r="M121" i="1" s="1"/>
  <c r="I120" i="1"/>
  <c r="J120" i="1" s="1"/>
  <c r="K120" i="1" s="1"/>
  <c r="M120" i="1" s="1"/>
  <c r="I119" i="1"/>
  <c r="J119" i="1" s="1"/>
  <c r="K119" i="1" s="1"/>
  <c r="M119" i="1" s="1"/>
  <c r="I118" i="1"/>
  <c r="J118" i="1" s="1"/>
  <c r="K118" i="1" s="1"/>
  <c r="M118" i="1" s="1"/>
  <c r="I117" i="1"/>
  <c r="J117" i="1" s="1"/>
  <c r="K117" i="1" s="1"/>
  <c r="M117" i="1" s="1"/>
  <c r="I116" i="1"/>
  <c r="J116" i="1" s="1"/>
  <c r="K116" i="1" s="1"/>
  <c r="M116" i="1" s="1"/>
  <c r="I115" i="1"/>
  <c r="J115" i="1" s="1"/>
  <c r="K115" i="1" s="1"/>
  <c r="M115" i="1" s="1"/>
  <c r="I114" i="1"/>
  <c r="J114" i="1" s="1"/>
  <c r="K114" i="1" s="1"/>
  <c r="M114" i="1" s="1"/>
  <c r="I113" i="1"/>
  <c r="J113" i="1" s="1"/>
  <c r="K113" i="1" s="1"/>
  <c r="M113" i="1" s="1"/>
  <c r="I112" i="1"/>
  <c r="J112" i="1" s="1"/>
  <c r="K112" i="1" s="1"/>
  <c r="M112" i="1" s="1"/>
  <c r="I111" i="1"/>
  <c r="J111" i="1" s="1"/>
  <c r="K111" i="1" s="1"/>
  <c r="M111" i="1" s="1"/>
  <c r="I110" i="1"/>
  <c r="J110" i="1" s="1"/>
  <c r="K110" i="1" s="1"/>
  <c r="M110" i="1" s="1"/>
  <c r="I109" i="1"/>
  <c r="J109" i="1" s="1"/>
  <c r="K109" i="1" s="1"/>
  <c r="M109" i="1" s="1"/>
  <c r="I106" i="1"/>
  <c r="J106" i="1" s="1"/>
  <c r="K106" i="1" s="1"/>
  <c r="M106" i="1" s="1"/>
  <c r="I105" i="1"/>
  <c r="J105" i="1" s="1"/>
  <c r="K105" i="1" s="1"/>
  <c r="M105" i="1" s="1"/>
  <c r="I104" i="1"/>
  <c r="J104" i="1" s="1"/>
  <c r="K104" i="1" s="1"/>
  <c r="M104" i="1" s="1"/>
  <c r="I103" i="1"/>
  <c r="J103" i="1" s="1"/>
  <c r="K103" i="1" s="1"/>
  <c r="M103" i="1" s="1"/>
  <c r="I102" i="1"/>
  <c r="J102" i="1" s="1"/>
  <c r="K102" i="1" s="1"/>
  <c r="M102" i="1" s="1"/>
  <c r="I101" i="1"/>
  <c r="J101" i="1" s="1"/>
  <c r="K101" i="1" s="1"/>
  <c r="M101" i="1" s="1"/>
  <c r="I100" i="1"/>
  <c r="J100" i="1" s="1"/>
  <c r="K100" i="1" s="1"/>
  <c r="M100" i="1" s="1"/>
  <c r="I99" i="1"/>
  <c r="J99" i="1" s="1"/>
  <c r="K99" i="1" s="1"/>
  <c r="M99" i="1" s="1"/>
  <c r="I98" i="1"/>
  <c r="J98" i="1" s="1"/>
  <c r="K98" i="1" s="1"/>
  <c r="M98" i="1" s="1"/>
  <c r="I97" i="1"/>
  <c r="J97" i="1" s="1"/>
  <c r="K97" i="1" s="1"/>
  <c r="M97" i="1" s="1"/>
  <c r="I95" i="1"/>
  <c r="J95" i="1" s="1"/>
  <c r="K95" i="1" s="1"/>
  <c r="M95" i="1" s="1"/>
  <c r="I94" i="1"/>
  <c r="J94" i="1" s="1"/>
  <c r="K94" i="1" s="1"/>
  <c r="M94" i="1" s="1"/>
  <c r="I93" i="1"/>
  <c r="J93" i="1" s="1"/>
  <c r="K93" i="1" s="1"/>
  <c r="M93" i="1" s="1"/>
  <c r="I92" i="1"/>
  <c r="J92" i="1" s="1"/>
  <c r="K92" i="1" s="1"/>
  <c r="M92" i="1" s="1"/>
  <c r="I91" i="1"/>
  <c r="J91" i="1" s="1"/>
  <c r="K91" i="1" s="1"/>
  <c r="M91" i="1" s="1"/>
  <c r="I90" i="1"/>
  <c r="J90" i="1" s="1"/>
  <c r="K90" i="1" s="1"/>
  <c r="M90" i="1" s="1"/>
  <c r="I89" i="1"/>
  <c r="J89" i="1" s="1"/>
  <c r="K89" i="1" s="1"/>
  <c r="M89" i="1" s="1"/>
  <c r="I88" i="1"/>
  <c r="J88" i="1" s="1"/>
  <c r="K88" i="1" s="1"/>
  <c r="M88" i="1" s="1"/>
  <c r="I87" i="1"/>
  <c r="J87" i="1" s="1"/>
  <c r="K87" i="1" s="1"/>
  <c r="M87" i="1" s="1"/>
  <c r="I85" i="1"/>
  <c r="J85" i="1" s="1"/>
  <c r="K85" i="1" s="1"/>
  <c r="M85" i="1" s="1"/>
  <c r="I84" i="1"/>
  <c r="J84" i="1" s="1"/>
  <c r="K84" i="1" s="1"/>
  <c r="M84" i="1" s="1"/>
  <c r="I83" i="1"/>
  <c r="K83" i="1" s="1"/>
  <c r="M83" i="1" s="1"/>
  <c r="I82" i="1"/>
  <c r="J82" i="1" s="1"/>
  <c r="K82" i="1" s="1"/>
  <c r="M82" i="1" s="1"/>
  <c r="I81" i="1"/>
  <c r="J81" i="1" s="1"/>
  <c r="K81" i="1" s="1"/>
  <c r="M81" i="1" s="1"/>
  <c r="I80" i="1"/>
  <c r="J80" i="1" s="1"/>
  <c r="K80" i="1" s="1"/>
  <c r="M80" i="1" s="1"/>
  <c r="I79" i="1"/>
  <c r="J79" i="1" s="1"/>
  <c r="K79" i="1" s="1"/>
  <c r="M79" i="1" s="1"/>
  <c r="I78" i="1"/>
  <c r="J78" i="1" s="1"/>
  <c r="K78" i="1" s="1"/>
  <c r="M78" i="1" s="1"/>
  <c r="I77" i="1"/>
  <c r="J77" i="1" s="1"/>
  <c r="K77" i="1" s="1"/>
  <c r="M77" i="1" s="1"/>
  <c r="I76" i="1"/>
  <c r="J76" i="1" s="1"/>
  <c r="K76" i="1" s="1"/>
  <c r="M76" i="1" s="1"/>
  <c r="I75" i="1"/>
  <c r="J75" i="1" s="1"/>
  <c r="K75" i="1" s="1"/>
  <c r="M75" i="1" s="1"/>
  <c r="I74" i="1"/>
  <c r="J74" i="1" s="1"/>
  <c r="K74" i="1" s="1"/>
  <c r="M74" i="1" s="1"/>
  <c r="I73" i="1"/>
  <c r="J73" i="1" s="1"/>
  <c r="K73" i="1" s="1"/>
  <c r="M73" i="1" s="1"/>
  <c r="I72" i="1"/>
  <c r="J72" i="1" s="1"/>
  <c r="K72" i="1" s="1"/>
  <c r="M72" i="1" s="1"/>
  <c r="I71" i="1"/>
  <c r="K71" i="1" s="1"/>
  <c r="M71" i="1" s="1"/>
  <c r="I70" i="1"/>
  <c r="J70" i="1" s="1"/>
  <c r="K70" i="1" s="1"/>
  <c r="M70" i="1" s="1"/>
  <c r="I69" i="1"/>
  <c r="J69" i="1" s="1"/>
  <c r="K69" i="1" s="1"/>
  <c r="M69" i="1" s="1"/>
  <c r="I68" i="1"/>
  <c r="J68" i="1" s="1"/>
  <c r="K68" i="1" s="1"/>
  <c r="M68" i="1" s="1"/>
  <c r="I67" i="1"/>
  <c r="J67" i="1" s="1"/>
  <c r="K67" i="1" s="1"/>
  <c r="M67" i="1" s="1"/>
  <c r="I66" i="1"/>
  <c r="J66" i="1" s="1"/>
  <c r="K66" i="1" s="1"/>
  <c r="M66" i="1" s="1"/>
  <c r="I65" i="1"/>
  <c r="J65" i="1" s="1"/>
  <c r="K65" i="1" s="1"/>
  <c r="M65" i="1" s="1"/>
  <c r="I64" i="1"/>
  <c r="J64" i="1" s="1"/>
  <c r="K64" i="1" s="1"/>
  <c r="M64" i="1" s="1"/>
  <c r="I63" i="1"/>
  <c r="J63" i="1" s="1"/>
  <c r="K63" i="1" s="1"/>
  <c r="M63" i="1" s="1"/>
  <c r="I62" i="1"/>
  <c r="J62" i="1" s="1"/>
  <c r="K62" i="1" s="1"/>
  <c r="M62" i="1" s="1"/>
  <c r="I61" i="1"/>
  <c r="J61" i="1" s="1"/>
  <c r="K61" i="1" s="1"/>
  <c r="M61" i="1" s="1"/>
  <c r="I60" i="1"/>
  <c r="J60" i="1" s="1"/>
  <c r="K60" i="1" s="1"/>
  <c r="M60" i="1" s="1"/>
  <c r="I59" i="1"/>
  <c r="J59" i="1" s="1"/>
  <c r="K59" i="1" s="1"/>
  <c r="M59" i="1" s="1"/>
  <c r="I58" i="1"/>
  <c r="J58" i="1" s="1"/>
  <c r="K58" i="1" s="1"/>
  <c r="M58" i="1" s="1"/>
  <c r="I57" i="1"/>
  <c r="J57" i="1" s="1"/>
  <c r="K57" i="1" s="1"/>
  <c r="M57" i="1" s="1"/>
  <c r="I56" i="1"/>
  <c r="J56" i="1" s="1"/>
  <c r="K56" i="1" s="1"/>
  <c r="M56" i="1" s="1"/>
  <c r="I55" i="1"/>
  <c r="J55" i="1" s="1"/>
  <c r="K55" i="1" s="1"/>
  <c r="M55" i="1" s="1"/>
  <c r="I54" i="1"/>
  <c r="J54" i="1" s="1"/>
  <c r="K54" i="1" s="1"/>
  <c r="M54" i="1" s="1"/>
  <c r="I53" i="1"/>
  <c r="J53" i="1" s="1"/>
  <c r="K53" i="1" s="1"/>
  <c r="M53" i="1" s="1"/>
  <c r="I52" i="1"/>
  <c r="J52" i="1" s="1"/>
  <c r="K52" i="1" s="1"/>
  <c r="M52" i="1" s="1"/>
  <c r="I51" i="1"/>
  <c r="J51" i="1" s="1"/>
  <c r="K51" i="1" s="1"/>
  <c r="M51" i="1" s="1"/>
  <c r="I50" i="1"/>
  <c r="J50" i="1" s="1"/>
  <c r="K50" i="1" s="1"/>
  <c r="M50" i="1" s="1"/>
  <c r="I49" i="1"/>
  <c r="J49" i="1" s="1"/>
  <c r="K49" i="1" s="1"/>
  <c r="M49" i="1" s="1"/>
  <c r="I48" i="1"/>
  <c r="J48" i="1" s="1"/>
  <c r="K48" i="1" s="1"/>
  <c r="M48" i="1" s="1"/>
  <c r="I47" i="1"/>
  <c r="J47" i="1" s="1"/>
  <c r="K47" i="1" s="1"/>
  <c r="M47" i="1" s="1"/>
  <c r="I46" i="1"/>
  <c r="J46" i="1" s="1"/>
  <c r="K46" i="1" s="1"/>
  <c r="M46" i="1" s="1"/>
  <c r="I45" i="1"/>
  <c r="J45" i="1" s="1"/>
  <c r="K45" i="1" s="1"/>
  <c r="M45" i="1" s="1"/>
  <c r="I44" i="1"/>
  <c r="J44" i="1" s="1"/>
  <c r="K44" i="1" s="1"/>
  <c r="M44" i="1" s="1"/>
  <c r="I43" i="1"/>
  <c r="J43" i="1" s="1"/>
  <c r="K43" i="1" s="1"/>
  <c r="M43" i="1" s="1"/>
  <c r="I42" i="1"/>
  <c r="J42" i="1" s="1"/>
  <c r="K42" i="1" s="1"/>
  <c r="M42" i="1" s="1"/>
  <c r="I41" i="1"/>
  <c r="J41" i="1" s="1"/>
  <c r="K41" i="1" s="1"/>
  <c r="M41" i="1" s="1"/>
  <c r="I40" i="1"/>
  <c r="J40" i="1" s="1"/>
  <c r="K40" i="1" s="1"/>
  <c r="M40" i="1" s="1"/>
  <c r="I39" i="1"/>
  <c r="J39" i="1" s="1"/>
  <c r="K39" i="1" s="1"/>
  <c r="M39" i="1" s="1"/>
  <c r="I38" i="1"/>
  <c r="J38" i="1" s="1"/>
  <c r="K38" i="1" s="1"/>
  <c r="M38" i="1" s="1"/>
  <c r="I37" i="1"/>
  <c r="J37" i="1" s="1"/>
  <c r="K37" i="1" s="1"/>
  <c r="M37" i="1" s="1"/>
  <c r="I36" i="1"/>
  <c r="J36" i="1" s="1"/>
  <c r="K36" i="1" s="1"/>
  <c r="M36" i="1" s="1"/>
  <c r="J7" i="1"/>
  <c r="K7" i="1" s="1"/>
  <c r="M7" i="1" s="1"/>
  <c r="J8" i="1"/>
  <c r="K8" i="1" s="1"/>
  <c r="M8" i="1" s="1"/>
  <c r="J9" i="1"/>
  <c r="K9" i="1" s="1"/>
  <c r="M9" i="1" s="1"/>
  <c r="J10" i="1"/>
  <c r="K10" i="1" s="1"/>
  <c r="M10" i="1" s="1"/>
  <c r="J11" i="1"/>
  <c r="K11" i="1" s="1"/>
  <c r="M11" i="1" s="1"/>
  <c r="J12" i="1"/>
  <c r="K12" i="1" s="1"/>
  <c r="M12" i="1" s="1"/>
  <c r="J13" i="1"/>
  <c r="K13" i="1" s="1"/>
  <c r="M13" i="1" s="1"/>
  <c r="J14" i="1"/>
  <c r="K14" i="1" s="1"/>
  <c r="M14" i="1" s="1"/>
  <c r="J15" i="1"/>
  <c r="K15" i="1" s="1"/>
  <c r="M15" i="1" s="1"/>
  <c r="J16" i="1"/>
  <c r="K16" i="1" s="1"/>
  <c r="M16" i="1" s="1"/>
  <c r="J17" i="1"/>
  <c r="K17" i="1" s="1"/>
  <c r="M17" i="1" s="1"/>
  <c r="J18" i="1"/>
  <c r="K18" i="1" s="1"/>
  <c r="M18" i="1" s="1"/>
  <c r="J19" i="1"/>
  <c r="K19" i="1" s="1"/>
  <c r="M19" i="1" s="1"/>
  <c r="I20" i="1"/>
  <c r="J20" i="1" s="1"/>
  <c r="K20" i="1" s="1"/>
  <c r="M20" i="1" s="1"/>
  <c r="I21" i="1"/>
  <c r="J21" i="1" s="1"/>
  <c r="K21" i="1" s="1"/>
  <c r="M21" i="1" s="1"/>
  <c r="I22" i="1"/>
  <c r="J22" i="1" s="1"/>
  <c r="K22" i="1" s="1"/>
  <c r="M22" i="1" s="1"/>
  <c r="I23" i="1"/>
  <c r="J23" i="1" s="1"/>
  <c r="K23" i="1" s="1"/>
  <c r="M23" i="1" s="1"/>
  <c r="I24" i="1"/>
  <c r="J24" i="1" s="1"/>
  <c r="K24" i="1" s="1"/>
  <c r="M24" i="1" s="1"/>
  <c r="I25" i="1"/>
  <c r="J25" i="1" s="1"/>
  <c r="K25" i="1" s="1"/>
  <c r="M25" i="1" s="1"/>
  <c r="I26" i="1"/>
  <c r="J26" i="1" s="1"/>
  <c r="K26" i="1" s="1"/>
  <c r="M26" i="1" s="1"/>
  <c r="I27" i="1"/>
  <c r="J27" i="1" s="1"/>
  <c r="K27" i="1" s="1"/>
  <c r="M27" i="1" s="1"/>
  <c r="I28" i="1"/>
  <c r="J28" i="1" s="1"/>
  <c r="K28" i="1" s="1"/>
  <c r="M28" i="1" s="1"/>
  <c r="I29" i="1"/>
  <c r="J29" i="1" s="1"/>
  <c r="K29" i="1" s="1"/>
  <c r="M29" i="1" s="1"/>
  <c r="I30" i="1"/>
  <c r="J30" i="1" s="1"/>
  <c r="K30" i="1" s="1"/>
  <c r="M30" i="1" s="1"/>
  <c r="I31" i="1"/>
  <c r="J31" i="1" s="1"/>
  <c r="K31" i="1" s="1"/>
  <c r="M31" i="1" s="1"/>
  <c r="I32" i="1"/>
  <c r="J32" i="1" s="1"/>
  <c r="K32" i="1" s="1"/>
  <c r="M32" i="1" s="1"/>
  <c r="I33" i="1"/>
  <c r="J33" i="1" s="1"/>
  <c r="K33" i="1" s="1"/>
  <c r="M33" i="1" s="1"/>
  <c r="I34" i="1"/>
  <c r="J34" i="1" s="1"/>
  <c r="K34" i="1" s="1"/>
  <c r="M34" i="1" s="1"/>
  <c r="J6" i="1"/>
  <c r="K6" i="1" s="1"/>
  <c r="M6" i="1" l="1"/>
  <c r="M173" i="1"/>
  <c r="M186" i="1"/>
  <c r="M188" i="1"/>
  <c r="M187" i="1"/>
  <c r="M183" i="1"/>
  <c r="M185" i="1"/>
  <c r="M184" i="1"/>
  <c r="M190" i="1" l="1"/>
</calcChain>
</file>

<file path=xl/sharedStrings.xml><?xml version="1.0" encoding="utf-8"?>
<sst xmlns="http://schemas.openxmlformats.org/spreadsheetml/2006/main" count="1229" uniqueCount="245">
  <si>
    <t>VEHICULO</t>
  </si>
  <si>
    <t xml:space="preserve">No. </t>
  </si>
  <si>
    <t>SERVICIO/SUMINISTRO</t>
  </si>
  <si>
    <t>DESCRIPCION</t>
  </si>
  <si>
    <t>REFERENCIA</t>
  </si>
  <si>
    <t>CANTIDAD</t>
  </si>
  <si>
    <t>UNIDAD</t>
  </si>
  <si>
    <t>VALOR UNITARIO</t>
  </si>
  <si>
    <t xml:space="preserve">SUBTOTAL </t>
  </si>
  <si>
    <t xml:space="preserve">IVA </t>
  </si>
  <si>
    <t>VALOR TOTAL</t>
  </si>
  <si>
    <t>SOLICITUD REPUESTOS VEHICULOS SDETMA</t>
  </si>
  <si>
    <t>1. TRACTOR KUBOTA M9540 2021</t>
  </si>
  <si>
    <t>SUMINISTRO</t>
  </si>
  <si>
    <t>LLANTAS TRASERAS</t>
  </si>
  <si>
    <t>LLANTAS DELANTERAS</t>
  </si>
  <si>
    <t>FILTROS DE AIRE EXTERNO</t>
  </si>
  <si>
    <t>FILTROS DE AIRE INTERNO</t>
  </si>
  <si>
    <t>FILTROS DE ACEITE</t>
  </si>
  <si>
    <t>FILTROS DE COMBUSTIBLE</t>
  </si>
  <si>
    <t>FILTOR TRAMPA</t>
  </si>
  <si>
    <t>JUEGO DE TENZORAS</t>
  </si>
  <si>
    <t>Tractor M9540</t>
  </si>
  <si>
    <t xml:space="preserve">JUEGO DE HERRAMIENTA DE 150 PIEZAS </t>
  </si>
  <si>
    <t>2. RENOVADOR DE PRADERAS TIPO MONTANA</t>
  </si>
  <si>
    <t>RODAMIENTOS</t>
  </si>
  <si>
    <t>35x55x11</t>
  </si>
  <si>
    <t>RODILLOS</t>
  </si>
  <si>
    <t>44643-44610</t>
  </si>
  <si>
    <t>DISCOS</t>
  </si>
  <si>
    <t>820-15bc 5/8 WAVY TURBO BLANDE</t>
  </si>
  <si>
    <t>3. DESBROZADORA</t>
  </si>
  <si>
    <t>CORREAS</t>
  </si>
  <si>
    <t>6N2859 -B63</t>
  </si>
  <si>
    <t>4. ARADO DE CINCEL VIBRATORIO MONTANA</t>
  </si>
  <si>
    <t xml:space="preserve"> PUNTAS O ESCARBILLOS </t>
  </si>
  <si>
    <t>Z3020</t>
  </si>
  <si>
    <t>RESORTES</t>
  </si>
  <si>
    <t>REJAS PARA CINCEL VIBRATORIO MONTANA 3110 Z 3020</t>
  </si>
  <si>
    <t>3110 Z 3020</t>
  </si>
  <si>
    <t xml:space="preserve">5. RETOBO </t>
  </si>
  <si>
    <t>AZADONES CURVOS</t>
  </si>
  <si>
    <t>PARA TORNILLO 9/16</t>
  </si>
  <si>
    <t>AZADONES RECTOS</t>
  </si>
  <si>
    <t>PARA TORNILLO 9/17</t>
  </si>
  <si>
    <t>6. TRACTOR KUBOTA M9540 2013</t>
  </si>
  <si>
    <t>JUEGO FAROLAS DELANTERAS</t>
  </si>
  <si>
    <t>TAPA TANQUE DEL COMBUSTIBLE</t>
  </si>
  <si>
    <t>FILTRO DE ACEITE</t>
  </si>
  <si>
    <t>SUMINNISTRO</t>
  </si>
  <si>
    <t>FILTRO TRAMPA</t>
  </si>
  <si>
    <t xml:space="preserve"> TENZORAS</t>
  </si>
  <si>
    <t>6,10.</t>
  </si>
  <si>
    <t>TERMINALES DE DIRECCIÓN</t>
  </si>
  <si>
    <t>7. REMOLQUE</t>
  </si>
  <si>
    <t>JUEGO DE LLANTAS</t>
  </si>
  <si>
    <t>750*16</t>
  </si>
  <si>
    <t>FILTRO DE AIRE</t>
  </si>
  <si>
    <t>SERVICIO</t>
  </si>
  <si>
    <t xml:space="preserve">MONOSHOCK </t>
  </si>
  <si>
    <t xml:space="preserve">REPARACION CON   VALVULA SELLOS CILINDORS BUJIA KIT DE ARRASTRE </t>
  </si>
  <si>
    <t>SOLICITUD REPUESTOS VEHICULOS SERVICIOS</t>
  </si>
  <si>
    <t>LLANTA TRACCIÓN DOBLE SERVICIO</t>
  </si>
  <si>
    <t>295/80R22.5</t>
  </si>
  <si>
    <t>LLANTA DIRECCIONAL</t>
  </si>
  <si>
    <t>EXPLORADORAS TRASERAS LED</t>
  </si>
  <si>
    <t>STOP DE FRENO LED</t>
  </si>
  <si>
    <t>BOMBA DE GRASA X 5 GAL</t>
  </si>
  <si>
    <t>SERVICIO DE DESPINCHADA</t>
  </si>
  <si>
    <t xml:space="preserve">SERVICIO DE MONTE Y DESMONTE DE LLANTA </t>
  </si>
  <si>
    <t>RETENEDORES DE EJES</t>
  </si>
  <si>
    <t>CRUCETA PARA CARDAN</t>
  </si>
  <si>
    <t>CAUCHO PARA CARDAN</t>
  </si>
  <si>
    <t>PLUMILLAS LIMPIA BRISAS</t>
  </si>
  <si>
    <t>CALZADO DE BANDAS</t>
  </si>
  <si>
    <t>SUMINISTRO/SERVICIO</t>
  </si>
  <si>
    <t xml:space="preserve">SUMINISTRO E INSTALACION DE CÁMARA DE REVERSA CON PANTALLA </t>
  </si>
  <si>
    <t>FILTRO COMBUSTIBLE</t>
  </si>
  <si>
    <t>2T2127177</t>
  </si>
  <si>
    <t>FILTRO DE AIRE 17-210/31-310 AF25997 1</t>
  </si>
  <si>
    <t>2S0129620BP</t>
  </si>
  <si>
    <t>CARTUCHO FILTRO AIRE</t>
  </si>
  <si>
    <t>2S0129620C</t>
  </si>
  <si>
    <t>CARTUCHO FILTRO</t>
  </si>
  <si>
    <t>2T2127177BP</t>
  </si>
  <si>
    <t>CARTUCHO DE FILTRO</t>
  </si>
  <si>
    <t>23B127177P</t>
  </si>
  <si>
    <t>FILTRO DE ACEITE 2TO115</t>
  </si>
  <si>
    <t>LF9009P</t>
  </si>
  <si>
    <t>FILTROS SISTEMA HIDRÁULICO DE LA CAJA COMPACTADORA.</t>
  </si>
  <si>
    <t>DC-2</t>
  </si>
  <si>
    <t>LÍQUIDO DE FRENOS LITRO</t>
  </si>
  <si>
    <t>DOT04</t>
  </si>
  <si>
    <t>BUJES TENSORA DE TANDAR</t>
  </si>
  <si>
    <t xml:space="preserve">BATERIAS 1200 </t>
  </si>
  <si>
    <t xml:space="preserve">SUMINISTRO DE ESPARRAGOS </t>
  </si>
  <si>
    <t>BATERÍA 30H</t>
  </si>
  <si>
    <t>30H</t>
  </si>
  <si>
    <t>275/70R22.5</t>
  </si>
  <si>
    <t xml:space="preserve">SUMINISTRO E INSTALACION DE BUJES TRASEROS </t>
  </si>
  <si>
    <t>SUMINISTRO E INSTALACION DE BUJES DELANTEROS</t>
  </si>
  <si>
    <t>LLANTA DELANTERA</t>
  </si>
  <si>
    <t>LLANTA TRASERA</t>
  </si>
  <si>
    <t xml:space="preserve">NEUMATICOS </t>
  </si>
  <si>
    <t>ACEITE X ¼</t>
  </si>
  <si>
    <t>CUATRO TIEMPOS</t>
  </si>
  <si>
    <t>FRENOS DELANTEROS PASTILLAS</t>
  </si>
  <si>
    <t>GN125</t>
  </si>
  <si>
    <t>RETENEDORES TELESCOPIOS</t>
  </si>
  <si>
    <t xml:space="preserve">GUAYAS PARA FRENO DE DISCO </t>
  </si>
  <si>
    <t>GUAYAS PARA FRENO DE EMBRAGUE</t>
  </si>
  <si>
    <t>KIT DE ARRASTRE PIÑÓN DELANTERO Y CADENA REFORZADA</t>
  </si>
  <si>
    <t>KIT DE ARRASTRE PIÑÓN DELANTERO 14 Y CADENA REFORZADA</t>
  </si>
  <si>
    <t>FRENOS DELANTEROS Y TRASEROS</t>
  </si>
  <si>
    <t>20W 50</t>
  </si>
  <si>
    <t>DR150</t>
  </si>
  <si>
    <t>EMPAQUE PISTON Y ANILLO</t>
  </si>
  <si>
    <t>SOLICITUD REPUESTOS VEHICULOS GOBIERNO</t>
  </si>
  <si>
    <t>FILTROS DE AIRE</t>
  </si>
  <si>
    <t>FILTROS DE MOTOR ACEITE</t>
  </si>
  <si>
    <t>JUEGO DE TIJERAS DERECHA</t>
  </si>
  <si>
    <t>JUEGO DE TIJERAS IZQUIERDA</t>
  </si>
  <si>
    <t>TERMINALES</t>
  </si>
  <si>
    <t>AXIALES</t>
  </si>
  <si>
    <t>TARRO DE AGUA AUXILIAR RADIADOR</t>
  </si>
  <si>
    <t>LLANTAS</t>
  </si>
  <si>
    <t>195/55 RIN 15"</t>
  </si>
  <si>
    <t>SOLICITUD REPUESTOS VEHICULOS DESPACHO</t>
  </si>
  <si>
    <t>REPARACION COMPLETA CON REPUESTOS CAJA VELOCIDADES</t>
  </si>
  <si>
    <t>KIT REPARACION BOMBA</t>
  </si>
  <si>
    <t>D/M TANQUE Y MANTENIMIENTO</t>
  </si>
  <si>
    <t>D/M SISTEMA DE INYECCION</t>
  </si>
  <si>
    <t>REPARACION BOMBA</t>
  </si>
  <si>
    <t>REPARACION INYECTORES</t>
  </si>
  <si>
    <t>KIT REPARACION INYECTOR</t>
  </si>
  <si>
    <t>MANTENIMIENTO RIEL</t>
  </si>
  <si>
    <t>DESMONTAR Y MONATAR CAJA VELOCIDADES</t>
  </si>
  <si>
    <t>SOLICITUD REPUESTOS PLANEACION E INFRAESTRUCTURA</t>
  </si>
  <si>
    <t>TERMINALES Y AXIALES DE LA DIRECCIÓN</t>
  </si>
  <si>
    <t>FILTROS DE AIRE PRIMARIOS</t>
  </si>
  <si>
    <t xml:space="preserve">FILTROS DE MOTOR </t>
  </si>
  <si>
    <t xml:space="preserve">7W-2326 </t>
  </si>
  <si>
    <t>FILTROS DE AIRE SECUNDARIOS</t>
  </si>
  <si>
    <t>227-7449</t>
  </si>
  <si>
    <t>FILTROS DE LA SERVO</t>
  </si>
  <si>
    <t>BT841</t>
  </si>
  <si>
    <t>DIENTE VALDE TRASERO</t>
  </si>
  <si>
    <t>JCV 214</t>
  </si>
  <si>
    <t>DIENTE PALA DELANTERA</t>
  </si>
  <si>
    <t xml:space="preserve">FILTROS DEL SISTEMA HIDRÁULICO </t>
  </si>
  <si>
    <t xml:space="preserve">OIL CAT 3055E </t>
  </si>
  <si>
    <t xml:space="preserve">12,5X18 14 O 16 Lb </t>
  </si>
  <si>
    <t>SERVICIO DE MONTE Y DESMONTE DE LLANTA</t>
  </si>
  <si>
    <t>DESPINCHE</t>
  </si>
  <si>
    <t xml:space="preserve">EMPAQUETADURA TELESCOPIO VOLCO </t>
  </si>
  <si>
    <t>HOJA PRINCIPALE DELANTERA</t>
  </si>
  <si>
    <t>HOJA PRINCIPALE TRASERA</t>
  </si>
  <si>
    <t>295/80/R22.5 RADIAL O TACÓN</t>
  </si>
  <si>
    <t xml:space="preserve">LLANTAS DIRECCIONALES </t>
  </si>
  <si>
    <t xml:space="preserve">295/80/R22.5 </t>
  </si>
  <si>
    <t>EMPAQUETADURA COMPRESOR</t>
  </si>
  <si>
    <t xml:space="preserve">CALZADA DE BANDAS </t>
  </si>
  <si>
    <t>FILTRO AIRE INTERNO</t>
  </si>
  <si>
    <t>FILTRO AIRE EXTERNO</t>
  </si>
  <si>
    <t>BD7250</t>
  </si>
  <si>
    <t>FILTRO DE COMBUSTIBLE</t>
  </si>
  <si>
    <t>FILTRO HIDRAULICO</t>
  </si>
  <si>
    <t>BT839-10</t>
  </si>
  <si>
    <t xml:space="preserve"> FILTROS DE AIRE PRIMARIO</t>
  </si>
  <si>
    <t>479-8989</t>
  </si>
  <si>
    <t xml:space="preserve"> FILTROS DE AIRE SECUNDARIO</t>
  </si>
  <si>
    <t>479-8991</t>
  </si>
  <si>
    <t xml:space="preserve">FILTROS DE COMBUSTIBLE </t>
  </si>
  <si>
    <t>360-8960</t>
  </si>
  <si>
    <t xml:space="preserve">FILTROS DE ACEITE DE MOTOR </t>
  </si>
  <si>
    <t>462-1171</t>
  </si>
  <si>
    <t>FILTRO SEPARADOR DE AGUA Y COMBUSTIBLE</t>
  </si>
  <si>
    <t>439-5037</t>
  </si>
  <si>
    <t xml:space="preserve"> LLANTAS 1400 CON MANGUERA </t>
  </si>
  <si>
    <t>14,00X24</t>
  </si>
  <si>
    <t xml:space="preserve">JUEGOS DE CUCHILLAS </t>
  </si>
  <si>
    <t>VÁLVULAS SELLOMATIC</t>
  </si>
  <si>
    <t xml:space="preserve">DIENTE DE RIPER </t>
  </si>
  <si>
    <t>SERVICIO DE MONTE Y DESMONTE DE LLANTAS</t>
  </si>
  <si>
    <t>FILTROS DE AIRE PRIMARIOS Y SECUNDARIOS</t>
  </si>
  <si>
    <t>326-1644</t>
  </si>
  <si>
    <t xml:space="preserve"> LLANTAS 1400 CON MANGUERA</t>
  </si>
  <si>
    <t>JUEGOS DE CUCHILLAS</t>
  </si>
  <si>
    <t>JUEGOS DE CUCHILLAS LATERALES</t>
  </si>
  <si>
    <t xml:space="preserve">DIENTES DE RIPER </t>
  </si>
  <si>
    <t xml:space="preserve">LLANTAS TRASERAS </t>
  </si>
  <si>
    <t xml:space="preserve">295 R22.5 DE TACO </t>
  </si>
  <si>
    <t xml:space="preserve">LLANTAS DELANTERAS </t>
  </si>
  <si>
    <t xml:space="preserve">295 R22.5 DIRECCIONALES </t>
  </si>
  <si>
    <t xml:space="preserve">HOJA PRINCIPALE TRASERA INCLUIDO BUJES </t>
  </si>
  <si>
    <t xml:space="preserve">HOJA SECUNDARIA TRASERA </t>
  </si>
  <si>
    <t>TRO-2025</t>
  </si>
  <si>
    <t>TRO-7602</t>
  </si>
  <si>
    <t>HCA5021</t>
  </si>
  <si>
    <t xml:space="preserve">REPARACIÓN COMPRESOR CON CAMBIO DE CULATA </t>
  </si>
  <si>
    <t xml:space="preserve">REDUCTOR  </t>
  </si>
  <si>
    <t>SOLICITUD REPUESTOS SECRETARIA DE INTEGRACION SOCIAL SALUD Y EDUCACION</t>
  </si>
  <si>
    <t>BRAZO DE DIRECCIÓN</t>
  </si>
  <si>
    <t>LLANTAS DELANTERAS CONVENCIONALES</t>
  </si>
  <si>
    <t>LIMPIA BRISAS</t>
  </si>
  <si>
    <t>LLANTAS DE TRACCIÓN TRASERA</t>
  </si>
  <si>
    <t>RIN 17.5 – 235</t>
  </si>
  <si>
    <t xml:space="preserve"> LLANTAS CONVENCIONALES DELANTERAS </t>
  </si>
  <si>
    <t>RINES 17.5</t>
  </si>
  <si>
    <t>HOJA PRINCIPALE</t>
  </si>
  <si>
    <t>HOJAS SEGUNDAS TIPO DODGE 600</t>
  </si>
  <si>
    <t xml:space="preserve"> CALZAR FRENOS</t>
  </si>
  <si>
    <t>LUBRICANTES</t>
  </si>
  <si>
    <t xml:space="preserve">HIDRÁULICO ISO 68 CANECA 55 GALONES </t>
  </si>
  <si>
    <t xml:space="preserve">ACEITE DE MOTOR 15W40 CANECA 55 GALONES </t>
  </si>
  <si>
    <t>LLANTA DELANTERAS CON MANGUERA</t>
  </si>
  <si>
    <t>LLANTA TRASERA CON MANGUER A</t>
  </si>
  <si>
    <t xml:space="preserve">PARABRISAS DELANTERO CON INSTALACION </t>
  </si>
  <si>
    <t xml:space="preserve">GRASA DE LITIO X TAMBOR  55 GALONES ALTA TEMPERATURA  AZUL </t>
  </si>
  <si>
    <t xml:space="preserve">VIDRIO LATERAL TRASERO DERECHO CON INSTALACION </t>
  </si>
  <si>
    <t>VALOR FINAL</t>
  </si>
  <si>
    <t>REPARACIÓN Y CAMBIO DE COMPONENTES DE SOPORTE DE MOTOR Y CAJA REVISION Y AJUSTE DE SUSPENSION Y CAMBIO EMPAQUE TAPA DE VALVULAS CON RESPUESTOS</t>
  </si>
  <si>
    <t>LEVANTE VOLCO</t>
  </si>
  <si>
    <t>TOTAL</t>
  </si>
  <si>
    <t>8. MOTOCICLETA YAMAHA XTZ 125 -EBY 15D</t>
  </si>
  <si>
    <t>9. MOTOCICLETA XR150 -IVO 70H</t>
  </si>
  <si>
    <t>10. VEHÍCULO COMPACTADOR VOLKSWAGEN CONSTELACIÓN 31.330 DEE 5260 E5 CHASIS PLACA NFQ734</t>
  </si>
  <si>
    <t>11. VEHÍCULO COMPACTADOR CHEVROLET FTR MODELO 213 PLACA: OCM154</t>
  </si>
  <si>
    <t>12. MOTOCICLETA SUZUKI GN  PLACA: RIY25B</t>
  </si>
  <si>
    <t xml:space="preserve"> 13. MOTOCICLETA SUZUKI DR150 MODELO 2022  PLACA: ZCN 92 F</t>
  </si>
  <si>
    <t>14. OPTRA OHK 753</t>
  </si>
  <si>
    <t>15. CAMIONETA TOYOTA OSD 466</t>
  </si>
  <si>
    <t>16. RETRO EXCAVADORA CAT 416-E</t>
  </si>
  <si>
    <t>17. VOLQUETA INTERNACIONAL OCD676</t>
  </si>
  <si>
    <t>18. MOTONIVELADORA CATERPILLAR 120/AÑO 2021 SERIE E9600901</t>
  </si>
  <si>
    <t>19. MOTONIVELADORA CATERPILLAR 120K/AÑO 2012 SERIE JAP01856</t>
  </si>
  <si>
    <t>20. VOLQUETA FVR OCN-148</t>
  </si>
  <si>
    <t>21. VIBROCOMPACTADOR CASE SERIE SV 208</t>
  </si>
  <si>
    <t>22. BUSETA OFT 023</t>
  </si>
  <si>
    <t>23. BUSETA OFK 590</t>
  </si>
  <si>
    <t>24. TODOS LOS VEHICULOS</t>
  </si>
  <si>
    <r>
      <rPr>
        <b/>
        <sz val="11"/>
        <color theme="1"/>
        <rFont val="Aptos Narrow"/>
        <family val="2"/>
        <scheme val="minor"/>
      </rPr>
      <t xml:space="preserve">NOTA: </t>
    </r>
    <r>
      <rPr>
        <sz val="11"/>
        <color theme="1"/>
        <rFont val="Aptos Narrow"/>
        <family val="2"/>
        <scheme val="minor"/>
      </rPr>
      <t>Se precisa que en la columna H, identificada con color rojo, deberá ser diligenciado el valor unitario correspondiente a cada ítem. Las demás casillas del formato se encuentran formuladas para efectos de facilitar el diligenciamiento y cálculo de los valores correspondientes.
No obstante, será responsabilidad de cada oferente verificar las fórmulas aritméticas, operaciones, cantidades, valores y resultados consignados en el formato, antes de la presentación de su oferta, de manera que la información suministrada corresponda a su propuesta económica.
En caso de que el oferente requiera realizar modificaciones derivadas de la programación, disponibilidad, rendimiento, asignación o características de los equipos y demás recursos que considere para la ejecución de las actividades, dichas modificaciones serán de su exclusiva responsabilidad y deberán encontrarse debidamente reflejadas en la oferta presentada. La Administración Municipal no asumirá responsabilidad por las variaciones o ajustes que se deriven de la programación particular efectuada por cada oferente.
De igual manera, se deja constancia de que el presupuesto oficial de la Entidad se entrega en formato completamente editable y como documento de referencia o guía para la estructuración de la propuesta económica, al igual que los documentos complementarios puestos a disposición de los interesados, entre ellos el Estudio Previo.
En consecuencia, corresponde a cada oferente revisar integralmente la información suministrada, verificar las operaciones aritméticas y efectuar los ajustes que considere necesarios de acuerdo con su propia metodología, programación y estructura de costos, previo a la presentación de la oferta.</t>
    </r>
  </si>
  <si>
    <t>SUMINISTRO DE BIENES Y SERVICIOS PARA EL MANTENIMIENTO PREVENTIVO Y CORRECTIVO DEL PARQUE AUTOMOTOR DE PROPIEDAD Y/O A CARGO DEL MUNICIPIO DE GUACHETÁ CUNDINAMARCA</t>
  </si>
  <si>
    <t>FORMATO DE PRESUPUESTO OFERENTE</t>
  </si>
  <si>
    <t>FORMATO DE PRESUPUESTO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</si>
</sst>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4" x14ac:knownFonts="1">
    <font>
      <sz val="11"/>
      <color theme="1"/>
      <name val="Aptos Narrow"/>
      <family val="2"/>
      <scheme val="minor"/>
    </font>
    <font>
      <sz val="11"/>
      <color theme="1"/>
      <name val="Aptos Narrow"/>
      <family val="2"/>
      <scheme val="minor"/>
    </font>
    <font>
      <b/>
      <sz val="11"/>
      <color theme="1"/>
      <name val="Aptos Narrow"/>
      <family val="2"/>
      <scheme val="minor"/>
    </font>
    <font>
      <b/>
      <sz val="18"/>
      <color theme="1"/>
      <name val="Aptos Narrow"/>
      <scheme val="minor"/>
    </font>
  </fonts>
  <fills count="11">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rgb="FF00FF00"/>
        <bgColor indexed="64"/>
      </patternFill>
    </fill>
    <fill>
      <patternFill patternType="solid">
        <fgColor rgb="FFFFC000"/>
        <bgColor indexed="64"/>
      </patternFill>
    </fill>
    <fill>
      <patternFill patternType="solid">
        <fgColor rgb="FFFF99FF"/>
        <bgColor indexed="64"/>
      </patternFill>
    </fill>
    <fill>
      <patternFill patternType="solid">
        <fgColor rgb="FFCCCCFF"/>
        <bgColor indexed="64"/>
      </patternFill>
    </fill>
    <fill>
      <patternFill patternType="solid">
        <fgColor theme="8"/>
        <bgColor indexed="64"/>
      </patternFill>
    </fill>
    <fill>
      <patternFill patternType="solid">
        <fgColor rgb="FFFF0000"/>
        <bgColor indexed="64"/>
      </patternFill>
    </fill>
    <fill>
      <patternFill patternType="solid">
        <fgColor theme="5"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00">
    <xf numFmtId="0" fontId="0" fillId="0" borderId="0" xfId="0"/>
    <xf numFmtId="0" fontId="0" fillId="0" borderId="3" xfId="0" applyBorder="1" applyAlignment="1">
      <alignment horizontal="left" wrapText="1"/>
    </xf>
    <xf numFmtId="165" fontId="0" fillId="0" borderId="3" xfId="1" applyNumberFormat="1" applyFont="1" applyBorder="1" applyAlignment="1">
      <alignment wrapText="1"/>
    </xf>
    <xf numFmtId="165" fontId="0" fillId="0" borderId="3" xfId="0" applyNumberFormat="1" applyBorder="1" applyAlignment="1">
      <alignment wrapText="1"/>
    </xf>
    <xf numFmtId="0" fontId="2" fillId="0" borderId="4" xfId="0" applyFont="1" applyBorder="1" applyAlignment="1">
      <alignment horizontal="left" wrapText="1"/>
    </xf>
    <xf numFmtId="0" fontId="0" fillId="0" borderId="1" xfId="0" applyBorder="1" applyAlignment="1">
      <alignment horizontal="left" wrapText="1"/>
    </xf>
    <xf numFmtId="165" fontId="0" fillId="0" borderId="1" xfId="1" applyNumberFormat="1" applyFont="1" applyBorder="1" applyAlignment="1">
      <alignment wrapText="1"/>
    </xf>
    <xf numFmtId="165" fontId="0" fillId="0" borderId="1" xfId="0" applyNumberFormat="1" applyBorder="1" applyAlignment="1">
      <alignment wrapText="1"/>
    </xf>
    <xf numFmtId="165" fontId="0" fillId="0" borderId="8" xfId="0" applyNumberFormat="1" applyBorder="1" applyAlignment="1">
      <alignment wrapText="1"/>
    </xf>
    <xf numFmtId="0" fontId="0" fillId="0" borderId="8" xfId="0" applyBorder="1" applyAlignment="1">
      <alignment horizontal="center" vertical="center" wrapText="1"/>
    </xf>
    <xf numFmtId="0" fontId="0" fillId="0" borderId="5" xfId="0" applyBorder="1" applyAlignment="1">
      <alignment horizontal="left" wrapText="1"/>
    </xf>
    <xf numFmtId="165" fontId="0" fillId="0" borderId="5" xfId="1" applyNumberFormat="1" applyFont="1" applyBorder="1" applyAlignment="1">
      <alignment wrapText="1"/>
    </xf>
    <xf numFmtId="165" fontId="0" fillId="0" borderId="5" xfId="0" applyNumberFormat="1" applyBorder="1" applyAlignment="1">
      <alignment wrapText="1"/>
    </xf>
    <xf numFmtId="165" fontId="0" fillId="0" borderId="9" xfId="0" applyNumberFormat="1" applyBorder="1" applyAlignment="1">
      <alignment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wrapText="1"/>
    </xf>
    <xf numFmtId="0" fontId="0" fillId="0" borderId="1" xfId="0" applyBorder="1" applyAlignment="1">
      <alignment wrapText="1"/>
    </xf>
    <xf numFmtId="0" fontId="0" fillId="0" borderId="1" xfId="0" applyBorder="1" applyAlignment="1">
      <alignment horizontal="center" wrapText="1"/>
    </xf>
    <xf numFmtId="0" fontId="0" fillId="0" borderId="3" xfId="0" applyBorder="1" applyAlignment="1">
      <alignment wrapText="1"/>
    </xf>
    <xf numFmtId="0" fontId="0" fillId="0" borderId="5" xfId="0" applyBorder="1" applyAlignment="1">
      <alignment wrapText="1"/>
    </xf>
    <xf numFmtId="165" fontId="0" fillId="0" borderId="1" xfId="0" applyNumberFormat="1" applyBorder="1" applyAlignment="1">
      <alignment horizontal="center" vertical="center" wrapText="1"/>
    </xf>
    <xf numFmtId="0" fontId="2" fillId="3" borderId="7" xfId="0" applyFont="1" applyFill="1"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wrapText="1"/>
    </xf>
    <xf numFmtId="0" fontId="0" fillId="0" borderId="5" xfId="0" applyBorder="1" applyAlignment="1">
      <alignment horizontal="center" vertical="center" wrapText="1"/>
    </xf>
    <xf numFmtId="0" fontId="0" fillId="0" borderId="3" xfId="0" applyBorder="1" applyAlignment="1">
      <alignment horizontal="center" wrapText="1"/>
    </xf>
    <xf numFmtId="0" fontId="0" fillId="0" borderId="9" xfId="0" applyBorder="1" applyAlignment="1">
      <alignment horizontal="center" wrapText="1"/>
    </xf>
    <xf numFmtId="165" fontId="0" fillId="0" borderId="7" xfId="0" applyNumberFormat="1" applyBorder="1" applyAlignment="1">
      <alignment wrapText="1"/>
    </xf>
    <xf numFmtId="0" fontId="0" fillId="0" borderId="9" xfId="0" applyBorder="1" applyAlignment="1">
      <alignment wrapText="1"/>
    </xf>
    <xf numFmtId="0" fontId="0" fillId="0" borderId="9" xfId="0" applyBorder="1" applyAlignment="1">
      <alignment horizontal="left" wrapText="1"/>
    </xf>
    <xf numFmtId="165" fontId="0" fillId="0" borderId="9" xfId="1" applyNumberFormat="1" applyFont="1" applyBorder="1" applyAlignment="1">
      <alignment wrapText="1"/>
    </xf>
    <xf numFmtId="0" fontId="2" fillId="0" borderId="19" xfId="0" applyFont="1" applyBorder="1" applyAlignment="1">
      <alignment horizontal="center" wrapText="1"/>
    </xf>
    <xf numFmtId="165" fontId="3" fillId="9" borderId="15" xfId="0" applyNumberFormat="1" applyFont="1" applyFill="1" applyBorder="1" applyAlignment="1">
      <alignment wrapText="1"/>
    </xf>
    <xf numFmtId="0" fontId="2" fillId="0" borderId="19" xfId="0" applyFont="1" applyBorder="1" applyAlignment="1">
      <alignment wrapText="1"/>
    </xf>
    <xf numFmtId="0" fontId="2" fillId="0" borderId="7" xfId="0" applyFont="1" applyBorder="1" applyAlignment="1">
      <alignment horizontal="center" vertical="center" wrapText="1"/>
    </xf>
    <xf numFmtId="165" fontId="2" fillId="0" borderId="7" xfId="1" applyNumberFormat="1" applyFont="1" applyBorder="1" applyAlignment="1">
      <alignment horizontal="center" vertical="center" wrapText="1"/>
    </xf>
    <xf numFmtId="165" fontId="0" fillId="0" borderId="1" xfId="1" applyNumberFormat="1" applyFont="1" applyBorder="1" applyAlignment="1">
      <alignment horizontal="center" wrapText="1"/>
    </xf>
    <xf numFmtId="165" fontId="0" fillId="0" borderId="7" xfId="1" applyNumberFormat="1" applyFont="1" applyBorder="1" applyAlignment="1">
      <alignment horizontal="center" wrapText="1"/>
    </xf>
    <xf numFmtId="0" fontId="2" fillId="8" borderId="8" xfId="0" applyFont="1" applyFill="1" applyBorder="1" applyAlignment="1">
      <alignment horizontal="center" wrapText="1"/>
    </xf>
    <xf numFmtId="0" fontId="2" fillId="2" borderId="9" xfId="0" applyFont="1" applyFill="1" applyBorder="1" applyAlignment="1">
      <alignment horizontal="center" wrapText="1"/>
    </xf>
    <xf numFmtId="0" fontId="0" fillId="0" borderId="1"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xf numFmtId="165" fontId="3" fillId="9" borderId="12" xfId="0" applyNumberFormat="1" applyFont="1" applyFill="1" applyBorder="1" applyAlignment="1">
      <alignment horizontal="center" wrapText="1"/>
    </xf>
    <xf numFmtId="165" fontId="3" fillId="9" borderId="13" xfId="0" applyNumberFormat="1" applyFont="1" applyFill="1" applyBorder="1" applyAlignment="1">
      <alignment horizontal="center" wrapText="1"/>
    </xf>
    <xf numFmtId="165" fontId="3" fillId="9" borderId="14" xfId="0" applyNumberFormat="1" applyFont="1" applyFill="1" applyBorder="1" applyAlignment="1">
      <alignment horizontal="center" wrapText="1"/>
    </xf>
    <xf numFmtId="0" fontId="2" fillId="7" borderId="16" xfId="0" applyFont="1" applyFill="1" applyBorder="1" applyAlignment="1">
      <alignment horizontal="center" wrapText="1"/>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4" borderId="12" xfId="0" applyFont="1" applyFill="1" applyBorder="1" applyAlignment="1">
      <alignment horizontal="center" wrapText="1"/>
    </xf>
    <xf numFmtId="0" fontId="2" fillId="4" borderId="13" xfId="0" applyFont="1" applyFill="1" applyBorder="1" applyAlignment="1">
      <alignment horizontal="center" wrapText="1"/>
    </xf>
    <xf numFmtId="0" fontId="2" fillId="4" borderId="14" xfId="0" applyFont="1" applyFill="1" applyBorder="1" applyAlignment="1">
      <alignment horizontal="center" wrapText="1"/>
    </xf>
    <xf numFmtId="0" fontId="2" fillId="0" borderId="11" xfId="0" applyFont="1" applyBorder="1" applyAlignment="1">
      <alignment horizontal="center" wrapText="1"/>
    </xf>
    <xf numFmtId="0" fontId="2" fillId="0" borderId="17" xfId="0" applyFont="1" applyBorder="1" applyAlignment="1">
      <alignment horizontal="center" wrapText="1"/>
    </xf>
    <xf numFmtId="0" fontId="2" fillId="0" borderId="18" xfId="0" applyFont="1" applyBorder="1" applyAlignment="1">
      <alignment horizontal="center" wrapText="1"/>
    </xf>
    <xf numFmtId="0" fontId="2" fillId="0" borderId="19" xfId="0" applyFont="1" applyBorder="1" applyAlignment="1">
      <alignment horizontal="center" wrapText="1"/>
    </xf>
    <xf numFmtId="0" fontId="2" fillId="0" borderId="20"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10" xfId="0" applyFont="1" applyBorder="1" applyAlignment="1">
      <alignment horizontal="center" wrapText="1"/>
    </xf>
    <xf numFmtId="0" fontId="2" fillId="5" borderId="2" xfId="0" applyFont="1" applyFill="1" applyBorder="1" applyAlignment="1">
      <alignment horizontal="center" wrapText="1"/>
    </xf>
    <xf numFmtId="0" fontId="2" fillId="5" borderId="3" xfId="0" applyFont="1" applyFill="1" applyBorder="1" applyAlignment="1">
      <alignment horizontal="center" wrapText="1"/>
    </xf>
    <xf numFmtId="0" fontId="2" fillId="5" borderId="4" xfId="0" applyFont="1" applyFill="1" applyBorder="1" applyAlignment="1">
      <alignment horizontal="center" wrapText="1"/>
    </xf>
    <xf numFmtId="0" fontId="2" fillId="5" borderId="1" xfId="0" applyFont="1" applyFill="1" applyBorder="1" applyAlignment="1">
      <alignment horizontal="center" wrapText="1"/>
    </xf>
    <xf numFmtId="0" fontId="2" fillId="6" borderId="8" xfId="0" applyFont="1" applyFill="1" applyBorder="1" applyAlignment="1">
      <alignment horizontal="center" wrapText="1"/>
    </xf>
    <xf numFmtId="0" fontId="0" fillId="10" borderId="12" xfId="0" applyFill="1" applyBorder="1" applyAlignment="1">
      <alignment horizontal="left" wrapText="1"/>
    </xf>
    <xf numFmtId="0" fontId="0" fillId="10" borderId="13" xfId="0" applyFill="1" applyBorder="1" applyAlignment="1">
      <alignment horizontal="left" wrapText="1"/>
    </xf>
    <xf numFmtId="0" fontId="0" fillId="10" borderId="21" xfId="0" applyFill="1" applyBorder="1" applyAlignment="1">
      <alignment horizontal="left" wrapText="1"/>
    </xf>
    <xf numFmtId="0" fontId="2" fillId="0" borderId="1" xfId="0" applyFont="1" applyBorder="1" applyAlignment="1">
      <alignment horizontal="center" vertical="center" wrapText="1"/>
    </xf>
    <xf numFmtId="0" fontId="2" fillId="0" borderId="8" xfId="0" applyFont="1" applyBorder="1" applyAlignment="1">
      <alignment vertical="center" wrapText="1"/>
    </xf>
    <xf numFmtId="0" fontId="2" fillId="0" borderId="8" xfId="0" applyFont="1" applyBorder="1" applyAlignment="1">
      <alignment horizontal="left" vertical="center" wrapText="1"/>
    </xf>
    <xf numFmtId="0" fontId="2" fillId="0" borderId="8" xfId="0" applyFont="1" applyBorder="1" applyAlignment="1">
      <alignment horizontal="center" vertical="center" wrapText="1"/>
    </xf>
    <xf numFmtId="165" fontId="2" fillId="9" borderId="8" xfId="1" applyNumberFormat="1" applyFont="1" applyFill="1" applyBorder="1" applyAlignment="1">
      <alignment vertical="center" wrapText="1"/>
    </xf>
    <xf numFmtId="165" fontId="2" fillId="0" borderId="8" xfId="1" applyNumberFormat="1" applyFont="1" applyBorder="1" applyAlignment="1">
      <alignment vertical="center" wrapText="1"/>
    </xf>
    <xf numFmtId="0" fontId="2" fillId="3" borderId="8" xfId="0" applyFont="1" applyFill="1" applyBorder="1" applyAlignment="1">
      <alignment horizontal="center" vertical="center" wrapText="1"/>
    </xf>
    <xf numFmtId="0" fontId="0" fillId="0" borderId="2" xfId="0" applyBorder="1" applyAlignment="1">
      <alignment horizontal="center" wrapText="1"/>
    </xf>
    <xf numFmtId="0" fontId="2" fillId="0" borderId="3" xfId="0" applyFont="1" applyBorder="1" applyAlignment="1">
      <alignment horizontal="center" vertical="center" wrapText="1"/>
    </xf>
    <xf numFmtId="0" fontId="0" fillId="0" borderId="22" xfId="0" applyBorder="1" applyAlignment="1">
      <alignment horizontal="center" wrapText="1"/>
    </xf>
    <xf numFmtId="0" fontId="0" fillId="0" borderId="4" xfId="0" applyBorder="1" applyAlignment="1">
      <alignment horizontal="center" wrapText="1"/>
    </xf>
    <xf numFmtId="0" fontId="0" fillId="0" borderId="23" xfId="0" applyBorder="1" applyAlignment="1">
      <alignment horizontal="center" wrapText="1"/>
    </xf>
    <xf numFmtId="0" fontId="0" fillId="0" borderId="24" xfId="0" applyBorder="1" applyAlignment="1">
      <alignment horizontal="center" wrapText="1"/>
    </xf>
    <xf numFmtId="0" fontId="2" fillId="0" borderId="5" xfId="0" applyFont="1" applyBorder="1" applyAlignment="1">
      <alignment horizontal="center" vertical="center" wrapText="1"/>
    </xf>
    <xf numFmtId="0" fontId="0" fillId="0" borderId="25" xfId="0" applyBorder="1" applyAlignment="1">
      <alignment horizontal="center" wrapText="1"/>
    </xf>
    <xf numFmtId="0" fontId="2" fillId="0" borderId="17" xfId="0" applyFont="1" applyBorder="1" applyAlignment="1">
      <alignment vertical="center" wrapText="1"/>
    </xf>
    <xf numFmtId="0" fontId="2" fillId="3" borderId="26" xfId="0" applyFont="1" applyFill="1" applyBorder="1" applyAlignment="1">
      <alignment vertical="center" wrapText="1"/>
    </xf>
    <xf numFmtId="0" fontId="2" fillId="4" borderId="21" xfId="0" applyFont="1" applyFill="1" applyBorder="1" applyAlignment="1">
      <alignment horizontal="center" wrapText="1"/>
    </xf>
    <xf numFmtId="165" fontId="0" fillId="0" borderId="22" xfId="0" applyNumberFormat="1" applyBorder="1" applyAlignment="1">
      <alignment wrapText="1"/>
    </xf>
    <xf numFmtId="165" fontId="0" fillId="0" borderId="23" xfId="0" applyNumberFormat="1" applyBorder="1" applyAlignment="1">
      <alignment wrapText="1"/>
    </xf>
    <xf numFmtId="165" fontId="0" fillId="0" borderId="25" xfId="0" applyNumberFormat="1" applyBorder="1" applyAlignment="1">
      <alignment wrapText="1"/>
    </xf>
    <xf numFmtId="0" fontId="2" fillId="7" borderId="12" xfId="0" applyFont="1" applyFill="1" applyBorder="1" applyAlignment="1">
      <alignment horizontal="center" wrapText="1"/>
    </xf>
    <xf numFmtId="0" fontId="2" fillId="7" borderId="21" xfId="0" applyFont="1" applyFill="1" applyBorder="1" applyAlignment="1">
      <alignment horizontal="center" wrapText="1"/>
    </xf>
    <xf numFmtId="0" fontId="2" fillId="6" borderId="17" xfId="0" applyFont="1" applyFill="1" applyBorder="1" applyAlignment="1">
      <alignment horizontal="center" wrapText="1"/>
    </xf>
    <xf numFmtId="165" fontId="0" fillId="0" borderId="26" xfId="0" applyNumberFormat="1" applyBorder="1" applyAlignment="1">
      <alignment wrapText="1"/>
    </xf>
    <xf numFmtId="0" fontId="2" fillId="8" borderId="17" xfId="0" applyFont="1" applyFill="1" applyBorder="1" applyAlignment="1">
      <alignment horizontal="center" wrapText="1"/>
    </xf>
    <xf numFmtId="0" fontId="2" fillId="2" borderId="18" xfId="0" applyFont="1" applyFill="1" applyBorder="1" applyAlignment="1">
      <alignment horizontal="center" wrapText="1"/>
    </xf>
    <xf numFmtId="165" fontId="0" fillId="0" borderId="27" xfId="0" applyNumberFormat="1" applyBorder="1" applyAlignment="1">
      <alignment wrapText="1"/>
    </xf>
    <xf numFmtId="165" fontId="0" fillId="0" borderId="28" xfId="0" applyNumberFormat="1" applyBorder="1" applyAlignment="1">
      <alignment wrapText="1"/>
    </xf>
  </cellXfs>
  <cellStyles count="2">
    <cellStyle name="Moneda" xfId="1" builtinId="4"/>
    <cellStyle name="Normal" xfId="0" builtinId="0"/>
  </cellStyles>
  <dxfs count="0"/>
  <tableStyles count="0" defaultTableStyle="TableStyleMedium2" defaultPivotStyle="PivotStyleLight16"/>
  <colors>
    <mruColors>
      <color rgb="FFFF99FF"/>
      <color rgb="FFCCCCFF"/>
      <color rgb="FF00FF00"/>
      <color rgb="FF00FFFF"/>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419747</xdr:colOff>
      <xdr:row>0</xdr:row>
      <xdr:rowOff>8072</xdr:rowOff>
    </xdr:from>
    <xdr:to>
      <xdr:col>0</xdr:col>
      <xdr:colOff>855637</xdr:colOff>
      <xdr:row>2</xdr:row>
      <xdr:rowOff>138938</xdr:rowOff>
    </xdr:to>
    <xdr:pic>
      <xdr:nvPicPr>
        <xdr:cNvPr id="2" name="Imagen 1" descr="Guachetá">
          <a:extLst>
            <a:ext uri="{FF2B5EF4-FFF2-40B4-BE49-F238E27FC236}">
              <a16:creationId xmlns:a16="http://schemas.microsoft.com/office/drawing/2014/main" id="{2A812380-819B-4A5B-B07D-ECA563B8A3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747" y="8072"/>
          <a:ext cx="435890" cy="511866"/>
        </a:xfrm>
        <a:prstGeom prst="rect">
          <a:avLst/>
        </a:prstGeom>
        <a:noFill/>
        <a:ln>
          <a:noFill/>
        </a:ln>
      </xdr:spPr>
    </xdr:pic>
    <xdr:clientData/>
  </xdr:twoCellAnchor>
  <xdr:twoCellAnchor editAs="oneCell">
    <xdr:from>
      <xdr:col>12</xdr:col>
      <xdr:colOff>137225</xdr:colOff>
      <xdr:row>0</xdr:row>
      <xdr:rowOff>48432</xdr:rowOff>
    </xdr:from>
    <xdr:to>
      <xdr:col>12</xdr:col>
      <xdr:colOff>1415480</xdr:colOff>
      <xdr:row>2</xdr:row>
      <xdr:rowOff>100394</xdr:rowOff>
    </xdr:to>
    <xdr:pic>
      <xdr:nvPicPr>
        <xdr:cNvPr id="3" name="Imagen 2" descr="Texto, Logotipo&#10;&#10;Descripción generada automáticamente con confianza media">
          <a:extLst>
            <a:ext uri="{FF2B5EF4-FFF2-40B4-BE49-F238E27FC236}">
              <a16:creationId xmlns:a16="http://schemas.microsoft.com/office/drawing/2014/main" id="{7F43882E-EB03-43DA-A956-83A1414231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81700" y="48432"/>
          <a:ext cx="1278255" cy="4329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419747</xdr:colOff>
      <xdr:row>0</xdr:row>
      <xdr:rowOff>8072</xdr:rowOff>
    </xdr:from>
    <xdr:to>
      <xdr:col>0</xdr:col>
      <xdr:colOff>855637</xdr:colOff>
      <xdr:row>2</xdr:row>
      <xdr:rowOff>138938</xdr:rowOff>
    </xdr:to>
    <xdr:pic>
      <xdr:nvPicPr>
        <xdr:cNvPr id="2" name="Imagen 1" descr="Guachetá">
          <a:extLst>
            <a:ext uri="{FF2B5EF4-FFF2-40B4-BE49-F238E27FC236}">
              <a16:creationId xmlns:a16="http://schemas.microsoft.com/office/drawing/2014/main" id="{680A1DAA-9177-1E67-4A8E-BA333E6E2D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747" y="8072"/>
          <a:ext cx="435890" cy="518324"/>
        </a:xfrm>
        <a:prstGeom prst="rect">
          <a:avLst/>
        </a:prstGeom>
        <a:noFill/>
        <a:ln>
          <a:noFill/>
        </a:ln>
      </xdr:spPr>
    </xdr:pic>
    <xdr:clientData/>
  </xdr:twoCellAnchor>
  <xdr:twoCellAnchor editAs="oneCell">
    <xdr:from>
      <xdr:col>12</xdr:col>
      <xdr:colOff>137225</xdr:colOff>
      <xdr:row>0</xdr:row>
      <xdr:rowOff>48432</xdr:rowOff>
    </xdr:from>
    <xdr:to>
      <xdr:col>12</xdr:col>
      <xdr:colOff>1415480</xdr:colOff>
      <xdr:row>2</xdr:row>
      <xdr:rowOff>100394</xdr:rowOff>
    </xdr:to>
    <xdr:pic>
      <xdr:nvPicPr>
        <xdr:cNvPr id="3" name="Imagen 2" descr="Texto, Logotipo&#10;&#10;Descripción generada automáticamente con confianza media">
          <a:extLst>
            <a:ext uri="{FF2B5EF4-FFF2-40B4-BE49-F238E27FC236}">
              <a16:creationId xmlns:a16="http://schemas.microsoft.com/office/drawing/2014/main" id="{0E418314-4902-FC04-3F9B-DC24ECB22A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76695" y="48432"/>
          <a:ext cx="1278255" cy="4394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94"/>
  <sheetViews>
    <sheetView tabSelected="1" zoomScale="118" zoomScaleNormal="118" workbookViewId="0">
      <pane ySplit="4" topLeftCell="A5" activePane="bottomLeft" state="frozen"/>
      <selection activeCell="B1" sqref="B1"/>
      <selection pane="bottomLeft" activeCell="N5" sqref="N5"/>
    </sheetView>
  </sheetViews>
  <sheetFormatPr baseColWidth="10" defaultColWidth="11.42578125" defaultRowHeight="15" x14ac:dyDescent="0.25"/>
  <cols>
    <col min="1" max="1" width="21.7109375" style="18" customWidth="1"/>
    <col min="2" max="2" width="8.7109375" style="18" customWidth="1"/>
    <col min="3" max="3" width="21" style="5" customWidth="1"/>
    <col min="4" max="4" width="39.5703125" style="5" customWidth="1"/>
    <col min="5" max="5" width="14.140625" style="5" customWidth="1"/>
    <col min="6" max="6" width="10" style="18" hidden="1" customWidth="1"/>
    <col min="7" max="7" width="11.42578125" style="18" customWidth="1"/>
    <col min="8" max="8" width="17.85546875" style="6" customWidth="1"/>
    <col min="9" max="9" width="16.5703125" style="6" customWidth="1"/>
    <col min="10" max="10" width="12.85546875" style="6" customWidth="1"/>
    <col min="11" max="11" width="15.7109375" style="6" customWidth="1"/>
    <col min="12" max="12" width="14.5703125" style="15" customWidth="1"/>
    <col min="13" max="13" width="23.140625" style="18" customWidth="1"/>
    <col min="14" max="16384" width="11.42578125" style="18"/>
  </cols>
  <sheetData>
    <row r="1" spans="1:14" x14ac:dyDescent="0.25">
      <c r="A1" s="78"/>
      <c r="B1" s="79" t="s">
        <v>244</v>
      </c>
      <c r="C1" s="79"/>
      <c r="D1" s="79"/>
      <c r="E1" s="79"/>
      <c r="F1" s="79"/>
      <c r="G1" s="79"/>
      <c r="H1" s="79"/>
      <c r="I1" s="79"/>
      <c r="J1" s="79"/>
      <c r="K1" s="79"/>
      <c r="L1" s="79"/>
      <c r="M1" s="80"/>
      <c r="N1" s="17"/>
    </row>
    <row r="2" spans="1:14" x14ac:dyDescent="0.25">
      <c r="A2" s="81"/>
      <c r="B2" s="71" t="s">
        <v>242</v>
      </c>
      <c r="C2" s="71"/>
      <c r="D2" s="71"/>
      <c r="E2" s="71"/>
      <c r="F2" s="71"/>
      <c r="G2" s="71"/>
      <c r="H2" s="71"/>
      <c r="I2" s="71"/>
      <c r="J2" s="71"/>
      <c r="K2" s="71"/>
      <c r="L2" s="71"/>
      <c r="M2" s="82"/>
      <c r="N2" s="17"/>
    </row>
    <row r="3" spans="1:14" ht="15.75" thickBot="1" x14ac:dyDescent="0.3">
      <c r="A3" s="83"/>
      <c r="B3" s="84"/>
      <c r="C3" s="84"/>
      <c r="D3" s="84"/>
      <c r="E3" s="84"/>
      <c r="F3" s="84"/>
      <c r="G3" s="84"/>
      <c r="H3" s="84"/>
      <c r="I3" s="84"/>
      <c r="J3" s="84"/>
      <c r="K3" s="84"/>
      <c r="L3" s="84"/>
      <c r="M3" s="85"/>
      <c r="N3" s="17"/>
    </row>
    <row r="4" spans="1:14" ht="33" customHeight="1" thickBot="1" x14ac:dyDescent="0.3">
      <c r="A4" s="36" t="s">
        <v>0</v>
      </c>
      <c r="B4" s="36" t="s">
        <v>1</v>
      </c>
      <c r="C4" s="36" t="s">
        <v>2</v>
      </c>
      <c r="D4" s="36" t="s">
        <v>3</v>
      </c>
      <c r="E4" s="36" t="s">
        <v>4</v>
      </c>
      <c r="F4" s="36" t="s">
        <v>5</v>
      </c>
      <c r="G4" s="36" t="s">
        <v>6</v>
      </c>
      <c r="H4" s="37" t="s">
        <v>7</v>
      </c>
      <c r="I4" s="37" t="s">
        <v>8</v>
      </c>
      <c r="J4" s="37" t="s">
        <v>9</v>
      </c>
      <c r="K4" s="37" t="s">
        <v>10</v>
      </c>
      <c r="L4" s="23" t="s">
        <v>5</v>
      </c>
      <c r="M4" s="23" t="s">
        <v>220</v>
      </c>
    </row>
    <row r="5" spans="1:14" ht="13.5" customHeight="1" thickBot="1" x14ac:dyDescent="0.3">
      <c r="A5" s="52" t="s">
        <v>11</v>
      </c>
      <c r="B5" s="53"/>
      <c r="C5" s="53"/>
      <c r="D5" s="53"/>
      <c r="E5" s="53"/>
      <c r="F5" s="53"/>
      <c r="G5" s="53"/>
      <c r="H5" s="53"/>
      <c r="I5" s="53"/>
      <c r="J5" s="53"/>
      <c r="K5" s="53"/>
      <c r="L5" s="53"/>
      <c r="M5" s="54"/>
    </row>
    <row r="6" spans="1:14" ht="30.75" customHeight="1" x14ac:dyDescent="0.25">
      <c r="A6" s="55" t="s">
        <v>12</v>
      </c>
      <c r="B6" s="1">
        <v>1.1000000000000001</v>
      </c>
      <c r="C6" s="1" t="s">
        <v>13</v>
      </c>
      <c r="D6" s="1" t="s">
        <v>14</v>
      </c>
      <c r="E6" s="1">
        <v>18430</v>
      </c>
      <c r="F6" s="1">
        <v>1</v>
      </c>
      <c r="G6" s="1" t="s">
        <v>6</v>
      </c>
      <c r="H6" s="2">
        <v>3800000</v>
      </c>
      <c r="I6" s="2">
        <f t="shared" ref="I6:I34" si="0">+H6*F6</f>
        <v>3800000</v>
      </c>
      <c r="J6" s="2">
        <f>+I6*19%</f>
        <v>722000</v>
      </c>
      <c r="K6" s="2">
        <f>+J6+I6</f>
        <v>4522000</v>
      </c>
      <c r="L6" s="27">
        <v>2</v>
      </c>
      <c r="M6" s="3">
        <f t="shared" ref="M6:M34" si="1">L6*K6</f>
        <v>9044000</v>
      </c>
    </row>
    <row r="7" spans="1:14" ht="14.25" customHeight="1" x14ac:dyDescent="0.25">
      <c r="A7" s="56"/>
      <c r="B7" s="5">
        <v>1.2</v>
      </c>
      <c r="C7" s="5" t="s">
        <v>13</v>
      </c>
      <c r="D7" s="5" t="s">
        <v>15</v>
      </c>
      <c r="E7" s="5">
        <v>12424</v>
      </c>
      <c r="F7" s="5">
        <v>1</v>
      </c>
      <c r="G7" s="5" t="s">
        <v>6</v>
      </c>
      <c r="H7" s="6">
        <v>1833333.3333333335</v>
      </c>
      <c r="I7" s="6">
        <f t="shared" si="0"/>
        <v>1833333.3333333335</v>
      </c>
      <c r="J7" s="6">
        <f t="shared" ref="J7:J51" si="2">+I7*19%</f>
        <v>348333.33333333337</v>
      </c>
      <c r="K7" s="6">
        <f t="shared" ref="K7:K51" si="3">+J7+I7</f>
        <v>2181666.666666667</v>
      </c>
      <c r="L7" s="19">
        <v>2</v>
      </c>
      <c r="M7" s="7">
        <f t="shared" si="1"/>
        <v>4363333.333333334</v>
      </c>
    </row>
    <row r="8" spans="1:14" ht="14.25" customHeight="1" x14ac:dyDescent="0.25">
      <c r="A8" s="56"/>
      <c r="B8" s="5">
        <v>1.4</v>
      </c>
      <c r="C8" s="5" t="s">
        <v>13</v>
      </c>
      <c r="D8" s="5" t="s">
        <v>16</v>
      </c>
      <c r="F8" s="5">
        <v>1</v>
      </c>
      <c r="G8" s="5" t="s">
        <v>6</v>
      </c>
      <c r="H8" s="6">
        <v>116666.66666666667</v>
      </c>
      <c r="I8" s="6">
        <f t="shared" si="0"/>
        <v>116666.66666666667</v>
      </c>
      <c r="J8" s="6">
        <f t="shared" si="2"/>
        <v>22166.666666666668</v>
      </c>
      <c r="K8" s="6">
        <f t="shared" si="3"/>
        <v>138833.33333333334</v>
      </c>
      <c r="L8" s="19">
        <v>2</v>
      </c>
      <c r="M8" s="7">
        <f t="shared" si="1"/>
        <v>277666.66666666669</v>
      </c>
    </row>
    <row r="9" spans="1:14" ht="14.25" customHeight="1" x14ac:dyDescent="0.25">
      <c r="A9" s="56"/>
      <c r="B9" s="5">
        <v>1.5</v>
      </c>
      <c r="C9" s="5" t="s">
        <v>13</v>
      </c>
      <c r="D9" s="5" t="s">
        <v>17</v>
      </c>
      <c r="F9" s="5">
        <v>1</v>
      </c>
      <c r="G9" s="5" t="s">
        <v>6</v>
      </c>
      <c r="H9" s="6">
        <v>116666.66666666667</v>
      </c>
      <c r="I9" s="6">
        <f t="shared" si="0"/>
        <v>116666.66666666667</v>
      </c>
      <c r="J9" s="6">
        <f t="shared" si="2"/>
        <v>22166.666666666668</v>
      </c>
      <c r="K9" s="6">
        <f t="shared" si="3"/>
        <v>138833.33333333334</v>
      </c>
      <c r="L9" s="19">
        <v>2</v>
      </c>
      <c r="M9" s="7">
        <f t="shared" si="1"/>
        <v>277666.66666666669</v>
      </c>
    </row>
    <row r="10" spans="1:14" ht="14.25" customHeight="1" x14ac:dyDescent="0.25">
      <c r="A10" s="56"/>
      <c r="B10" s="5">
        <v>1.6</v>
      </c>
      <c r="C10" s="5" t="s">
        <v>13</v>
      </c>
      <c r="D10" s="5" t="s">
        <v>18</v>
      </c>
      <c r="F10" s="5">
        <v>1</v>
      </c>
      <c r="G10" s="5" t="s">
        <v>6</v>
      </c>
      <c r="H10" s="6">
        <v>75000</v>
      </c>
      <c r="I10" s="6">
        <f t="shared" si="0"/>
        <v>75000</v>
      </c>
      <c r="J10" s="6">
        <f t="shared" si="2"/>
        <v>14250</v>
      </c>
      <c r="K10" s="6">
        <f t="shared" si="3"/>
        <v>89250</v>
      </c>
      <c r="L10" s="19">
        <v>2</v>
      </c>
      <c r="M10" s="7">
        <f t="shared" si="1"/>
        <v>178500</v>
      </c>
    </row>
    <row r="11" spans="1:14" ht="14.25" customHeight="1" x14ac:dyDescent="0.25">
      <c r="A11" s="56"/>
      <c r="B11" s="5">
        <v>1.7</v>
      </c>
      <c r="C11" s="5" t="s">
        <v>13</v>
      </c>
      <c r="D11" s="5" t="s">
        <v>19</v>
      </c>
      <c r="F11" s="5">
        <v>1</v>
      </c>
      <c r="G11" s="5" t="s">
        <v>6</v>
      </c>
      <c r="H11" s="6">
        <v>108333.33333333334</v>
      </c>
      <c r="I11" s="6">
        <f t="shared" si="0"/>
        <v>108333.33333333334</v>
      </c>
      <c r="J11" s="6">
        <f t="shared" si="2"/>
        <v>20583.333333333336</v>
      </c>
      <c r="K11" s="6">
        <f t="shared" si="3"/>
        <v>128916.66666666669</v>
      </c>
      <c r="L11" s="19">
        <v>2</v>
      </c>
      <c r="M11" s="7">
        <f t="shared" si="1"/>
        <v>257833.33333333337</v>
      </c>
    </row>
    <row r="12" spans="1:14" ht="14.25" customHeight="1" x14ac:dyDescent="0.25">
      <c r="A12" s="56"/>
      <c r="B12" s="5">
        <v>1.8</v>
      </c>
      <c r="C12" s="5" t="s">
        <v>13</v>
      </c>
      <c r="D12" s="5" t="s">
        <v>20</v>
      </c>
      <c r="F12" s="5">
        <v>1</v>
      </c>
      <c r="G12" s="5" t="s">
        <v>6</v>
      </c>
      <c r="H12" s="6">
        <v>108333.33333333334</v>
      </c>
      <c r="I12" s="6">
        <f t="shared" si="0"/>
        <v>108333.33333333334</v>
      </c>
      <c r="J12" s="6">
        <f t="shared" si="2"/>
        <v>20583.333333333336</v>
      </c>
      <c r="K12" s="6">
        <f t="shared" si="3"/>
        <v>128916.66666666669</v>
      </c>
      <c r="L12" s="19">
        <v>2</v>
      </c>
      <c r="M12" s="7">
        <f t="shared" si="1"/>
        <v>257833.33333333337</v>
      </c>
    </row>
    <row r="13" spans="1:14" ht="14.25" customHeight="1" x14ac:dyDescent="0.25">
      <c r="A13" s="56"/>
      <c r="B13" s="5">
        <v>1.9</v>
      </c>
      <c r="C13" s="5" t="s">
        <v>13</v>
      </c>
      <c r="D13" s="5" t="s">
        <v>21</v>
      </c>
      <c r="E13" s="5" t="s">
        <v>22</v>
      </c>
      <c r="F13" s="5">
        <v>1</v>
      </c>
      <c r="G13" s="5" t="s">
        <v>6</v>
      </c>
      <c r="H13" s="6">
        <v>365155</v>
      </c>
      <c r="I13" s="6">
        <f t="shared" si="0"/>
        <v>365155</v>
      </c>
      <c r="J13" s="6">
        <f t="shared" si="2"/>
        <v>69379.45</v>
      </c>
      <c r="K13" s="6">
        <f t="shared" si="3"/>
        <v>434534.45</v>
      </c>
      <c r="L13" s="19">
        <v>1</v>
      </c>
      <c r="M13" s="7">
        <f t="shared" si="1"/>
        <v>434534.45</v>
      </c>
    </row>
    <row r="14" spans="1:14" ht="14.25" customHeight="1" x14ac:dyDescent="0.25">
      <c r="A14" s="57"/>
      <c r="B14" s="5">
        <v>1.1100000000000001</v>
      </c>
      <c r="C14" s="5" t="s">
        <v>13</v>
      </c>
      <c r="D14" s="5" t="s">
        <v>23</v>
      </c>
      <c r="F14" s="5">
        <v>1</v>
      </c>
      <c r="G14" s="5" t="s">
        <v>6</v>
      </c>
      <c r="H14" s="6">
        <v>600000</v>
      </c>
      <c r="I14" s="6">
        <f t="shared" si="0"/>
        <v>600000</v>
      </c>
      <c r="J14" s="6">
        <f t="shared" si="2"/>
        <v>114000</v>
      </c>
      <c r="K14" s="6">
        <f t="shared" si="3"/>
        <v>714000</v>
      </c>
      <c r="L14" s="19">
        <v>1</v>
      </c>
      <c r="M14" s="7">
        <f t="shared" si="1"/>
        <v>714000</v>
      </c>
    </row>
    <row r="15" spans="1:14" ht="45.75" customHeight="1" x14ac:dyDescent="0.25">
      <c r="A15" s="58" t="s">
        <v>24</v>
      </c>
      <c r="B15" s="5">
        <v>2.1</v>
      </c>
      <c r="C15" s="5" t="s">
        <v>13</v>
      </c>
      <c r="D15" s="5" t="s">
        <v>25</v>
      </c>
      <c r="E15" s="5" t="s">
        <v>26</v>
      </c>
      <c r="F15" s="5">
        <v>1</v>
      </c>
      <c r="G15" s="5" t="s">
        <v>6</v>
      </c>
      <c r="H15" s="6">
        <v>22000</v>
      </c>
      <c r="I15" s="6">
        <f t="shared" si="0"/>
        <v>22000</v>
      </c>
      <c r="J15" s="6">
        <f t="shared" si="2"/>
        <v>4180</v>
      </c>
      <c r="K15" s="6">
        <f t="shared" si="3"/>
        <v>26180</v>
      </c>
      <c r="L15" s="19">
        <v>6</v>
      </c>
      <c r="M15" s="7">
        <f t="shared" si="1"/>
        <v>157080</v>
      </c>
    </row>
    <row r="16" spans="1:14" ht="14.25" customHeight="1" x14ac:dyDescent="0.25">
      <c r="A16" s="56"/>
      <c r="B16" s="5">
        <v>2.2000000000000002</v>
      </c>
      <c r="C16" s="5" t="s">
        <v>13</v>
      </c>
      <c r="D16" s="5" t="s">
        <v>27</v>
      </c>
      <c r="E16" s="5" t="s">
        <v>28</v>
      </c>
      <c r="F16" s="5">
        <v>1</v>
      </c>
      <c r="G16" s="5" t="s">
        <v>6</v>
      </c>
      <c r="H16" s="6">
        <v>52000</v>
      </c>
      <c r="I16" s="6">
        <f t="shared" si="0"/>
        <v>52000</v>
      </c>
      <c r="J16" s="6">
        <f t="shared" si="2"/>
        <v>9880</v>
      </c>
      <c r="K16" s="6">
        <f t="shared" si="3"/>
        <v>61880</v>
      </c>
      <c r="L16" s="19">
        <v>6</v>
      </c>
      <c r="M16" s="7">
        <f t="shared" si="1"/>
        <v>371280</v>
      </c>
    </row>
    <row r="17" spans="1:13" ht="44.25" customHeight="1" x14ac:dyDescent="0.25">
      <c r="A17" s="57"/>
      <c r="B17" s="5">
        <v>2.2999999999999998</v>
      </c>
      <c r="C17" s="5" t="s">
        <v>13</v>
      </c>
      <c r="D17" s="5" t="s">
        <v>29</v>
      </c>
      <c r="E17" s="5" t="s">
        <v>30</v>
      </c>
      <c r="F17" s="5">
        <v>1</v>
      </c>
      <c r="G17" s="5" t="s">
        <v>6</v>
      </c>
      <c r="H17" s="6">
        <v>420000</v>
      </c>
      <c r="I17" s="6">
        <f t="shared" si="0"/>
        <v>420000</v>
      </c>
      <c r="J17" s="6">
        <f t="shared" si="2"/>
        <v>79800</v>
      </c>
      <c r="K17" s="6">
        <f t="shared" si="3"/>
        <v>499800</v>
      </c>
      <c r="L17" s="19">
        <v>3</v>
      </c>
      <c r="M17" s="7">
        <f t="shared" si="1"/>
        <v>1499400</v>
      </c>
    </row>
    <row r="18" spans="1:13" ht="14.25" customHeight="1" x14ac:dyDescent="0.25">
      <c r="A18" s="4" t="s">
        <v>31</v>
      </c>
      <c r="B18" s="5">
        <v>3.1</v>
      </c>
      <c r="C18" s="5" t="s">
        <v>13</v>
      </c>
      <c r="D18" s="5" t="s">
        <v>32</v>
      </c>
      <c r="E18" s="5" t="s">
        <v>33</v>
      </c>
      <c r="F18" s="5">
        <v>1</v>
      </c>
      <c r="G18" s="5" t="s">
        <v>6</v>
      </c>
      <c r="H18" s="6">
        <v>80000</v>
      </c>
      <c r="I18" s="6">
        <f t="shared" si="0"/>
        <v>80000</v>
      </c>
      <c r="J18" s="6">
        <f t="shared" si="2"/>
        <v>15200</v>
      </c>
      <c r="K18" s="6">
        <f t="shared" si="3"/>
        <v>95200</v>
      </c>
      <c r="L18" s="19">
        <v>4</v>
      </c>
      <c r="M18" s="7">
        <f t="shared" si="1"/>
        <v>380800</v>
      </c>
    </row>
    <row r="19" spans="1:13" ht="45.75" customHeight="1" x14ac:dyDescent="0.25">
      <c r="A19" s="58" t="s">
        <v>34</v>
      </c>
      <c r="B19" s="5">
        <v>4.0999999999999996</v>
      </c>
      <c r="C19" s="5" t="s">
        <v>13</v>
      </c>
      <c r="D19" s="5" t="s">
        <v>35</v>
      </c>
      <c r="E19" s="5" t="s">
        <v>36</v>
      </c>
      <c r="F19" s="5">
        <v>1</v>
      </c>
      <c r="G19" s="5" t="s">
        <v>6</v>
      </c>
      <c r="H19" s="6">
        <v>483333.33333333337</v>
      </c>
      <c r="I19" s="6">
        <f t="shared" si="0"/>
        <v>483333.33333333337</v>
      </c>
      <c r="J19" s="6">
        <f t="shared" si="2"/>
        <v>91833.333333333343</v>
      </c>
      <c r="K19" s="6">
        <f t="shared" si="3"/>
        <v>575166.66666666674</v>
      </c>
      <c r="L19" s="19">
        <v>8</v>
      </c>
      <c r="M19" s="7">
        <f t="shared" si="1"/>
        <v>4601333.333333334</v>
      </c>
    </row>
    <row r="20" spans="1:13" ht="14.25" customHeight="1" x14ac:dyDescent="0.25">
      <c r="A20" s="56"/>
      <c r="B20" s="5">
        <v>4.2</v>
      </c>
      <c r="C20" s="5" t="s">
        <v>13</v>
      </c>
      <c r="D20" s="5" t="s">
        <v>37</v>
      </c>
      <c r="F20" s="5">
        <v>1</v>
      </c>
      <c r="G20" s="5" t="s">
        <v>6</v>
      </c>
      <c r="H20" s="6">
        <v>260000</v>
      </c>
      <c r="I20" s="6">
        <f t="shared" si="0"/>
        <v>260000</v>
      </c>
      <c r="J20" s="6">
        <f t="shared" si="2"/>
        <v>49400</v>
      </c>
      <c r="K20" s="6">
        <f t="shared" si="3"/>
        <v>309400</v>
      </c>
      <c r="L20" s="19">
        <v>10</v>
      </c>
      <c r="M20" s="7">
        <f t="shared" si="1"/>
        <v>3094000</v>
      </c>
    </row>
    <row r="21" spans="1:13" ht="30" customHeight="1" x14ac:dyDescent="0.25">
      <c r="A21" s="57"/>
      <c r="B21" s="5">
        <v>4.3</v>
      </c>
      <c r="C21" s="5" t="s">
        <v>13</v>
      </c>
      <c r="D21" s="5" t="s">
        <v>38</v>
      </c>
      <c r="E21" s="5" t="s">
        <v>39</v>
      </c>
      <c r="F21" s="5">
        <v>1</v>
      </c>
      <c r="G21" s="5" t="s">
        <v>6</v>
      </c>
      <c r="H21" s="6">
        <v>1309523.3333333335</v>
      </c>
      <c r="I21" s="6">
        <f t="shared" si="0"/>
        <v>1309523.3333333335</v>
      </c>
      <c r="J21" s="6">
        <f t="shared" si="2"/>
        <v>248809.43333333338</v>
      </c>
      <c r="K21" s="6">
        <f t="shared" si="3"/>
        <v>1558332.7666666668</v>
      </c>
      <c r="L21" s="19">
        <v>4</v>
      </c>
      <c r="M21" s="7">
        <f t="shared" si="1"/>
        <v>6233331.0666666673</v>
      </c>
    </row>
    <row r="22" spans="1:13" ht="30" x14ac:dyDescent="0.25">
      <c r="A22" s="58" t="s">
        <v>40</v>
      </c>
      <c r="B22" s="5">
        <v>5.0999999999999996</v>
      </c>
      <c r="C22" s="5" t="s">
        <v>13</v>
      </c>
      <c r="D22" s="5" t="s">
        <v>41</v>
      </c>
      <c r="E22" s="5" t="s">
        <v>42</v>
      </c>
      <c r="F22" s="5">
        <v>1</v>
      </c>
      <c r="G22" s="5" t="s">
        <v>6</v>
      </c>
      <c r="H22" s="6">
        <v>57833.333333333336</v>
      </c>
      <c r="I22" s="6">
        <f t="shared" si="0"/>
        <v>57833.333333333336</v>
      </c>
      <c r="J22" s="6">
        <f t="shared" si="2"/>
        <v>10988.333333333334</v>
      </c>
      <c r="K22" s="6">
        <f t="shared" si="3"/>
        <v>68821.666666666672</v>
      </c>
      <c r="L22" s="19">
        <v>42</v>
      </c>
      <c r="M22" s="7">
        <f t="shared" si="1"/>
        <v>2890510</v>
      </c>
    </row>
    <row r="23" spans="1:13" ht="30" x14ac:dyDescent="0.25">
      <c r="A23" s="57"/>
      <c r="B23" s="5">
        <v>5.2</v>
      </c>
      <c r="C23" s="5" t="s">
        <v>13</v>
      </c>
      <c r="D23" s="5" t="s">
        <v>43</v>
      </c>
      <c r="E23" s="5" t="s">
        <v>44</v>
      </c>
      <c r="F23" s="5">
        <v>1</v>
      </c>
      <c r="G23" s="5" t="s">
        <v>6</v>
      </c>
      <c r="H23" s="6">
        <v>79666.666666666672</v>
      </c>
      <c r="I23" s="6">
        <f t="shared" si="0"/>
        <v>79666.666666666672</v>
      </c>
      <c r="J23" s="6">
        <f t="shared" si="2"/>
        <v>15136.666666666668</v>
      </c>
      <c r="K23" s="6">
        <f t="shared" si="3"/>
        <v>94803.333333333343</v>
      </c>
      <c r="L23" s="19">
        <v>42</v>
      </c>
      <c r="M23" s="7">
        <f t="shared" si="1"/>
        <v>3981740.0000000005</v>
      </c>
    </row>
    <row r="24" spans="1:13" ht="30" customHeight="1" x14ac:dyDescent="0.25">
      <c r="A24" s="58" t="s">
        <v>45</v>
      </c>
      <c r="B24" s="5">
        <v>6.2</v>
      </c>
      <c r="C24" s="5" t="s">
        <v>13</v>
      </c>
      <c r="D24" s="5" t="s">
        <v>46</v>
      </c>
      <c r="F24" s="5">
        <v>1</v>
      </c>
      <c r="G24" s="5" t="s">
        <v>6</v>
      </c>
      <c r="H24" s="6">
        <v>180000</v>
      </c>
      <c r="I24" s="6">
        <f t="shared" si="0"/>
        <v>180000</v>
      </c>
      <c r="J24" s="6">
        <f t="shared" si="2"/>
        <v>34200</v>
      </c>
      <c r="K24" s="6">
        <f t="shared" si="3"/>
        <v>214200</v>
      </c>
      <c r="L24" s="19">
        <v>1</v>
      </c>
      <c r="M24" s="7">
        <f t="shared" si="1"/>
        <v>214200</v>
      </c>
    </row>
    <row r="25" spans="1:13" x14ac:dyDescent="0.25">
      <c r="A25" s="56"/>
      <c r="B25" s="5">
        <v>6.3</v>
      </c>
      <c r="C25" s="5" t="s">
        <v>13</v>
      </c>
      <c r="D25" s="5" t="s">
        <v>47</v>
      </c>
      <c r="F25" s="5">
        <v>1</v>
      </c>
      <c r="G25" s="5" t="s">
        <v>6</v>
      </c>
      <c r="H25" s="6">
        <v>199500</v>
      </c>
      <c r="I25" s="6">
        <f t="shared" si="0"/>
        <v>199500</v>
      </c>
      <c r="J25" s="6">
        <f t="shared" si="2"/>
        <v>37905</v>
      </c>
      <c r="K25" s="6">
        <f t="shared" si="3"/>
        <v>237405</v>
      </c>
      <c r="L25" s="19">
        <v>1</v>
      </c>
      <c r="M25" s="7">
        <f t="shared" si="1"/>
        <v>237405</v>
      </c>
    </row>
    <row r="26" spans="1:13" x14ac:dyDescent="0.25">
      <c r="A26" s="56"/>
      <c r="B26" s="5">
        <v>6.5</v>
      </c>
      <c r="C26" s="5" t="s">
        <v>13</v>
      </c>
      <c r="D26" s="5" t="s">
        <v>16</v>
      </c>
      <c r="F26" s="5">
        <v>1</v>
      </c>
      <c r="G26" s="5" t="s">
        <v>6</v>
      </c>
      <c r="H26" s="6">
        <v>116666.66666666667</v>
      </c>
      <c r="I26" s="6">
        <f t="shared" si="0"/>
        <v>116666.66666666667</v>
      </c>
      <c r="J26" s="6">
        <f t="shared" si="2"/>
        <v>22166.666666666668</v>
      </c>
      <c r="K26" s="6">
        <f t="shared" si="3"/>
        <v>138833.33333333334</v>
      </c>
      <c r="L26" s="19">
        <v>1</v>
      </c>
      <c r="M26" s="7">
        <f t="shared" si="1"/>
        <v>138833.33333333334</v>
      </c>
    </row>
    <row r="27" spans="1:13" x14ac:dyDescent="0.25">
      <c r="A27" s="56"/>
      <c r="B27" s="5">
        <v>6.6</v>
      </c>
      <c r="C27" s="5" t="s">
        <v>13</v>
      </c>
      <c r="D27" s="5" t="s">
        <v>17</v>
      </c>
      <c r="F27" s="5">
        <v>1</v>
      </c>
      <c r="G27" s="5" t="s">
        <v>6</v>
      </c>
      <c r="H27" s="6">
        <v>116666.66666666667</v>
      </c>
      <c r="I27" s="6">
        <f t="shared" si="0"/>
        <v>116666.66666666667</v>
      </c>
      <c r="J27" s="6">
        <f t="shared" si="2"/>
        <v>22166.666666666668</v>
      </c>
      <c r="K27" s="6">
        <f t="shared" si="3"/>
        <v>138833.33333333334</v>
      </c>
      <c r="L27" s="19">
        <v>1</v>
      </c>
      <c r="M27" s="7">
        <f t="shared" si="1"/>
        <v>138833.33333333334</v>
      </c>
    </row>
    <row r="28" spans="1:13" ht="14.25" customHeight="1" x14ac:dyDescent="0.25">
      <c r="A28" s="56"/>
      <c r="B28" s="5">
        <v>6.7</v>
      </c>
      <c r="C28" s="5" t="s">
        <v>13</v>
      </c>
      <c r="D28" s="5" t="s">
        <v>48</v>
      </c>
      <c r="F28" s="5">
        <v>1</v>
      </c>
      <c r="G28" s="5" t="s">
        <v>6</v>
      </c>
      <c r="H28" s="6">
        <v>75000</v>
      </c>
      <c r="I28" s="6">
        <f t="shared" si="0"/>
        <v>75000</v>
      </c>
      <c r="J28" s="6">
        <f t="shared" si="2"/>
        <v>14250</v>
      </c>
      <c r="K28" s="6">
        <f t="shared" si="3"/>
        <v>89250</v>
      </c>
      <c r="L28" s="19">
        <v>1</v>
      </c>
      <c r="M28" s="7">
        <f t="shared" si="1"/>
        <v>89250</v>
      </c>
    </row>
    <row r="29" spans="1:13" ht="14.25" customHeight="1" x14ac:dyDescent="0.25">
      <c r="A29" s="56"/>
      <c r="B29" s="5">
        <v>6.8</v>
      </c>
      <c r="C29" s="5" t="s">
        <v>49</v>
      </c>
      <c r="D29" s="5" t="s">
        <v>50</v>
      </c>
      <c r="F29" s="5">
        <v>1</v>
      </c>
      <c r="G29" s="5" t="s">
        <v>6</v>
      </c>
      <c r="H29" s="6">
        <v>108333.33333333334</v>
      </c>
      <c r="I29" s="6">
        <f t="shared" si="0"/>
        <v>108333.33333333334</v>
      </c>
      <c r="J29" s="6">
        <f t="shared" si="2"/>
        <v>20583.333333333336</v>
      </c>
      <c r="K29" s="6">
        <f t="shared" si="3"/>
        <v>128916.66666666669</v>
      </c>
      <c r="L29" s="19">
        <v>1</v>
      </c>
      <c r="M29" s="7">
        <f t="shared" si="1"/>
        <v>128916.66666666669</v>
      </c>
    </row>
    <row r="30" spans="1:13" ht="14.25" customHeight="1" x14ac:dyDescent="0.25">
      <c r="A30" s="56"/>
      <c r="B30" s="5">
        <v>6.9</v>
      </c>
      <c r="C30" s="5" t="s">
        <v>13</v>
      </c>
      <c r="D30" s="5" t="s">
        <v>51</v>
      </c>
      <c r="F30" s="5">
        <v>1</v>
      </c>
      <c r="G30" s="5" t="s">
        <v>6</v>
      </c>
      <c r="H30" s="6">
        <v>365155</v>
      </c>
      <c r="I30" s="6">
        <f t="shared" si="0"/>
        <v>365155</v>
      </c>
      <c r="J30" s="6">
        <f t="shared" si="2"/>
        <v>69379.45</v>
      </c>
      <c r="K30" s="6">
        <f t="shared" si="3"/>
        <v>434534.45</v>
      </c>
      <c r="L30" s="19">
        <v>1</v>
      </c>
      <c r="M30" s="7">
        <f t="shared" si="1"/>
        <v>434534.45</v>
      </c>
    </row>
    <row r="31" spans="1:13" ht="14.25" customHeight="1" x14ac:dyDescent="0.25">
      <c r="A31" s="57"/>
      <c r="B31" s="5" t="s">
        <v>52</v>
      </c>
      <c r="C31" s="5" t="s">
        <v>13</v>
      </c>
      <c r="D31" s="5" t="s">
        <v>53</v>
      </c>
      <c r="F31" s="5">
        <v>1</v>
      </c>
      <c r="G31" s="5" t="s">
        <v>6</v>
      </c>
      <c r="H31" s="6">
        <v>1800000</v>
      </c>
      <c r="I31" s="6">
        <f t="shared" si="0"/>
        <v>1800000</v>
      </c>
      <c r="J31" s="6">
        <f t="shared" si="2"/>
        <v>342000</v>
      </c>
      <c r="K31" s="6">
        <f t="shared" si="3"/>
        <v>2142000</v>
      </c>
      <c r="L31" s="19">
        <v>1</v>
      </c>
      <c r="M31" s="7">
        <f t="shared" si="1"/>
        <v>2142000</v>
      </c>
    </row>
    <row r="32" spans="1:13" ht="14.25" customHeight="1" x14ac:dyDescent="0.25">
      <c r="A32" s="4" t="s">
        <v>54</v>
      </c>
      <c r="B32" s="5">
        <v>7.1</v>
      </c>
      <c r="C32" s="5" t="s">
        <v>13</v>
      </c>
      <c r="D32" s="5" t="s">
        <v>55</v>
      </c>
      <c r="E32" s="5" t="s">
        <v>56</v>
      </c>
      <c r="F32" s="5">
        <v>1</v>
      </c>
      <c r="G32" s="5" t="s">
        <v>6</v>
      </c>
      <c r="H32" s="6">
        <v>825000</v>
      </c>
      <c r="I32" s="6">
        <f t="shared" si="0"/>
        <v>825000</v>
      </c>
      <c r="J32" s="6">
        <f t="shared" si="2"/>
        <v>156750</v>
      </c>
      <c r="K32" s="6">
        <f t="shared" si="3"/>
        <v>981750</v>
      </c>
      <c r="L32" s="19">
        <v>1</v>
      </c>
      <c r="M32" s="7">
        <f t="shared" si="1"/>
        <v>981750</v>
      </c>
    </row>
    <row r="33" spans="1:13" ht="45" customHeight="1" x14ac:dyDescent="0.25">
      <c r="A33" s="33" t="s">
        <v>224</v>
      </c>
      <c r="B33" s="5">
        <v>9.1</v>
      </c>
      <c r="C33" s="5" t="s">
        <v>13</v>
      </c>
      <c r="D33" s="5" t="s">
        <v>59</v>
      </c>
      <c r="F33" s="5">
        <v>1</v>
      </c>
      <c r="G33" s="5" t="s">
        <v>6</v>
      </c>
      <c r="H33" s="6">
        <v>500000</v>
      </c>
      <c r="I33" s="6">
        <f t="shared" si="0"/>
        <v>500000</v>
      </c>
      <c r="J33" s="6">
        <f t="shared" si="2"/>
        <v>95000</v>
      </c>
      <c r="K33" s="6">
        <f t="shared" si="3"/>
        <v>595000</v>
      </c>
      <c r="L33" s="19">
        <v>1</v>
      </c>
      <c r="M33" s="7">
        <f t="shared" si="1"/>
        <v>595000</v>
      </c>
    </row>
    <row r="34" spans="1:13" ht="30.75" thickBot="1" x14ac:dyDescent="0.3">
      <c r="A34" s="35" t="s">
        <v>225</v>
      </c>
      <c r="B34" s="10">
        <v>11.5</v>
      </c>
      <c r="C34" s="10" t="s">
        <v>58</v>
      </c>
      <c r="D34" s="10" t="s">
        <v>60</v>
      </c>
      <c r="E34" s="10"/>
      <c r="F34" s="10">
        <v>1</v>
      </c>
      <c r="G34" s="10" t="s">
        <v>6</v>
      </c>
      <c r="H34" s="11">
        <v>1700000</v>
      </c>
      <c r="I34" s="11">
        <f t="shared" si="0"/>
        <v>1700000</v>
      </c>
      <c r="J34" s="11">
        <f t="shared" si="2"/>
        <v>323000</v>
      </c>
      <c r="K34" s="11">
        <f t="shared" si="3"/>
        <v>2023000</v>
      </c>
      <c r="L34" s="25">
        <v>1</v>
      </c>
      <c r="M34" s="12">
        <f t="shared" si="1"/>
        <v>2023000</v>
      </c>
    </row>
    <row r="35" spans="1:13" ht="13.5" customHeight="1" thickBot="1" x14ac:dyDescent="0.3">
      <c r="A35" s="49" t="s">
        <v>61</v>
      </c>
      <c r="B35" s="50"/>
      <c r="C35" s="50"/>
      <c r="D35" s="50"/>
      <c r="E35" s="50"/>
      <c r="F35" s="50"/>
      <c r="G35" s="50"/>
      <c r="H35" s="50"/>
      <c r="I35" s="50"/>
      <c r="J35" s="50"/>
      <c r="K35" s="50"/>
      <c r="L35" s="50"/>
      <c r="M35" s="51"/>
    </row>
    <row r="36" spans="1:13" ht="90" customHeight="1" x14ac:dyDescent="0.25">
      <c r="A36" s="55" t="s">
        <v>226</v>
      </c>
      <c r="B36" s="1">
        <v>7.2</v>
      </c>
      <c r="C36" s="1" t="s">
        <v>13</v>
      </c>
      <c r="D36" s="1" t="s">
        <v>62</v>
      </c>
      <c r="E36" s="1" t="s">
        <v>63</v>
      </c>
      <c r="F36" s="1">
        <v>1</v>
      </c>
      <c r="G36" s="1" t="s">
        <v>6</v>
      </c>
      <c r="H36" s="2">
        <v>2000000</v>
      </c>
      <c r="I36" s="2">
        <f t="shared" ref="I36:I67" si="4">+H36*F36</f>
        <v>2000000</v>
      </c>
      <c r="J36" s="2">
        <f t="shared" si="2"/>
        <v>380000</v>
      </c>
      <c r="K36" s="2">
        <f t="shared" si="3"/>
        <v>2380000</v>
      </c>
      <c r="L36" s="20">
        <v>12</v>
      </c>
      <c r="M36" s="3">
        <f t="shared" ref="M36:M67" si="5">L36*K36</f>
        <v>28560000</v>
      </c>
    </row>
    <row r="37" spans="1:13" ht="14.25" customHeight="1" x14ac:dyDescent="0.25">
      <c r="A37" s="56"/>
      <c r="B37" s="5">
        <v>7.3</v>
      </c>
      <c r="C37" s="5" t="s">
        <v>13</v>
      </c>
      <c r="D37" s="5" t="s">
        <v>64</v>
      </c>
      <c r="E37" s="5" t="s">
        <v>63</v>
      </c>
      <c r="F37" s="5">
        <v>1</v>
      </c>
      <c r="G37" s="5" t="s">
        <v>6</v>
      </c>
      <c r="H37" s="6">
        <v>2000000</v>
      </c>
      <c r="I37" s="6">
        <f t="shared" si="4"/>
        <v>2000000</v>
      </c>
      <c r="J37" s="6">
        <f t="shared" si="2"/>
        <v>380000</v>
      </c>
      <c r="K37" s="6">
        <f t="shared" si="3"/>
        <v>2380000</v>
      </c>
      <c r="L37" s="18">
        <v>2</v>
      </c>
      <c r="M37" s="7">
        <f t="shared" si="5"/>
        <v>4760000</v>
      </c>
    </row>
    <row r="38" spans="1:13" ht="14.25" customHeight="1" x14ac:dyDescent="0.25">
      <c r="A38" s="56"/>
      <c r="B38" s="5">
        <v>7.4</v>
      </c>
      <c r="C38" s="5" t="s">
        <v>13</v>
      </c>
      <c r="D38" s="5" t="s">
        <v>65</v>
      </c>
      <c r="F38" s="5">
        <v>1</v>
      </c>
      <c r="G38" s="5" t="s">
        <v>6</v>
      </c>
      <c r="H38" s="6">
        <v>180000</v>
      </c>
      <c r="I38" s="6">
        <f t="shared" si="4"/>
        <v>180000</v>
      </c>
      <c r="J38" s="6">
        <f t="shared" si="2"/>
        <v>34200</v>
      </c>
      <c r="K38" s="6">
        <f t="shared" si="3"/>
        <v>214200</v>
      </c>
      <c r="L38" s="18">
        <v>1</v>
      </c>
      <c r="M38" s="7">
        <f t="shared" si="5"/>
        <v>214200</v>
      </c>
    </row>
    <row r="39" spans="1:13" ht="14.25" customHeight="1" x14ac:dyDescent="0.25">
      <c r="A39" s="56"/>
      <c r="B39" s="5">
        <v>7.5</v>
      </c>
      <c r="C39" s="5" t="s">
        <v>13</v>
      </c>
      <c r="D39" s="5" t="s">
        <v>66</v>
      </c>
      <c r="F39" s="5">
        <v>1</v>
      </c>
      <c r="G39" s="5" t="s">
        <v>6</v>
      </c>
      <c r="H39" s="6">
        <v>160000</v>
      </c>
      <c r="I39" s="6">
        <f t="shared" si="4"/>
        <v>160000</v>
      </c>
      <c r="J39" s="6">
        <f t="shared" si="2"/>
        <v>30400</v>
      </c>
      <c r="K39" s="6">
        <f t="shared" si="3"/>
        <v>190400</v>
      </c>
      <c r="L39" s="18">
        <v>2</v>
      </c>
      <c r="M39" s="7">
        <f t="shared" si="5"/>
        <v>380800</v>
      </c>
    </row>
    <row r="40" spans="1:13" ht="14.25" customHeight="1" x14ac:dyDescent="0.25">
      <c r="A40" s="56"/>
      <c r="B40" s="5">
        <v>7.6</v>
      </c>
      <c r="C40" s="5" t="s">
        <v>13</v>
      </c>
      <c r="D40" s="5" t="s">
        <v>67</v>
      </c>
      <c r="F40" s="5">
        <v>1</v>
      </c>
      <c r="G40" s="5" t="s">
        <v>6</v>
      </c>
      <c r="H40" s="6">
        <v>640000</v>
      </c>
      <c r="I40" s="6">
        <f t="shared" si="4"/>
        <v>640000</v>
      </c>
      <c r="J40" s="6">
        <f t="shared" si="2"/>
        <v>121600</v>
      </c>
      <c r="K40" s="6">
        <f t="shared" si="3"/>
        <v>761600</v>
      </c>
      <c r="L40" s="18">
        <v>1</v>
      </c>
      <c r="M40" s="7">
        <f t="shared" si="5"/>
        <v>761600</v>
      </c>
    </row>
    <row r="41" spans="1:13" ht="14.25" customHeight="1" x14ac:dyDescent="0.25">
      <c r="A41" s="56"/>
      <c r="B41" s="5">
        <v>7.8</v>
      </c>
      <c r="C41" s="5" t="s">
        <v>58</v>
      </c>
      <c r="D41" s="5" t="s">
        <v>68</v>
      </c>
      <c r="F41" s="5">
        <v>1</v>
      </c>
      <c r="G41" s="5" t="s">
        <v>6</v>
      </c>
      <c r="H41" s="6">
        <v>140000</v>
      </c>
      <c r="I41" s="6">
        <f t="shared" si="4"/>
        <v>140000</v>
      </c>
      <c r="J41" s="6">
        <f t="shared" si="2"/>
        <v>26600</v>
      </c>
      <c r="K41" s="6">
        <f t="shared" si="3"/>
        <v>166600</v>
      </c>
      <c r="L41" s="18">
        <v>20</v>
      </c>
      <c r="M41" s="7">
        <f t="shared" si="5"/>
        <v>3332000</v>
      </c>
    </row>
    <row r="42" spans="1:13" ht="14.25" customHeight="1" x14ac:dyDescent="0.25">
      <c r="A42" s="56"/>
      <c r="B42" s="5">
        <v>7.9</v>
      </c>
      <c r="C42" s="5" t="s">
        <v>58</v>
      </c>
      <c r="D42" s="5" t="s">
        <v>69</v>
      </c>
      <c r="F42" s="5">
        <v>1</v>
      </c>
      <c r="G42" s="5" t="s">
        <v>6</v>
      </c>
      <c r="H42" s="6">
        <v>67000</v>
      </c>
      <c r="I42" s="6">
        <f t="shared" si="4"/>
        <v>67000</v>
      </c>
      <c r="J42" s="6">
        <f t="shared" si="2"/>
        <v>12730</v>
      </c>
      <c r="K42" s="6">
        <f t="shared" si="3"/>
        <v>79730</v>
      </c>
      <c r="L42" s="18">
        <v>2</v>
      </c>
      <c r="M42" s="7">
        <f t="shared" si="5"/>
        <v>159460</v>
      </c>
    </row>
    <row r="43" spans="1:13" ht="14.25" customHeight="1" x14ac:dyDescent="0.25">
      <c r="A43" s="56"/>
      <c r="B43" s="5">
        <v>7.1</v>
      </c>
      <c r="C43" s="5" t="s">
        <v>13</v>
      </c>
      <c r="D43" s="5" t="s">
        <v>70</v>
      </c>
      <c r="F43" s="5">
        <v>1</v>
      </c>
      <c r="G43" s="5" t="s">
        <v>6</v>
      </c>
      <c r="H43" s="6">
        <v>120000</v>
      </c>
      <c r="I43" s="6">
        <f t="shared" si="4"/>
        <v>120000</v>
      </c>
      <c r="J43" s="6">
        <f t="shared" si="2"/>
        <v>22800</v>
      </c>
      <c r="K43" s="6">
        <f t="shared" si="3"/>
        <v>142800</v>
      </c>
      <c r="L43" s="18">
        <v>4</v>
      </c>
      <c r="M43" s="7">
        <f t="shared" si="5"/>
        <v>571200</v>
      </c>
    </row>
    <row r="44" spans="1:13" ht="14.25" customHeight="1" x14ac:dyDescent="0.25">
      <c r="A44" s="56"/>
      <c r="B44" s="5">
        <v>7.11</v>
      </c>
      <c r="C44" s="5" t="s">
        <v>13</v>
      </c>
      <c r="D44" s="5" t="s">
        <v>71</v>
      </c>
      <c r="F44" s="5">
        <v>1</v>
      </c>
      <c r="G44" s="5" t="s">
        <v>6</v>
      </c>
      <c r="H44" s="6">
        <v>395000</v>
      </c>
      <c r="I44" s="6">
        <f t="shared" si="4"/>
        <v>395000</v>
      </c>
      <c r="J44" s="6">
        <f t="shared" si="2"/>
        <v>75050</v>
      </c>
      <c r="K44" s="6">
        <f t="shared" si="3"/>
        <v>470050</v>
      </c>
      <c r="L44" s="18">
        <v>2</v>
      </c>
      <c r="M44" s="7">
        <f t="shared" si="5"/>
        <v>940100</v>
      </c>
    </row>
    <row r="45" spans="1:13" ht="14.25" customHeight="1" x14ac:dyDescent="0.25">
      <c r="A45" s="56"/>
      <c r="B45" s="5">
        <v>7.12</v>
      </c>
      <c r="C45" s="5" t="s">
        <v>13</v>
      </c>
      <c r="D45" s="5" t="s">
        <v>72</v>
      </c>
      <c r="F45" s="5">
        <v>1</v>
      </c>
      <c r="G45" s="5" t="s">
        <v>6</v>
      </c>
      <c r="H45" s="6">
        <v>460000</v>
      </c>
      <c r="I45" s="6">
        <f t="shared" si="4"/>
        <v>460000</v>
      </c>
      <c r="J45" s="6">
        <f t="shared" si="2"/>
        <v>87400</v>
      </c>
      <c r="K45" s="6">
        <f t="shared" si="3"/>
        <v>547400</v>
      </c>
      <c r="L45" s="18">
        <v>2</v>
      </c>
      <c r="M45" s="7">
        <f t="shared" si="5"/>
        <v>1094800</v>
      </c>
    </row>
    <row r="46" spans="1:13" ht="14.25" customHeight="1" x14ac:dyDescent="0.25">
      <c r="A46" s="56"/>
      <c r="B46" s="5">
        <v>7.13</v>
      </c>
      <c r="C46" s="5" t="s">
        <v>13</v>
      </c>
      <c r="D46" s="5" t="s">
        <v>73</v>
      </c>
      <c r="F46" s="5">
        <v>1</v>
      </c>
      <c r="G46" s="5" t="s">
        <v>6</v>
      </c>
      <c r="H46" s="6">
        <v>300000</v>
      </c>
      <c r="I46" s="6">
        <f t="shared" si="4"/>
        <v>300000</v>
      </c>
      <c r="J46" s="6">
        <f t="shared" si="2"/>
        <v>57000</v>
      </c>
      <c r="K46" s="6">
        <f t="shared" si="3"/>
        <v>357000</v>
      </c>
      <c r="L46" s="18">
        <v>2</v>
      </c>
      <c r="M46" s="7">
        <f t="shared" si="5"/>
        <v>714000</v>
      </c>
    </row>
    <row r="47" spans="1:13" ht="14.25" customHeight="1" x14ac:dyDescent="0.25">
      <c r="A47" s="56"/>
      <c r="B47" s="5">
        <v>7.14</v>
      </c>
      <c r="C47" s="5" t="s">
        <v>13</v>
      </c>
      <c r="D47" s="5" t="s">
        <v>74</v>
      </c>
      <c r="F47" s="5">
        <v>1</v>
      </c>
      <c r="G47" s="5" t="s">
        <v>6</v>
      </c>
      <c r="H47" s="6">
        <v>892500</v>
      </c>
      <c r="I47" s="6">
        <f t="shared" si="4"/>
        <v>892500</v>
      </c>
      <c r="J47" s="6">
        <f t="shared" si="2"/>
        <v>169575</v>
      </c>
      <c r="K47" s="6">
        <f t="shared" si="3"/>
        <v>1062075</v>
      </c>
      <c r="L47" s="18">
        <v>6</v>
      </c>
      <c r="M47" s="7">
        <f t="shared" si="5"/>
        <v>6372450</v>
      </c>
    </row>
    <row r="48" spans="1:13" ht="30" x14ac:dyDescent="0.25">
      <c r="A48" s="56"/>
      <c r="B48" s="5">
        <v>7.15</v>
      </c>
      <c r="C48" s="5" t="s">
        <v>75</v>
      </c>
      <c r="D48" s="5" t="s">
        <v>76</v>
      </c>
      <c r="F48" s="5">
        <v>1</v>
      </c>
      <c r="G48" s="5" t="s">
        <v>6</v>
      </c>
      <c r="H48" s="6">
        <v>700000</v>
      </c>
      <c r="I48" s="6">
        <f t="shared" si="4"/>
        <v>700000</v>
      </c>
      <c r="J48" s="6">
        <f t="shared" si="2"/>
        <v>133000</v>
      </c>
      <c r="K48" s="6">
        <f t="shared" si="3"/>
        <v>833000</v>
      </c>
      <c r="L48" s="18">
        <v>1</v>
      </c>
      <c r="M48" s="7">
        <f t="shared" si="5"/>
        <v>833000</v>
      </c>
    </row>
    <row r="49" spans="1:13" ht="14.25" customHeight="1" x14ac:dyDescent="0.25">
      <c r="A49" s="56"/>
      <c r="B49" s="5">
        <v>7.1800000000000104</v>
      </c>
      <c r="C49" s="5" t="s">
        <v>13</v>
      </c>
      <c r="D49" s="5" t="s">
        <v>77</v>
      </c>
      <c r="E49" s="5" t="s">
        <v>78</v>
      </c>
      <c r="F49" s="5">
        <v>1</v>
      </c>
      <c r="G49" s="5" t="s">
        <v>6</v>
      </c>
      <c r="H49" s="6">
        <v>140000</v>
      </c>
      <c r="I49" s="6">
        <f t="shared" si="4"/>
        <v>140000</v>
      </c>
      <c r="J49" s="6">
        <f t="shared" si="2"/>
        <v>26600</v>
      </c>
      <c r="K49" s="6">
        <f t="shared" si="3"/>
        <v>166600</v>
      </c>
      <c r="L49" s="18">
        <v>12</v>
      </c>
      <c r="M49" s="7">
        <f t="shared" si="5"/>
        <v>1999200</v>
      </c>
    </row>
    <row r="50" spans="1:13" ht="14.25" customHeight="1" x14ac:dyDescent="0.25">
      <c r="A50" s="56"/>
      <c r="B50" s="5">
        <v>7.1900000000000102</v>
      </c>
      <c r="C50" s="5" t="s">
        <v>13</v>
      </c>
      <c r="D50" s="5" t="s">
        <v>79</v>
      </c>
      <c r="E50" s="5" t="s">
        <v>80</v>
      </c>
      <c r="F50" s="5">
        <v>1</v>
      </c>
      <c r="G50" s="5" t="s">
        <v>6</v>
      </c>
      <c r="H50" s="6">
        <v>250000</v>
      </c>
      <c r="I50" s="6">
        <f t="shared" si="4"/>
        <v>250000</v>
      </c>
      <c r="J50" s="6">
        <f t="shared" si="2"/>
        <v>47500</v>
      </c>
      <c r="K50" s="6">
        <f t="shared" si="3"/>
        <v>297500</v>
      </c>
      <c r="L50" s="18">
        <v>12</v>
      </c>
      <c r="M50" s="7">
        <f t="shared" si="5"/>
        <v>3570000</v>
      </c>
    </row>
    <row r="51" spans="1:13" ht="14.25" customHeight="1" x14ac:dyDescent="0.25">
      <c r="A51" s="56"/>
      <c r="B51" s="5">
        <v>7.2000000000000099</v>
      </c>
      <c r="C51" s="5" t="s">
        <v>13</v>
      </c>
      <c r="D51" s="5" t="s">
        <v>81</v>
      </c>
      <c r="E51" s="5" t="s">
        <v>82</v>
      </c>
      <c r="F51" s="5">
        <v>1</v>
      </c>
      <c r="G51" s="5" t="s">
        <v>6</v>
      </c>
      <c r="H51" s="6">
        <v>220000</v>
      </c>
      <c r="I51" s="6">
        <f t="shared" si="4"/>
        <v>220000</v>
      </c>
      <c r="J51" s="6">
        <f t="shared" si="2"/>
        <v>41800</v>
      </c>
      <c r="K51" s="6">
        <f t="shared" si="3"/>
        <v>261800</v>
      </c>
      <c r="L51" s="18">
        <v>12</v>
      </c>
      <c r="M51" s="7">
        <f t="shared" si="5"/>
        <v>3141600</v>
      </c>
    </row>
    <row r="52" spans="1:13" ht="14.25" customHeight="1" x14ac:dyDescent="0.25">
      <c r="A52" s="56"/>
      <c r="B52" s="5">
        <v>7.2100000000000097</v>
      </c>
      <c r="C52" s="5" t="s">
        <v>13</v>
      </c>
      <c r="D52" s="5" t="s">
        <v>83</v>
      </c>
      <c r="E52" s="5" t="s">
        <v>84</v>
      </c>
      <c r="F52" s="5">
        <v>1</v>
      </c>
      <c r="G52" s="5" t="s">
        <v>6</v>
      </c>
      <c r="H52" s="6">
        <v>156325</v>
      </c>
      <c r="I52" s="6">
        <f t="shared" si="4"/>
        <v>156325</v>
      </c>
      <c r="J52" s="6">
        <f t="shared" ref="J52:J116" si="6">+I52*19%</f>
        <v>29701.75</v>
      </c>
      <c r="K52" s="6">
        <f t="shared" ref="K52:K116" si="7">+J52+I52</f>
        <v>186026.75</v>
      </c>
      <c r="L52" s="18">
        <v>12</v>
      </c>
      <c r="M52" s="7">
        <f t="shared" si="5"/>
        <v>2232321</v>
      </c>
    </row>
    <row r="53" spans="1:13" ht="14.25" customHeight="1" x14ac:dyDescent="0.25">
      <c r="A53" s="56"/>
      <c r="B53" s="5">
        <v>7.2200000000000104</v>
      </c>
      <c r="C53" s="5" t="s">
        <v>13</v>
      </c>
      <c r="D53" s="5" t="s">
        <v>85</v>
      </c>
      <c r="E53" s="5" t="s">
        <v>86</v>
      </c>
      <c r="F53" s="5">
        <v>1</v>
      </c>
      <c r="G53" s="5" t="s">
        <v>6</v>
      </c>
      <c r="H53" s="6">
        <v>156325</v>
      </c>
      <c r="I53" s="6">
        <f t="shared" si="4"/>
        <v>156325</v>
      </c>
      <c r="J53" s="6">
        <f t="shared" si="6"/>
        <v>29701.75</v>
      </c>
      <c r="K53" s="6">
        <f t="shared" si="7"/>
        <v>186026.75</v>
      </c>
      <c r="L53" s="18">
        <v>24</v>
      </c>
      <c r="M53" s="7">
        <f t="shared" si="5"/>
        <v>4464642</v>
      </c>
    </row>
    <row r="54" spans="1:13" ht="14.25" customHeight="1" x14ac:dyDescent="0.25">
      <c r="A54" s="56"/>
      <c r="B54" s="5">
        <v>7.2300000000000102</v>
      </c>
      <c r="C54" s="5" t="s">
        <v>13</v>
      </c>
      <c r="D54" s="5" t="s">
        <v>87</v>
      </c>
      <c r="E54" s="5" t="s">
        <v>88</v>
      </c>
      <c r="F54" s="5">
        <v>1</v>
      </c>
      <c r="G54" s="5" t="s">
        <v>6</v>
      </c>
      <c r="H54" s="6">
        <v>205000</v>
      </c>
      <c r="I54" s="6">
        <f t="shared" si="4"/>
        <v>205000</v>
      </c>
      <c r="J54" s="6">
        <f t="shared" si="6"/>
        <v>38950</v>
      </c>
      <c r="K54" s="6">
        <f t="shared" si="7"/>
        <v>243950</v>
      </c>
      <c r="L54" s="18">
        <v>12</v>
      </c>
      <c r="M54" s="7">
        <f t="shared" si="5"/>
        <v>2927400</v>
      </c>
    </row>
    <row r="55" spans="1:13" ht="30" x14ac:dyDescent="0.25">
      <c r="A55" s="56"/>
      <c r="B55" s="5">
        <v>7.2600000000000096</v>
      </c>
      <c r="C55" s="5" t="s">
        <v>13</v>
      </c>
      <c r="D55" s="5" t="s">
        <v>89</v>
      </c>
      <c r="E55" s="5" t="s">
        <v>90</v>
      </c>
      <c r="F55" s="5">
        <v>1</v>
      </c>
      <c r="G55" s="5" t="s">
        <v>6</v>
      </c>
      <c r="H55" s="6">
        <v>812951.11111111112</v>
      </c>
      <c r="I55" s="6">
        <f t="shared" si="4"/>
        <v>812951.11111111112</v>
      </c>
      <c r="J55" s="6">
        <f t="shared" si="6"/>
        <v>154460.71111111113</v>
      </c>
      <c r="K55" s="6">
        <f t="shared" si="7"/>
        <v>967411.82222222222</v>
      </c>
      <c r="L55" s="18">
        <v>1</v>
      </c>
      <c r="M55" s="7">
        <f t="shared" si="5"/>
        <v>967411.82222222222</v>
      </c>
    </row>
    <row r="56" spans="1:13" ht="14.25" customHeight="1" x14ac:dyDescent="0.25">
      <c r="A56" s="56"/>
      <c r="B56" s="5">
        <v>7.28000000000001</v>
      </c>
      <c r="C56" s="5" t="s">
        <v>13</v>
      </c>
      <c r="D56" s="5" t="s">
        <v>91</v>
      </c>
      <c r="E56" s="5" t="s">
        <v>92</v>
      </c>
      <c r="F56" s="5">
        <v>1</v>
      </c>
      <c r="G56" s="5" t="s">
        <v>6</v>
      </c>
      <c r="H56" s="6">
        <v>87943.333333333328</v>
      </c>
      <c r="I56" s="6">
        <f t="shared" si="4"/>
        <v>87943.333333333328</v>
      </c>
      <c r="J56" s="6">
        <f t="shared" si="6"/>
        <v>16709.233333333334</v>
      </c>
      <c r="K56" s="6">
        <f t="shared" si="7"/>
        <v>104652.56666666667</v>
      </c>
      <c r="L56" s="18">
        <v>2</v>
      </c>
      <c r="M56" s="7">
        <f t="shared" si="5"/>
        <v>209305.13333333333</v>
      </c>
    </row>
    <row r="57" spans="1:13" ht="14.25" customHeight="1" x14ac:dyDescent="0.25">
      <c r="A57" s="56"/>
      <c r="B57" s="5">
        <v>7.3000000000000096</v>
      </c>
      <c r="C57" s="5" t="s">
        <v>13</v>
      </c>
      <c r="D57" s="5" t="s">
        <v>93</v>
      </c>
      <c r="F57" s="5">
        <v>1</v>
      </c>
      <c r="G57" s="5" t="s">
        <v>6</v>
      </c>
      <c r="H57" s="6">
        <v>95200</v>
      </c>
      <c r="I57" s="6">
        <f t="shared" si="4"/>
        <v>95200</v>
      </c>
      <c r="J57" s="6">
        <f t="shared" si="6"/>
        <v>18088</v>
      </c>
      <c r="K57" s="6">
        <f t="shared" si="7"/>
        <v>113288</v>
      </c>
      <c r="L57" s="18">
        <v>6</v>
      </c>
      <c r="M57" s="7">
        <f t="shared" si="5"/>
        <v>679728</v>
      </c>
    </row>
    <row r="58" spans="1:13" ht="14.25" customHeight="1" x14ac:dyDescent="0.25">
      <c r="A58" s="56"/>
      <c r="B58" s="5">
        <v>7.3200000000000101</v>
      </c>
      <c r="C58" s="5" t="s">
        <v>13</v>
      </c>
      <c r="D58" s="5" t="s">
        <v>94</v>
      </c>
      <c r="F58" s="5">
        <v>1</v>
      </c>
      <c r="G58" s="5" t="s">
        <v>6</v>
      </c>
      <c r="H58" s="6">
        <v>1128571.4285714286</v>
      </c>
      <c r="I58" s="6">
        <f t="shared" si="4"/>
        <v>1128571.4285714286</v>
      </c>
      <c r="J58" s="6">
        <f t="shared" si="6"/>
        <v>214428.57142857145</v>
      </c>
      <c r="K58" s="6">
        <f t="shared" si="7"/>
        <v>1343000</v>
      </c>
      <c r="L58" s="18">
        <v>2</v>
      </c>
      <c r="M58" s="7">
        <f t="shared" si="5"/>
        <v>2686000</v>
      </c>
    </row>
    <row r="59" spans="1:13" ht="14.25" customHeight="1" x14ac:dyDescent="0.25">
      <c r="A59" s="57"/>
      <c r="B59" s="5">
        <v>7.33</v>
      </c>
      <c r="C59" s="5" t="s">
        <v>13</v>
      </c>
      <c r="D59" s="5" t="s">
        <v>95</v>
      </c>
      <c r="F59" s="5">
        <v>1</v>
      </c>
      <c r="G59" s="5" t="s">
        <v>6</v>
      </c>
      <c r="H59" s="6">
        <v>48333.333333333336</v>
      </c>
      <c r="I59" s="6">
        <f t="shared" si="4"/>
        <v>48333.333333333336</v>
      </c>
      <c r="J59" s="6">
        <f t="shared" si="6"/>
        <v>9183.3333333333339</v>
      </c>
      <c r="K59" s="6">
        <f t="shared" si="7"/>
        <v>57516.666666666672</v>
      </c>
      <c r="L59" s="18">
        <v>30</v>
      </c>
      <c r="M59" s="7">
        <f t="shared" si="5"/>
        <v>1725500.0000000002</v>
      </c>
    </row>
    <row r="60" spans="1:13" ht="75" customHeight="1" x14ac:dyDescent="0.25">
      <c r="A60" s="58" t="s">
        <v>227</v>
      </c>
      <c r="B60" s="5">
        <v>8.1</v>
      </c>
      <c r="C60" s="5" t="s">
        <v>13</v>
      </c>
      <c r="D60" s="5" t="s">
        <v>96</v>
      </c>
      <c r="E60" s="5" t="s">
        <v>97</v>
      </c>
      <c r="F60" s="5">
        <v>1</v>
      </c>
      <c r="G60" s="5" t="s">
        <v>6</v>
      </c>
      <c r="H60" s="6">
        <v>1128571.4285714286</v>
      </c>
      <c r="I60" s="6">
        <f t="shared" si="4"/>
        <v>1128571.4285714286</v>
      </c>
      <c r="J60" s="6">
        <f t="shared" si="6"/>
        <v>214428.57142857145</v>
      </c>
      <c r="K60" s="6">
        <f t="shared" si="7"/>
        <v>1343000</v>
      </c>
      <c r="L60" s="18">
        <v>2</v>
      </c>
      <c r="M60" s="7">
        <f t="shared" si="5"/>
        <v>2686000</v>
      </c>
    </row>
    <row r="61" spans="1:13" ht="14.25" customHeight="1" x14ac:dyDescent="0.25">
      <c r="A61" s="56"/>
      <c r="B61" s="5">
        <v>8.4</v>
      </c>
      <c r="C61" s="5" t="s">
        <v>13</v>
      </c>
      <c r="D61" s="5" t="s">
        <v>64</v>
      </c>
      <c r="E61" s="5" t="s">
        <v>98</v>
      </c>
      <c r="F61" s="5">
        <v>1</v>
      </c>
      <c r="G61" s="5" t="s">
        <v>6</v>
      </c>
      <c r="H61" s="6">
        <v>1583333.3333333335</v>
      </c>
      <c r="I61" s="6">
        <f t="shared" si="4"/>
        <v>1583333.3333333335</v>
      </c>
      <c r="J61" s="6">
        <f t="shared" si="6"/>
        <v>300833.33333333337</v>
      </c>
      <c r="K61" s="6">
        <f t="shared" si="7"/>
        <v>1884166.666666667</v>
      </c>
      <c r="L61" s="18">
        <v>2</v>
      </c>
      <c r="M61" s="7">
        <f t="shared" si="5"/>
        <v>3768333.333333334</v>
      </c>
    </row>
    <row r="62" spans="1:13" ht="24.75" customHeight="1" x14ac:dyDescent="0.25">
      <c r="A62" s="56"/>
      <c r="B62" s="5">
        <v>8.5</v>
      </c>
      <c r="C62" s="5" t="s">
        <v>13</v>
      </c>
      <c r="D62" s="5" t="s">
        <v>62</v>
      </c>
      <c r="E62" s="5" t="s">
        <v>98</v>
      </c>
      <c r="F62" s="5">
        <v>1</v>
      </c>
      <c r="G62" s="5" t="s">
        <v>6</v>
      </c>
      <c r="H62" s="6">
        <v>1895000</v>
      </c>
      <c r="I62" s="6">
        <f t="shared" si="4"/>
        <v>1895000</v>
      </c>
      <c r="J62" s="6">
        <f t="shared" si="6"/>
        <v>360050</v>
      </c>
      <c r="K62" s="6">
        <f t="shared" si="7"/>
        <v>2255050</v>
      </c>
      <c r="L62" s="18">
        <v>4</v>
      </c>
      <c r="M62" s="7">
        <f t="shared" si="5"/>
        <v>9020200</v>
      </c>
    </row>
    <row r="63" spans="1:13" ht="14.25" customHeight="1" x14ac:dyDescent="0.25">
      <c r="A63" s="56"/>
      <c r="B63" s="5">
        <v>8.6</v>
      </c>
      <c r="C63" s="5" t="s">
        <v>13</v>
      </c>
      <c r="D63" s="5" t="s">
        <v>71</v>
      </c>
      <c r="F63" s="5">
        <v>1</v>
      </c>
      <c r="G63" s="5" t="s">
        <v>6</v>
      </c>
      <c r="H63" s="6">
        <v>342125</v>
      </c>
      <c r="I63" s="6">
        <f t="shared" si="4"/>
        <v>342125</v>
      </c>
      <c r="J63" s="6">
        <f t="shared" si="6"/>
        <v>65003.75</v>
      </c>
      <c r="K63" s="6">
        <f t="shared" si="7"/>
        <v>407128.75</v>
      </c>
      <c r="L63" s="18">
        <v>2</v>
      </c>
      <c r="M63" s="7">
        <f t="shared" si="5"/>
        <v>814257.5</v>
      </c>
    </row>
    <row r="64" spans="1:13" ht="14.25" customHeight="1" x14ac:dyDescent="0.25">
      <c r="A64" s="56"/>
      <c r="B64" s="5">
        <v>8.6999999999999993</v>
      </c>
      <c r="C64" s="5" t="s">
        <v>13</v>
      </c>
      <c r="D64" s="5" t="s">
        <v>72</v>
      </c>
      <c r="F64" s="5">
        <v>1</v>
      </c>
      <c r="G64" s="5" t="s">
        <v>6</v>
      </c>
      <c r="H64" s="6">
        <v>388741.66666666669</v>
      </c>
      <c r="I64" s="6">
        <f t="shared" si="4"/>
        <v>388741.66666666669</v>
      </c>
      <c r="J64" s="6">
        <f t="shared" si="6"/>
        <v>73860.916666666672</v>
      </c>
      <c r="K64" s="6">
        <f t="shared" si="7"/>
        <v>462602.58333333337</v>
      </c>
      <c r="L64" s="18">
        <v>2</v>
      </c>
      <c r="M64" s="7">
        <f t="shared" si="5"/>
        <v>925205.16666666674</v>
      </c>
    </row>
    <row r="65" spans="1:13" ht="14.25" customHeight="1" x14ac:dyDescent="0.25">
      <c r="A65" s="56"/>
      <c r="B65" s="5">
        <v>8.8000000000000007</v>
      </c>
      <c r="C65" s="5" t="s">
        <v>13</v>
      </c>
      <c r="D65" s="5" t="s">
        <v>73</v>
      </c>
      <c r="F65" s="5">
        <v>1</v>
      </c>
      <c r="G65" s="5" t="s">
        <v>6</v>
      </c>
      <c r="H65" s="6">
        <v>116666.66666666667</v>
      </c>
      <c r="I65" s="6">
        <f t="shared" si="4"/>
        <v>116666.66666666667</v>
      </c>
      <c r="J65" s="6">
        <f t="shared" si="6"/>
        <v>22166.666666666668</v>
      </c>
      <c r="K65" s="6">
        <f t="shared" si="7"/>
        <v>138833.33333333334</v>
      </c>
      <c r="L65" s="18">
        <v>2</v>
      </c>
      <c r="M65" s="7">
        <f t="shared" si="5"/>
        <v>277666.66666666669</v>
      </c>
    </row>
    <row r="66" spans="1:13" ht="30" x14ac:dyDescent="0.25">
      <c r="A66" s="56"/>
      <c r="B66" s="5">
        <v>8.9</v>
      </c>
      <c r="C66" s="5" t="s">
        <v>13</v>
      </c>
      <c r="D66" s="5" t="s">
        <v>99</v>
      </c>
      <c r="F66" s="5">
        <v>1</v>
      </c>
      <c r="G66" s="5" t="s">
        <v>6</v>
      </c>
      <c r="H66" s="6">
        <v>150000</v>
      </c>
      <c r="I66" s="6">
        <f t="shared" si="4"/>
        <v>150000</v>
      </c>
      <c r="J66" s="6">
        <f t="shared" si="6"/>
        <v>28500</v>
      </c>
      <c r="K66" s="6">
        <f t="shared" si="7"/>
        <v>178500</v>
      </c>
      <c r="L66" s="18">
        <v>10</v>
      </c>
      <c r="M66" s="7">
        <f t="shared" si="5"/>
        <v>1785000</v>
      </c>
    </row>
    <row r="67" spans="1:13" ht="30" x14ac:dyDescent="0.25">
      <c r="A67" s="59"/>
      <c r="B67" s="10">
        <v>8.1</v>
      </c>
      <c r="C67" s="10" t="s">
        <v>75</v>
      </c>
      <c r="D67" s="10" t="s">
        <v>100</v>
      </c>
      <c r="E67" s="10"/>
      <c r="F67" s="10">
        <v>1</v>
      </c>
      <c r="G67" s="10" t="s">
        <v>6</v>
      </c>
      <c r="H67" s="11">
        <v>110000</v>
      </c>
      <c r="I67" s="11">
        <f t="shared" si="4"/>
        <v>110000</v>
      </c>
      <c r="J67" s="11">
        <f t="shared" si="6"/>
        <v>20900</v>
      </c>
      <c r="K67" s="11">
        <f t="shared" si="7"/>
        <v>130900</v>
      </c>
      <c r="L67" s="21">
        <v>4</v>
      </c>
      <c r="M67" s="12">
        <f t="shared" si="5"/>
        <v>523600</v>
      </c>
    </row>
    <row r="68" spans="1:13" ht="45" customHeight="1" x14ac:dyDescent="0.25">
      <c r="A68" s="55" t="s">
        <v>228</v>
      </c>
      <c r="B68" s="1">
        <v>9.1</v>
      </c>
      <c r="C68" s="1" t="s">
        <v>13</v>
      </c>
      <c r="D68" s="1" t="s">
        <v>101</v>
      </c>
      <c r="E68" s="1"/>
      <c r="F68" s="1">
        <v>1</v>
      </c>
      <c r="G68" s="1" t="s">
        <v>6</v>
      </c>
      <c r="H68" s="2">
        <v>195000</v>
      </c>
      <c r="I68" s="2">
        <f t="shared" ref="I68:I85" si="8">+H68*F68</f>
        <v>195000</v>
      </c>
      <c r="J68" s="2">
        <f t="shared" si="6"/>
        <v>37050</v>
      </c>
      <c r="K68" s="2">
        <f t="shared" si="7"/>
        <v>232050</v>
      </c>
      <c r="L68" s="20">
        <v>1</v>
      </c>
      <c r="M68" s="3">
        <f t="shared" ref="M68:M85" si="9">L68*K68</f>
        <v>232050</v>
      </c>
    </row>
    <row r="69" spans="1:13" ht="14.25" customHeight="1" x14ac:dyDescent="0.25">
      <c r="A69" s="56"/>
      <c r="B69" s="5">
        <v>9.1999999999999993</v>
      </c>
      <c r="C69" s="5" t="s">
        <v>13</v>
      </c>
      <c r="D69" s="5" t="s">
        <v>102</v>
      </c>
      <c r="F69" s="5">
        <v>1</v>
      </c>
      <c r="G69" s="5" t="s">
        <v>6</v>
      </c>
      <c r="H69" s="6">
        <v>250000</v>
      </c>
      <c r="I69" s="6">
        <f t="shared" si="8"/>
        <v>250000</v>
      </c>
      <c r="J69" s="6">
        <f t="shared" si="6"/>
        <v>47500</v>
      </c>
      <c r="K69" s="6">
        <f t="shared" si="7"/>
        <v>297500</v>
      </c>
      <c r="L69" s="18">
        <v>1</v>
      </c>
      <c r="M69" s="7">
        <f t="shared" si="9"/>
        <v>297500</v>
      </c>
    </row>
    <row r="70" spans="1:13" ht="14.25" customHeight="1" x14ac:dyDescent="0.25">
      <c r="A70" s="56"/>
      <c r="B70" s="5">
        <v>9.3000000000000007</v>
      </c>
      <c r="C70" s="5" t="s">
        <v>13</v>
      </c>
      <c r="D70" s="5" t="s">
        <v>103</v>
      </c>
      <c r="F70" s="5">
        <v>1</v>
      </c>
      <c r="G70" s="5" t="s">
        <v>6</v>
      </c>
      <c r="H70" s="6">
        <v>65000</v>
      </c>
      <c r="I70" s="6">
        <f t="shared" si="8"/>
        <v>65000</v>
      </c>
      <c r="J70" s="6">
        <f t="shared" si="6"/>
        <v>12350</v>
      </c>
      <c r="K70" s="6">
        <f t="shared" si="7"/>
        <v>77350</v>
      </c>
      <c r="L70" s="18">
        <v>3</v>
      </c>
      <c r="M70" s="7">
        <f t="shared" si="9"/>
        <v>232050</v>
      </c>
    </row>
    <row r="71" spans="1:13" ht="30" x14ac:dyDescent="0.25">
      <c r="A71" s="56"/>
      <c r="B71" s="5">
        <v>9.4</v>
      </c>
      <c r="C71" s="5" t="s">
        <v>13</v>
      </c>
      <c r="D71" s="5" t="s">
        <v>104</v>
      </c>
      <c r="E71" s="5" t="s">
        <v>105</v>
      </c>
      <c r="F71" s="5">
        <v>1</v>
      </c>
      <c r="G71" s="5" t="s">
        <v>6</v>
      </c>
      <c r="H71" s="6">
        <v>50000</v>
      </c>
      <c r="I71" s="6">
        <f t="shared" si="8"/>
        <v>50000</v>
      </c>
      <c r="J71" s="6">
        <v>0</v>
      </c>
      <c r="K71" s="6">
        <f t="shared" si="7"/>
        <v>50000</v>
      </c>
      <c r="L71" s="18">
        <v>10</v>
      </c>
      <c r="M71" s="7">
        <f t="shared" si="9"/>
        <v>500000</v>
      </c>
    </row>
    <row r="72" spans="1:13" ht="14.25" customHeight="1" x14ac:dyDescent="0.25">
      <c r="A72" s="56"/>
      <c r="B72" s="5">
        <v>9.5</v>
      </c>
      <c r="C72" s="5" t="s">
        <v>13</v>
      </c>
      <c r="D72" s="5" t="s">
        <v>106</v>
      </c>
      <c r="E72" s="5" t="s">
        <v>107</v>
      </c>
      <c r="F72" s="5">
        <v>1</v>
      </c>
      <c r="G72" s="5" t="s">
        <v>6</v>
      </c>
      <c r="H72" s="6">
        <v>90000</v>
      </c>
      <c r="I72" s="6">
        <f t="shared" si="8"/>
        <v>90000</v>
      </c>
      <c r="J72" s="6">
        <f t="shared" si="6"/>
        <v>17100</v>
      </c>
      <c r="K72" s="6">
        <f t="shared" si="7"/>
        <v>107100</v>
      </c>
      <c r="L72" s="18">
        <v>2</v>
      </c>
      <c r="M72" s="7">
        <f t="shared" si="9"/>
        <v>214200</v>
      </c>
    </row>
    <row r="73" spans="1:13" ht="14.25" customHeight="1" x14ac:dyDescent="0.25">
      <c r="A73" s="56"/>
      <c r="B73" s="5">
        <v>9.6</v>
      </c>
      <c r="C73" s="5" t="s">
        <v>13</v>
      </c>
      <c r="D73" s="5" t="s">
        <v>48</v>
      </c>
      <c r="E73" s="5" t="s">
        <v>107</v>
      </c>
      <c r="F73" s="5">
        <v>1</v>
      </c>
      <c r="G73" s="5" t="s">
        <v>6</v>
      </c>
      <c r="H73" s="6">
        <v>39500</v>
      </c>
      <c r="I73" s="6">
        <f t="shared" si="8"/>
        <v>39500</v>
      </c>
      <c r="J73" s="6">
        <f t="shared" si="6"/>
        <v>7505</v>
      </c>
      <c r="K73" s="6">
        <f t="shared" si="7"/>
        <v>47005</v>
      </c>
      <c r="L73" s="18">
        <v>2</v>
      </c>
      <c r="M73" s="7">
        <f t="shared" si="9"/>
        <v>94010</v>
      </c>
    </row>
    <row r="74" spans="1:13" ht="14.25" customHeight="1" x14ac:dyDescent="0.25">
      <c r="A74" s="56"/>
      <c r="B74" s="5">
        <v>9.6999999999999993</v>
      </c>
      <c r="C74" s="5" t="s">
        <v>13</v>
      </c>
      <c r="D74" s="5" t="s">
        <v>57</v>
      </c>
      <c r="F74" s="5">
        <v>1</v>
      </c>
      <c r="G74" s="5" t="s">
        <v>6</v>
      </c>
      <c r="H74" s="6">
        <v>65000</v>
      </c>
      <c r="I74" s="6">
        <f t="shared" si="8"/>
        <v>65000</v>
      </c>
      <c r="J74" s="6">
        <f t="shared" si="6"/>
        <v>12350</v>
      </c>
      <c r="K74" s="6">
        <f t="shared" si="7"/>
        <v>77350</v>
      </c>
      <c r="L74" s="18">
        <v>2</v>
      </c>
      <c r="M74" s="7">
        <f t="shared" si="9"/>
        <v>154700</v>
      </c>
    </row>
    <row r="75" spans="1:13" ht="14.25" customHeight="1" x14ac:dyDescent="0.25">
      <c r="A75" s="56"/>
      <c r="B75" s="5">
        <v>9.8000000000000007</v>
      </c>
      <c r="C75" s="5" t="s">
        <v>13</v>
      </c>
      <c r="D75" s="5" t="s">
        <v>108</v>
      </c>
      <c r="F75" s="5">
        <v>1</v>
      </c>
      <c r="G75" s="5" t="s">
        <v>6</v>
      </c>
      <c r="H75" s="6">
        <v>68623.333333333343</v>
      </c>
      <c r="I75" s="6">
        <f t="shared" si="8"/>
        <v>68623.333333333343</v>
      </c>
      <c r="J75" s="6">
        <f t="shared" si="6"/>
        <v>13038.433333333336</v>
      </c>
      <c r="K75" s="6">
        <f t="shared" si="7"/>
        <v>81661.766666666677</v>
      </c>
      <c r="L75" s="18">
        <v>2</v>
      </c>
      <c r="M75" s="7">
        <f t="shared" si="9"/>
        <v>163323.53333333335</v>
      </c>
    </row>
    <row r="76" spans="1:13" ht="14.25" customHeight="1" x14ac:dyDescent="0.25">
      <c r="A76" s="56"/>
      <c r="B76" s="5">
        <v>9.9</v>
      </c>
      <c r="C76" s="5" t="s">
        <v>13</v>
      </c>
      <c r="D76" s="5" t="s">
        <v>109</v>
      </c>
      <c r="F76" s="5">
        <v>1</v>
      </c>
      <c r="G76" s="5" t="s">
        <v>6</v>
      </c>
      <c r="H76" s="6">
        <v>105000</v>
      </c>
      <c r="I76" s="6">
        <f t="shared" si="8"/>
        <v>105000</v>
      </c>
      <c r="J76" s="6">
        <f t="shared" si="6"/>
        <v>19950</v>
      </c>
      <c r="K76" s="6">
        <f t="shared" si="7"/>
        <v>124950</v>
      </c>
      <c r="L76" s="18">
        <v>2</v>
      </c>
      <c r="M76" s="7">
        <f t="shared" si="9"/>
        <v>249900</v>
      </c>
    </row>
    <row r="77" spans="1:13" ht="14.25" customHeight="1" x14ac:dyDescent="0.25">
      <c r="A77" s="56"/>
      <c r="B77" s="5">
        <v>9.1</v>
      </c>
      <c r="C77" s="5" t="s">
        <v>13</v>
      </c>
      <c r="D77" s="5" t="s">
        <v>110</v>
      </c>
      <c r="F77" s="5">
        <v>1</v>
      </c>
      <c r="G77" s="5" t="s">
        <v>6</v>
      </c>
      <c r="H77" s="6">
        <v>62673.333333333336</v>
      </c>
      <c r="I77" s="6">
        <f t="shared" si="8"/>
        <v>62673.333333333336</v>
      </c>
      <c r="J77" s="6">
        <f t="shared" si="6"/>
        <v>11907.933333333334</v>
      </c>
      <c r="K77" s="6">
        <f t="shared" si="7"/>
        <v>74581.266666666663</v>
      </c>
      <c r="L77" s="18">
        <v>2</v>
      </c>
      <c r="M77" s="7">
        <f t="shared" si="9"/>
        <v>149162.53333333333</v>
      </c>
    </row>
    <row r="78" spans="1:13" ht="30" x14ac:dyDescent="0.25">
      <c r="A78" s="57"/>
      <c r="B78" s="5">
        <v>9.11</v>
      </c>
      <c r="C78" s="5" t="s">
        <v>13</v>
      </c>
      <c r="D78" s="5" t="s">
        <v>111</v>
      </c>
      <c r="F78" s="5">
        <v>1</v>
      </c>
      <c r="G78" s="5" t="s">
        <v>6</v>
      </c>
      <c r="H78" s="6">
        <v>420000</v>
      </c>
      <c r="I78" s="6">
        <f t="shared" si="8"/>
        <v>420000</v>
      </c>
      <c r="J78" s="6">
        <f t="shared" si="6"/>
        <v>79800</v>
      </c>
      <c r="K78" s="6">
        <f t="shared" si="7"/>
        <v>499800</v>
      </c>
      <c r="L78" s="18">
        <v>2</v>
      </c>
      <c r="M78" s="7">
        <f t="shared" si="9"/>
        <v>999600</v>
      </c>
    </row>
    <row r="79" spans="1:13" ht="60" customHeight="1" x14ac:dyDescent="0.25">
      <c r="A79" s="58" t="s">
        <v>229</v>
      </c>
      <c r="B79" s="5">
        <v>10.1</v>
      </c>
      <c r="C79" s="5" t="s">
        <v>13</v>
      </c>
      <c r="D79" s="5" t="s">
        <v>101</v>
      </c>
      <c r="F79" s="5">
        <v>1</v>
      </c>
      <c r="G79" s="5" t="s">
        <v>6</v>
      </c>
      <c r="H79" s="6">
        <v>290000</v>
      </c>
      <c r="I79" s="6">
        <f t="shared" si="8"/>
        <v>290000</v>
      </c>
      <c r="J79" s="6">
        <f t="shared" si="6"/>
        <v>55100</v>
      </c>
      <c r="K79" s="6">
        <f t="shared" si="7"/>
        <v>345100</v>
      </c>
      <c r="L79" s="18">
        <v>1</v>
      </c>
      <c r="M79" s="7">
        <f t="shared" si="9"/>
        <v>345100</v>
      </c>
    </row>
    <row r="80" spans="1:13" ht="14.25" customHeight="1" x14ac:dyDescent="0.25">
      <c r="A80" s="56"/>
      <c r="B80" s="5">
        <v>10.199999999999999</v>
      </c>
      <c r="C80" s="5" t="s">
        <v>13</v>
      </c>
      <c r="D80" s="5" t="s">
        <v>102</v>
      </c>
      <c r="F80" s="5">
        <v>1</v>
      </c>
      <c r="G80" s="5" t="s">
        <v>6</v>
      </c>
      <c r="H80" s="6">
        <v>290000</v>
      </c>
      <c r="I80" s="6">
        <f t="shared" si="8"/>
        <v>290000</v>
      </c>
      <c r="J80" s="6">
        <f t="shared" si="6"/>
        <v>55100</v>
      </c>
      <c r="K80" s="6">
        <f t="shared" si="7"/>
        <v>345100</v>
      </c>
      <c r="L80" s="18">
        <v>1</v>
      </c>
      <c r="M80" s="7">
        <f t="shared" si="9"/>
        <v>345100</v>
      </c>
    </row>
    <row r="81" spans="1:13" ht="30" x14ac:dyDescent="0.25">
      <c r="A81" s="56"/>
      <c r="B81" s="5">
        <v>10.3</v>
      </c>
      <c r="C81" s="5" t="s">
        <v>13</v>
      </c>
      <c r="D81" s="5" t="s">
        <v>112</v>
      </c>
      <c r="F81" s="5">
        <v>1</v>
      </c>
      <c r="G81" s="5" t="s">
        <v>6</v>
      </c>
      <c r="H81" s="6">
        <v>410000</v>
      </c>
      <c r="I81" s="6">
        <f t="shared" si="8"/>
        <v>410000</v>
      </c>
      <c r="J81" s="6">
        <f t="shared" si="6"/>
        <v>77900</v>
      </c>
      <c r="K81" s="6">
        <f t="shared" si="7"/>
        <v>487900</v>
      </c>
      <c r="L81" s="18">
        <v>2</v>
      </c>
      <c r="M81" s="7">
        <f t="shared" si="9"/>
        <v>975800</v>
      </c>
    </row>
    <row r="82" spans="1:13" ht="14.25" customHeight="1" x14ac:dyDescent="0.25">
      <c r="A82" s="56"/>
      <c r="B82" s="5">
        <v>10.4</v>
      </c>
      <c r="C82" s="5" t="s">
        <v>13</v>
      </c>
      <c r="D82" s="5" t="s">
        <v>113</v>
      </c>
      <c r="F82" s="5">
        <v>1</v>
      </c>
      <c r="G82" s="5" t="s">
        <v>6</v>
      </c>
      <c r="H82" s="6">
        <v>250000</v>
      </c>
      <c r="I82" s="6">
        <f t="shared" si="8"/>
        <v>250000</v>
      </c>
      <c r="J82" s="6">
        <f t="shared" si="6"/>
        <v>47500</v>
      </c>
      <c r="K82" s="6">
        <f t="shared" si="7"/>
        <v>297500</v>
      </c>
      <c r="L82" s="18">
        <v>1</v>
      </c>
      <c r="M82" s="7">
        <f t="shared" si="9"/>
        <v>297500</v>
      </c>
    </row>
    <row r="83" spans="1:13" ht="14.25" customHeight="1" x14ac:dyDescent="0.25">
      <c r="A83" s="56"/>
      <c r="B83" s="5">
        <v>10.5</v>
      </c>
      <c r="C83" s="5" t="s">
        <v>13</v>
      </c>
      <c r="D83" s="5" t="s">
        <v>104</v>
      </c>
      <c r="E83" s="5" t="s">
        <v>114</v>
      </c>
      <c r="F83" s="5">
        <v>1</v>
      </c>
      <c r="G83" s="5" t="s">
        <v>6</v>
      </c>
      <c r="H83" s="6">
        <v>50000</v>
      </c>
      <c r="I83" s="6">
        <f t="shared" si="8"/>
        <v>50000</v>
      </c>
      <c r="J83" s="6">
        <v>0</v>
      </c>
      <c r="K83" s="6">
        <f t="shared" si="7"/>
        <v>50000</v>
      </c>
      <c r="L83" s="18">
        <v>10</v>
      </c>
      <c r="M83" s="7">
        <f t="shared" si="9"/>
        <v>500000</v>
      </c>
    </row>
    <row r="84" spans="1:13" ht="14.25" customHeight="1" x14ac:dyDescent="0.25">
      <c r="A84" s="56"/>
      <c r="B84" s="5">
        <v>10.6</v>
      </c>
      <c r="C84" s="5" t="s">
        <v>13</v>
      </c>
      <c r="D84" s="5" t="s">
        <v>57</v>
      </c>
      <c r="E84" s="5" t="s">
        <v>115</v>
      </c>
      <c r="F84" s="5">
        <v>1</v>
      </c>
      <c r="G84" s="5" t="s">
        <v>6</v>
      </c>
      <c r="H84" s="6">
        <v>65000</v>
      </c>
      <c r="I84" s="6">
        <f t="shared" si="8"/>
        <v>65000</v>
      </c>
      <c r="J84" s="6">
        <f t="shared" si="6"/>
        <v>12350</v>
      </c>
      <c r="K84" s="6">
        <f t="shared" si="7"/>
        <v>77350</v>
      </c>
      <c r="L84" s="18">
        <v>4</v>
      </c>
      <c r="M84" s="7">
        <f t="shared" si="9"/>
        <v>309400</v>
      </c>
    </row>
    <row r="85" spans="1:13" ht="15" customHeight="1" thickBot="1" x14ac:dyDescent="0.3">
      <c r="A85" s="59"/>
      <c r="B85" s="10">
        <v>10.7</v>
      </c>
      <c r="C85" s="10" t="s">
        <v>13</v>
      </c>
      <c r="D85" s="10" t="s">
        <v>116</v>
      </c>
      <c r="E85" s="10"/>
      <c r="F85" s="10">
        <v>1</v>
      </c>
      <c r="G85" s="10" t="s">
        <v>6</v>
      </c>
      <c r="H85" s="11">
        <v>320000</v>
      </c>
      <c r="I85" s="11">
        <f t="shared" si="8"/>
        <v>320000</v>
      </c>
      <c r="J85" s="11">
        <f t="shared" si="6"/>
        <v>60800</v>
      </c>
      <c r="K85" s="11">
        <f t="shared" si="7"/>
        <v>380800</v>
      </c>
      <c r="L85" s="21">
        <v>1</v>
      </c>
      <c r="M85" s="12">
        <f t="shared" si="9"/>
        <v>380800</v>
      </c>
    </row>
    <row r="86" spans="1:13" ht="13.5" customHeight="1" x14ac:dyDescent="0.25">
      <c r="A86" s="63" t="s">
        <v>117</v>
      </c>
      <c r="B86" s="64"/>
      <c r="C86" s="64"/>
      <c r="D86" s="64"/>
      <c r="E86" s="64"/>
      <c r="F86" s="64"/>
      <c r="G86" s="64"/>
      <c r="H86" s="64"/>
      <c r="I86" s="64"/>
      <c r="J86" s="64"/>
      <c r="K86" s="64"/>
      <c r="L86" s="24"/>
      <c r="M86" s="3"/>
    </row>
    <row r="87" spans="1:13" x14ac:dyDescent="0.25">
      <c r="A87" s="58" t="s">
        <v>230</v>
      </c>
      <c r="B87" s="5">
        <v>11.2</v>
      </c>
      <c r="C87" s="5" t="s">
        <v>13</v>
      </c>
      <c r="D87" s="5" t="s">
        <v>118</v>
      </c>
      <c r="F87" s="5">
        <v>1</v>
      </c>
      <c r="G87" s="5" t="s">
        <v>6</v>
      </c>
      <c r="H87" s="6">
        <v>60000</v>
      </c>
      <c r="I87" s="6">
        <f t="shared" ref="I87:I95" si="10">+H87*F87</f>
        <v>60000</v>
      </c>
      <c r="J87" s="6">
        <f t="shared" si="6"/>
        <v>11400</v>
      </c>
      <c r="K87" s="6">
        <f t="shared" si="7"/>
        <v>71400</v>
      </c>
      <c r="L87" s="15">
        <v>6</v>
      </c>
      <c r="M87" s="7">
        <f t="shared" ref="M87:M95" si="11">L87*K87</f>
        <v>428400</v>
      </c>
    </row>
    <row r="88" spans="1:13" x14ac:dyDescent="0.25">
      <c r="A88" s="56"/>
      <c r="B88" s="5">
        <v>11.3</v>
      </c>
      <c r="C88" s="5" t="s">
        <v>13</v>
      </c>
      <c r="D88" s="5" t="s">
        <v>19</v>
      </c>
      <c r="F88" s="5">
        <v>1</v>
      </c>
      <c r="G88" s="5" t="s">
        <v>6</v>
      </c>
      <c r="H88" s="6">
        <v>60000</v>
      </c>
      <c r="I88" s="6">
        <f t="shared" si="10"/>
        <v>60000</v>
      </c>
      <c r="J88" s="6">
        <f t="shared" si="6"/>
        <v>11400</v>
      </c>
      <c r="K88" s="6">
        <f t="shared" si="7"/>
        <v>71400</v>
      </c>
      <c r="L88" s="15">
        <v>6</v>
      </c>
      <c r="M88" s="7">
        <f t="shared" si="11"/>
        <v>428400</v>
      </c>
    </row>
    <row r="89" spans="1:13" x14ac:dyDescent="0.25">
      <c r="A89" s="56"/>
      <c r="B89" s="5">
        <v>11.4</v>
      </c>
      <c r="C89" s="5" t="s">
        <v>13</v>
      </c>
      <c r="D89" s="5" t="s">
        <v>119</v>
      </c>
      <c r="F89" s="5">
        <v>1</v>
      </c>
      <c r="G89" s="5" t="s">
        <v>6</v>
      </c>
      <c r="H89" s="6">
        <v>29750</v>
      </c>
      <c r="I89" s="6">
        <f t="shared" si="10"/>
        <v>29750</v>
      </c>
      <c r="J89" s="6">
        <f t="shared" si="6"/>
        <v>5652.5</v>
      </c>
      <c r="K89" s="6">
        <f t="shared" si="7"/>
        <v>35402.5</v>
      </c>
      <c r="L89" s="15">
        <v>6</v>
      </c>
      <c r="M89" s="7">
        <f t="shared" si="11"/>
        <v>212415</v>
      </c>
    </row>
    <row r="90" spans="1:13" x14ac:dyDescent="0.25">
      <c r="A90" s="56"/>
      <c r="B90" s="5">
        <v>11.5</v>
      </c>
      <c r="C90" s="5" t="s">
        <v>13</v>
      </c>
      <c r="D90" s="5" t="s">
        <v>120</v>
      </c>
      <c r="F90" s="5">
        <v>1</v>
      </c>
      <c r="G90" s="5" t="s">
        <v>6</v>
      </c>
      <c r="H90" s="6">
        <v>185000</v>
      </c>
      <c r="I90" s="6">
        <f t="shared" si="10"/>
        <v>185000</v>
      </c>
      <c r="J90" s="6">
        <f t="shared" si="6"/>
        <v>35150</v>
      </c>
      <c r="K90" s="6">
        <f t="shared" si="7"/>
        <v>220150</v>
      </c>
      <c r="L90" s="15">
        <v>1</v>
      </c>
      <c r="M90" s="7">
        <f t="shared" si="11"/>
        <v>220150</v>
      </c>
    </row>
    <row r="91" spans="1:13" x14ac:dyDescent="0.25">
      <c r="A91" s="56"/>
      <c r="B91" s="5">
        <v>11.6</v>
      </c>
      <c r="C91" s="5" t="s">
        <v>13</v>
      </c>
      <c r="D91" s="5" t="s">
        <v>121</v>
      </c>
      <c r="F91" s="5">
        <v>1</v>
      </c>
      <c r="G91" s="5" t="s">
        <v>6</v>
      </c>
      <c r="H91" s="6">
        <v>185000</v>
      </c>
      <c r="I91" s="6">
        <f t="shared" si="10"/>
        <v>185000</v>
      </c>
      <c r="J91" s="6">
        <f t="shared" si="6"/>
        <v>35150</v>
      </c>
      <c r="K91" s="6">
        <f t="shared" si="7"/>
        <v>220150</v>
      </c>
      <c r="L91" s="15">
        <v>1</v>
      </c>
      <c r="M91" s="7">
        <f t="shared" si="11"/>
        <v>220150</v>
      </c>
    </row>
    <row r="92" spans="1:13" x14ac:dyDescent="0.25">
      <c r="A92" s="56"/>
      <c r="B92" s="5">
        <v>11.7</v>
      </c>
      <c r="C92" s="5" t="s">
        <v>13</v>
      </c>
      <c r="D92" s="5" t="s">
        <v>122</v>
      </c>
      <c r="F92" s="5">
        <v>1</v>
      </c>
      <c r="G92" s="5" t="s">
        <v>6</v>
      </c>
      <c r="H92" s="6">
        <v>85000</v>
      </c>
      <c r="I92" s="6">
        <f t="shared" si="10"/>
        <v>85000</v>
      </c>
      <c r="J92" s="6">
        <f t="shared" si="6"/>
        <v>16150</v>
      </c>
      <c r="K92" s="6">
        <f t="shared" si="7"/>
        <v>101150</v>
      </c>
      <c r="L92" s="15">
        <v>2</v>
      </c>
      <c r="M92" s="7">
        <f t="shared" si="11"/>
        <v>202300</v>
      </c>
    </row>
    <row r="93" spans="1:13" x14ac:dyDescent="0.25">
      <c r="A93" s="56"/>
      <c r="B93" s="5">
        <v>11.8</v>
      </c>
      <c r="C93" s="5" t="s">
        <v>13</v>
      </c>
      <c r="D93" s="5" t="s">
        <v>123</v>
      </c>
      <c r="F93" s="5">
        <v>1</v>
      </c>
      <c r="G93" s="5" t="s">
        <v>6</v>
      </c>
      <c r="H93" s="6">
        <v>195000</v>
      </c>
      <c r="I93" s="6">
        <f t="shared" si="10"/>
        <v>195000</v>
      </c>
      <c r="J93" s="6">
        <f t="shared" si="6"/>
        <v>37050</v>
      </c>
      <c r="K93" s="6">
        <f t="shared" si="7"/>
        <v>232050</v>
      </c>
      <c r="L93" s="15">
        <v>2</v>
      </c>
      <c r="M93" s="7">
        <f t="shared" si="11"/>
        <v>464100</v>
      </c>
    </row>
    <row r="94" spans="1:13" x14ac:dyDescent="0.25">
      <c r="A94" s="56"/>
      <c r="B94" s="5">
        <v>11.9</v>
      </c>
      <c r="C94" s="5" t="s">
        <v>13</v>
      </c>
      <c r="D94" s="5" t="s">
        <v>124</v>
      </c>
      <c r="F94" s="5">
        <v>1</v>
      </c>
      <c r="G94" s="5" t="s">
        <v>6</v>
      </c>
      <c r="H94" s="6">
        <v>175000</v>
      </c>
      <c r="I94" s="6">
        <f t="shared" si="10"/>
        <v>175000</v>
      </c>
      <c r="J94" s="6">
        <f t="shared" si="6"/>
        <v>33250</v>
      </c>
      <c r="K94" s="6">
        <f t="shared" si="7"/>
        <v>208250</v>
      </c>
      <c r="L94" s="15">
        <v>1</v>
      </c>
      <c r="M94" s="7">
        <f t="shared" si="11"/>
        <v>208250</v>
      </c>
    </row>
    <row r="95" spans="1:13" x14ac:dyDescent="0.25">
      <c r="A95" s="57"/>
      <c r="B95" s="5">
        <v>11.1</v>
      </c>
      <c r="C95" s="5" t="s">
        <v>13</v>
      </c>
      <c r="D95" s="5" t="s">
        <v>125</v>
      </c>
      <c r="E95" s="5" t="s">
        <v>126</v>
      </c>
      <c r="F95" s="5">
        <v>1</v>
      </c>
      <c r="G95" s="5" t="s">
        <v>6</v>
      </c>
      <c r="H95" s="6">
        <v>350000</v>
      </c>
      <c r="I95" s="6">
        <f t="shared" si="10"/>
        <v>350000</v>
      </c>
      <c r="J95" s="6">
        <f t="shared" si="6"/>
        <v>66500</v>
      </c>
      <c r="K95" s="6">
        <f t="shared" si="7"/>
        <v>416500</v>
      </c>
      <c r="L95" s="15">
        <v>8</v>
      </c>
      <c r="M95" s="7">
        <f t="shared" si="11"/>
        <v>3332000</v>
      </c>
    </row>
    <row r="96" spans="1:13" ht="13.5" customHeight="1" x14ac:dyDescent="0.25">
      <c r="A96" s="65" t="s">
        <v>127</v>
      </c>
      <c r="B96" s="66"/>
      <c r="C96" s="66"/>
      <c r="D96" s="66"/>
      <c r="E96" s="66"/>
      <c r="F96" s="66"/>
      <c r="G96" s="66"/>
      <c r="H96" s="66"/>
      <c r="I96" s="66"/>
      <c r="J96" s="66"/>
      <c r="K96" s="66"/>
      <c r="M96" s="7"/>
    </row>
    <row r="97" spans="1:13" ht="30" x14ac:dyDescent="0.25">
      <c r="A97" s="58" t="s">
        <v>231</v>
      </c>
      <c r="B97" s="5">
        <v>12.1</v>
      </c>
      <c r="C97" s="5" t="s">
        <v>58</v>
      </c>
      <c r="D97" s="5" t="s">
        <v>128</v>
      </c>
      <c r="F97" s="5">
        <v>1</v>
      </c>
      <c r="G97" s="5" t="s">
        <v>6</v>
      </c>
      <c r="H97" s="6">
        <v>13712222.222222222</v>
      </c>
      <c r="I97" s="6">
        <f t="shared" ref="I97:I107" si="12">+H97*F97</f>
        <v>13712222.222222222</v>
      </c>
      <c r="J97" s="6">
        <f t="shared" si="6"/>
        <v>2605322.222222222</v>
      </c>
      <c r="K97" s="6">
        <f t="shared" si="7"/>
        <v>16317544.444444444</v>
      </c>
      <c r="L97" s="15">
        <v>1</v>
      </c>
      <c r="M97" s="7">
        <f t="shared" ref="M97:M107" si="13">L97*K97</f>
        <v>16317544.444444444</v>
      </c>
    </row>
    <row r="98" spans="1:13" x14ac:dyDescent="0.25">
      <c r="A98" s="56"/>
      <c r="B98" s="5">
        <v>12.2</v>
      </c>
      <c r="C98" s="5" t="s">
        <v>13</v>
      </c>
      <c r="D98" s="5" t="s">
        <v>129</v>
      </c>
      <c r="F98" s="5">
        <v>1</v>
      </c>
      <c r="G98" s="5" t="s">
        <v>6</v>
      </c>
      <c r="H98" s="6">
        <v>2013634.4444444445</v>
      </c>
      <c r="I98" s="6">
        <f t="shared" si="12"/>
        <v>2013634.4444444445</v>
      </c>
      <c r="J98" s="6">
        <f t="shared" si="6"/>
        <v>382590.54444444447</v>
      </c>
      <c r="K98" s="6">
        <f t="shared" si="7"/>
        <v>2396224.9888888891</v>
      </c>
      <c r="L98" s="15">
        <v>1</v>
      </c>
      <c r="M98" s="7">
        <f t="shared" si="13"/>
        <v>2396224.9888888891</v>
      </c>
    </row>
    <row r="99" spans="1:13" x14ac:dyDescent="0.25">
      <c r="A99" s="56"/>
      <c r="B99" s="5">
        <v>12.3</v>
      </c>
      <c r="C99" s="5" t="s">
        <v>13</v>
      </c>
      <c r="D99" s="5" t="s">
        <v>19</v>
      </c>
      <c r="F99" s="5">
        <v>1</v>
      </c>
      <c r="G99" s="5" t="s">
        <v>6</v>
      </c>
      <c r="H99" s="6">
        <v>213208.88888888888</v>
      </c>
      <c r="I99" s="6">
        <f t="shared" si="12"/>
        <v>213208.88888888888</v>
      </c>
      <c r="J99" s="6">
        <f t="shared" si="6"/>
        <v>40509.688888888886</v>
      </c>
      <c r="K99" s="6">
        <f t="shared" si="7"/>
        <v>253718.57777777777</v>
      </c>
      <c r="L99" s="15">
        <v>1</v>
      </c>
      <c r="M99" s="7">
        <f t="shared" si="13"/>
        <v>253718.57777777777</v>
      </c>
    </row>
    <row r="100" spans="1:13" x14ac:dyDescent="0.25">
      <c r="A100" s="56"/>
      <c r="B100" s="5">
        <v>12.4</v>
      </c>
      <c r="C100" s="5" t="s">
        <v>75</v>
      </c>
      <c r="D100" s="5" t="s">
        <v>130</v>
      </c>
      <c r="F100" s="5">
        <v>1</v>
      </c>
      <c r="G100" s="5" t="s">
        <v>6</v>
      </c>
      <c r="H100" s="6">
        <v>612320</v>
      </c>
      <c r="I100" s="6">
        <f t="shared" si="12"/>
        <v>612320</v>
      </c>
      <c r="J100" s="6">
        <f t="shared" si="6"/>
        <v>116340.8</v>
      </c>
      <c r="K100" s="6">
        <f t="shared" si="7"/>
        <v>728660.8</v>
      </c>
      <c r="L100" s="15">
        <v>1</v>
      </c>
      <c r="M100" s="7">
        <f t="shared" si="13"/>
        <v>728660.8</v>
      </c>
    </row>
    <row r="101" spans="1:13" x14ac:dyDescent="0.25">
      <c r="A101" s="56"/>
      <c r="B101" s="5">
        <v>12.5</v>
      </c>
      <c r="C101" s="5" t="s">
        <v>75</v>
      </c>
      <c r="D101" s="5" t="s">
        <v>131</v>
      </c>
      <c r="F101" s="5">
        <v>1</v>
      </c>
      <c r="G101" s="5" t="s">
        <v>6</v>
      </c>
      <c r="H101" s="6">
        <v>829144.44444444438</v>
      </c>
      <c r="I101" s="6">
        <f t="shared" si="12"/>
        <v>829144.44444444438</v>
      </c>
      <c r="J101" s="6">
        <f t="shared" si="6"/>
        <v>157537.44444444444</v>
      </c>
      <c r="K101" s="6">
        <f t="shared" si="7"/>
        <v>986681.88888888876</v>
      </c>
      <c r="L101" s="15">
        <v>1</v>
      </c>
      <c r="M101" s="7">
        <f t="shared" si="13"/>
        <v>986681.88888888876</v>
      </c>
    </row>
    <row r="102" spans="1:13" x14ac:dyDescent="0.25">
      <c r="A102" s="56"/>
      <c r="B102" s="5">
        <v>12.6</v>
      </c>
      <c r="C102" s="5" t="s">
        <v>58</v>
      </c>
      <c r="D102" s="5" t="s">
        <v>132</v>
      </c>
      <c r="F102" s="5">
        <v>1</v>
      </c>
      <c r="G102" s="5" t="s">
        <v>6</v>
      </c>
      <c r="H102" s="6">
        <v>611111.11111111112</v>
      </c>
      <c r="I102" s="6">
        <f t="shared" si="12"/>
        <v>611111.11111111112</v>
      </c>
      <c r="J102" s="6">
        <f t="shared" si="6"/>
        <v>116111.11111111111</v>
      </c>
      <c r="K102" s="6">
        <f t="shared" si="7"/>
        <v>727222.22222222225</v>
      </c>
      <c r="L102" s="15">
        <v>1</v>
      </c>
      <c r="M102" s="7">
        <f t="shared" si="13"/>
        <v>727222.22222222225</v>
      </c>
    </row>
    <row r="103" spans="1:13" x14ac:dyDescent="0.25">
      <c r="A103" s="56"/>
      <c r="B103" s="5">
        <v>12.7</v>
      </c>
      <c r="C103" s="5" t="s">
        <v>58</v>
      </c>
      <c r="D103" s="5" t="s">
        <v>133</v>
      </c>
      <c r="F103" s="5">
        <v>1</v>
      </c>
      <c r="G103" s="5" t="s">
        <v>6</v>
      </c>
      <c r="H103" s="6">
        <v>284277.77777777775</v>
      </c>
      <c r="I103" s="6">
        <f t="shared" si="12"/>
        <v>284277.77777777775</v>
      </c>
      <c r="J103" s="6">
        <f t="shared" si="6"/>
        <v>54012.777777777774</v>
      </c>
      <c r="K103" s="6">
        <f t="shared" si="7"/>
        <v>338290.5555555555</v>
      </c>
      <c r="L103" s="15">
        <v>1</v>
      </c>
      <c r="M103" s="7">
        <f t="shared" si="13"/>
        <v>338290.5555555555</v>
      </c>
    </row>
    <row r="104" spans="1:13" x14ac:dyDescent="0.25">
      <c r="A104" s="56"/>
      <c r="B104" s="5">
        <v>12.8</v>
      </c>
      <c r="C104" s="5" t="s">
        <v>13</v>
      </c>
      <c r="D104" s="5" t="s">
        <v>134</v>
      </c>
      <c r="F104" s="5">
        <v>1</v>
      </c>
      <c r="G104" s="5" t="s">
        <v>6</v>
      </c>
      <c r="H104" s="6">
        <v>1066042.2222222222</v>
      </c>
      <c r="I104" s="6">
        <f t="shared" si="12"/>
        <v>1066042.2222222222</v>
      </c>
      <c r="J104" s="6">
        <f t="shared" si="6"/>
        <v>202548.02222222224</v>
      </c>
      <c r="K104" s="6">
        <f t="shared" si="7"/>
        <v>1268590.2444444445</v>
      </c>
      <c r="L104" s="15">
        <v>1</v>
      </c>
      <c r="M104" s="7">
        <f t="shared" si="13"/>
        <v>1268590.2444444445</v>
      </c>
    </row>
    <row r="105" spans="1:13" x14ac:dyDescent="0.25">
      <c r="A105" s="56"/>
      <c r="B105" s="5">
        <v>12.9</v>
      </c>
      <c r="C105" s="5" t="s">
        <v>58</v>
      </c>
      <c r="D105" s="5" t="s">
        <v>135</v>
      </c>
      <c r="F105" s="5">
        <v>1</v>
      </c>
      <c r="G105" s="5" t="s">
        <v>6</v>
      </c>
      <c r="H105" s="6">
        <v>426416.66666666663</v>
      </c>
      <c r="I105" s="6">
        <f t="shared" si="12"/>
        <v>426416.66666666663</v>
      </c>
      <c r="J105" s="6">
        <f t="shared" si="6"/>
        <v>81019.166666666657</v>
      </c>
      <c r="K105" s="6">
        <f t="shared" si="7"/>
        <v>507435.83333333326</v>
      </c>
      <c r="L105" s="15">
        <v>1</v>
      </c>
      <c r="M105" s="7">
        <f t="shared" si="13"/>
        <v>507435.83333333326</v>
      </c>
    </row>
    <row r="106" spans="1:13" ht="30" x14ac:dyDescent="0.25">
      <c r="A106" s="56"/>
      <c r="B106" s="5">
        <v>12.1</v>
      </c>
      <c r="C106" s="5" t="s">
        <v>58</v>
      </c>
      <c r="D106" s="5" t="s">
        <v>136</v>
      </c>
      <c r="F106" s="5">
        <v>1</v>
      </c>
      <c r="G106" s="5" t="s">
        <v>6</v>
      </c>
      <c r="H106" s="6">
        <v>458666.66666666663</v>
      </c>
      <c r="I106" s="6">
        <f t="shared" si="12"/>
        <v>458666.66666666663</v>
      </c>
      <c r="J106" s="6">
        <f t="shared" si="6"/>
        <v>87146.666666666657</v>
      </c>
      <c r="K106" s="6">
        <f t="shared" si="7"/>
        <v>545813.33333333326</v>
      </c>
      <c r="L106" s="15">
        <v>1</v>
      </c>
      <c r="M106" s="7">
        <f t="shared" si="13"/>
        <v>545813.33333333326</v>
      </c>
    </row>
    <row r="107" spans="1:13" ht="75" x14ac:dyDescent="0.25">
      <c r="A107" s="59"/>
      <c r="B107" s="10">
        <v>12.11</v>
      </c>
      <c r="C107" s="10" t="s">
        <v>75</v>
      </c>
      <c r="D107" s="10" t="s">
        <v>221</v>
      </c>
      <c r="E107" s="10"/>
      <c r="F107" s="10">
        <v>1</v>
      </c>
      <c r="G107" s="10" t="s">
        <v>6</v>
      </c>
      <c r="H107" s="11">
        <v>840000</v>
      </c>
      <c r="I107" s="11">
        <f t="shared" si="12"/>
        <v>840000</v>
      </c>
      <c r="J107" s="11">
        <f t="shared" si="6"/>
        <v>159600</v>
      </c>
      <c r="K107" s="11">
        <f t="shared" si="7"/>
        <v>999600</v>
      </c>
      <c r="L107" s="26">
        <v>1</v>
      </c>
      <c r="M107" s="12">
        <f t="shared" si="13"/>
        <v>999600</v>
      </c>
    </row>
    <row r="108" spans="1:13" ht="13.5" customHeight="1" thickBot="1" x14ac:dyDescent="0.3">
      <c r="A108" s="67" t="s">
        <v>137</v>
      </c>
      <c r="B108" s="67"/>
      <c r="C108" s="67"/>
      <c r="D108" s="67"/>
      <c r="E108" s="67"/>
      <c r="F108" s="67"/>
      <c r="G108" s="67"/>
      <c r="H108" s="67"/>
      <c r="I108" s="67"/>
      <c r="J108" s="67"/>
      <c r="K108" s="67"/>
      <c r="L108" s="9"/>
      <c r="M108" s="8"/>
    </row>
    <row r="109" spans="1:13" ht="45" customHeight="1" x14ac:dyDescent="0.25">
      <c r="A109" s="55" t="s">
        <v>232</v>
      </c>
      <c r="B109" s="1">
        <v>13.1</v>
      </c>
      <c r="C109" s="1" t="s">
        <v>13</v>
      </c>
      <c r="D109" s="1" t="s">
        <v>219</v>
      </c>
      <c r="E109" s="1"/>
      <c r="F109" s="1">
        <v>1</v>
      </c>
      <c r="G109" s="1" t="s">
        <v>6</v>
      </c>
      <c r="H109" s="2">
        <v>1420000</v>
      </c>
      <c r="I109" s="2">
        <f t="shared" ref="I109:I140" si="14">+H109*F109</f>
        <v>1420000</v>
      </c>
      <c r="J109" s="2">
        <f t="shared" si="6"/>
        <v>269800</v>
      </c>
      <c r="K109" s="2">
        <f t="shared" si="7"/>
        <v>1689800</v>
      </c>
      <c r="L109" s="24">
        <v>1</v>
      </c>
      <c r="M109" s="3">
        <f t="shared" ref="M109:M140" si="15">L109*K109</f>
        <v>1689800</v>
      </c>
    </row>
    <row r="110" spans="1:13" ht="31.5" customHeight="1" x14ac:dyDescent="0.25">
      <c r="A110" s="56"/>
      <c r="B110" s="5">
        <v>13.2</v>
      </c>
      <c r="C110" s="5" t="s">
        <v>13</v>
      </c>
      <c r="D110" s="5" t="s">
        <v>138</v>
      </c>
      <c r="F110" s="5">
        <v>1</v>
      </c>
      <c r="G110" s="5" t="s">
        <v>6</v>
      </c>
      <c r="H110" s="6">
        <v>950000</v>
      </c>
      <c r="I110" s="6">
        <f t="shared" si="14"/>
        <v>950000</v>
      </c>
      <c r="J110" s="6">
        <f t="shared" si="6"/>
        <v>180500</v>
      </c>
      <c r="K110" s="6">
        <f t="shared" si="7"/>
        <v>1130500</v>
      </c>
      <c r="L110" s="15">
        <v>2</v>
      </c>
      <c r="M110" s="7">
        <f t="shared" si="15"/>
        <v>2261000</v>
      </c>
    </row>
    <row r="111" spans="1:13" ht="14.25" customHeight="1" x14ac:dyDescent="0.25">
      <c r="A111" s="56"/>
      <c r="B111" s="5">
        <v>13.3</v>
      </c>
      <c r="C111" s="5" t="s">
        <v>13</v>
      </c>
      <c r="D111" s="5" t="s">
        <v>139</v>
      </c>
      <c r="F111" s="5">
        <v>1</v>
      </c>
      <c r="G111" s="5" t="s">
        <v>6</v>
      </c>
      <c r="H111" s="6">
        <v>616666.66666666674</v>
      </c>
      <c r="I111" s="6">
        <f t="shared" si="14"/>
        <v>616666.66666666674</v>
      </c>
      <c r="J111" s="6">
        <f t="shared" si="6"/>
        <v>117166.66666666669</v>
      </c>
      <c r="K111" s="6">
        <f t="shared" si="7"/>
        <v>733833.33333333349</v>
      </c>
      <c r="L111" s="15">
        <v>6</v>
      </c>
      <c r="M111" s="7">
        <f t="shared" si="15"/>
        <v>4403000.0000000009</v>
      </c>
    </row>
    <row r="112" spans="1:13" ht="14.25" customHeight="1" x14ac:dyDescent="0.25">
      <c r="A112" s="56"/>
      <c r="B112" s="5">
        <v>13.4</v>
      </c>
      <c r="C112" s="5" t="s">
        <v>13</v>
      </c>
      <c r="D112" s="5" t="s">
        <v>140</v>
      </c>
      <c r="E112" s="5" t="s">
        <v>141</v>
      </c>
      <c r="F112" s="5">
        <v>1</v>
      </c>
      <c r="G112" s="5" t="s">
        <v>6</v>
      </c>
      <c r="H112" s="6">
        <v>191666.66666666669</v>
      </c>
      <c r="I112" s="6">
        <f t="shared" si="14"/>
        <v>191666.66666666669</v>
      </c>
      <c r="J112" s="6">
        <f t="shared" si="6"/>
        <v>36416.666666666672</v>
      </c>
      <c r="K112" s="6">
        <f t="shared" si="7"/>
        <v>228083.33333333337</v>
      </c>
      <c r="L112" s="15">
        <v>6</v>
      </c>
      <c r="M112" s="7">
        <f t="shared" si="15"/>
        <v>1368500.0000000002</v>
      </c>
    </row>
    <row r="113" spans="1:13" ht="14.25" customHeight="1" x14ac:dyDescent="0.25">
      <c r="A113" s="56"/>
      <c r="B113" s="5">
        <v>13.5</v>
      </c>
      <c r="C113" s="5" t="s">
        <v>13</v>
      </c>
      <c r="D113" s="5" t="s">
        <v>142</v>
      </c>
      <c r="E113" s="5" t="s">
        <v>143</v>
      </c>
      <c r="F113" s="5">
        <v>1</v>
      </c>
      <c r="G113" s="5" t="s">
        <v>6</v>
      </c>
      <c r="H113" s="6">
        <v>593333.33333333337</v>
      </c>
      <c r="I113" s="6">
        <f t="shared" si="14"/>
        <v>593333.33333333337</v>
      </c>
      <c r="J113" s="6">
        <f t="shared" si="6"/>
        <v>112733.33333333334</v>
      </c>
      <c r="K113" s="6">
        <f t="shared" si="7"/>
        <v>706066.66666666674</v>
      </c>
      <c r="L113" s="15">
        <v>6</v>
      </c>
      <c r="M113" s="7">
        <f t="shared" si="15"/>
        <v>4236400</v>
      </c>
    </row>
    <row r="114" spans="1:13" ht="14.25" customHeight="1" x14ac:dyDescent="0.25">
      <c r="A114" s="56"/>
      <c r="B114" s="5">
        <v>13.6</v>
      </c>
      <c r="C114" s="5" t="s">
        <v>13</v>
      </c>
      <c r="D114" s="5" t="s">
        <v>144</v>
      </c>
      <c r="E114" s="5" t="s">
        <v>145</v>
      </c>
      <c r="F114" s="5">
        <v>1</v>
      </c>
      <c r="G114" s="5" t="s">
        <v>6</v>
      </c>
      <c r="H114" s="6">
        <v>184450</v>
      </c>
      <c r="I114" s="6">
        <f t="shared" si="14"/>
        <v>184450</v>
      </c>
      <c r="J114" s="6">
        <f t="shared" si="6"/>
        <v>35045.5</v>
      </c>
      <c r="K114" s="6">
        <f t="shared" si="7"/>
        <v>219495.5</v>
      </c>
      <c r="L114" s="15">
        <v>6</v>
      </c>
      <c r="M114" s="7">
        <f t="shared" si="15"/>
        <v>1316973</v>
      </c>
    </row>
    <row r="115" spans="1:13" ht="14.25" customHeight="1" x14ac:dyDescent="0.25">
      <c r="A115" s="56"/>
      <c r="B115" s="5">
        <v>13.7</v>
      </c>
      <c r="C115" s="5" t="s">
        <v>13</v>
      </c>
      <c r="D115" s="5" t="s">
        <v>146</v>
      </c>
      <c r="E115" s="5" t="s">
        <v>147</v>
      </c>
      <c r="F115" s="5">
        <v>1</v>
      </c>
      <c r="G115" s="5" t="s">
        <v>6</v>
      </c>
      <c r="H115" s="6">
        <v>66666.666666666672</v>
      </c>
      <c r="I115" s="6">
        <f t="shared" si="14"/>
        <v>66666.666666666672</v>
      </c>
      <c r="J115" s="6">
        <f t="shared" si="6"/>
        <v>12666.666666666668</v>
      </c>
      <c r="K115" s="6">
        <f t="shared" si="7"/>
        <v>79333.333333333343</v>
      </c>
      <c r="L115" s="15">
        <v>12</v>
      </c>
      <c r="M115" s="7">
        <f t="shared" si="15"/>
        <v>952000.00000000012</v>
      </c>
    </row>
    <row r="116" spans="1:13" ht="14.25" customHeight="1" x14ac:dyDescent="0.25">
      <c r="A116" s="56"/>
      <c r="B116" s="5">
        <v>13.8</v>
      </c>
      <c r="C116" s="5" t="s">
        <v>13</v>
      </c>
      <c r="D116" s="5" t="s">
        <v>148</v>
      </c>
      <c r="F116" s="5">
        <v>1</v>
      </c>
      <c r="G116" s="5" t="s">
        <v>6</v>
      </c>
      <c r="H116" s="6">
        <v>180000</v>
      </c>
      <c r="I116" s="6">
        <f t="shared" si="14"/>
        <v>180000</v>
      </c>
      <c r="J116" s="6">
        <f t="shared" si="6"/>
        <v>34200</v>
      </c>
      <c r="K116" s="6">
        <f t="shared" si="7"/>
        <v>214200</v>
      </c>
      <c r="L116" s="15">
        <v>16</v>
      </c>
      <c r="M116" s="7">
        <f t="shared" si="15"/>
        <v>3427200</v>
      </c>
    </row>
    <row r="117" spans="1:13" ht="14.25" customHeight="1" x14ac:dyDescent="0.25">
      <c r="A117" s="56"/>
      <c r="B117" s="5">
        <v>13.9</v>
      </c>
      <c r="C117" s="5" t="s">
        <v>13</v>
      </c>
      <c r="D117" s="5" t="s">
        <v>149</v>
      </c>
      <c r="E117" s="5" t="s">
        <v>150</v>
      </c>
      <c r="F117" s="5">
        <v>1</v>
      </c>
      <c r="G117" s="5" t="s">
        <v>6</v>
      </c>
      <c r="H117" s="6">
        <v>616666.66666666674</v>
      </c>
      <c r="I117" s="6">
        <f t="shared" si="14"/>
        <v>616666.66666666674</v>
      </c>
      <c r="J117" s="6">
        <f t="shared" ref="J117:J182" si="16">+I117*19%</f>
        <v>117166.66666666669</v>
      </c>
      <c r="K117" s="6">
        <f t="shared" ref="K117:K182" si="17">+J117+I117</f>
        <v>733833.33333333349</v>
      </c>
      <c r="L117" s="15">
        <v>6</v>
      </c>
      <c r="M117" s="7">
        <f t="shared" si="15"/>
        <v>4403000.0000000009</v>
      </c>
    </row>
    <row r="118" spans="1:13" ht="30" x14ac:dyDescent="0.25">
      <c r="A118" s="56"/>
      <c r="B118" s="5">
        <v>13.11</v>
      </c>
      <c r="C118" s="5" t="s">
        <v>13</v>
      </c>
      <c r="D118" s="5" t="s">
        <v>215</v>
      </c>
      <c r="E118" s="5" t="s">
        <v>151</v>
      </c>
      <c r="F118" s="5">
        <v>1</v>
      </c>
      <c r="G118" s="5" t="s">
        <v>6</v>
      </c>
      <c r="H118" s="6">
        <v>1800000</v>
      </c>
      <c r="I118" s="6">
        <f t="shared" si="14"/>
        <v>1800000</v>
      </c>
      <c r="J118" s="6">
        <f t="shared" si="16"/>
        <v>342000</v>
      </c>
      <c r="K118" s="6">
        <f t="shared" si="17"/>
        <v>2142000</v>
      </c>
      <c r="L118" s="15">
        <v>4</v>
      </c>
      <c r="M118" s="7">
        <f t="shared" si="15"/>
        <v>8568000</v>
      </c>
    </row>
    <row r="119" spans="1:13" ht="14.25" customHeight="1" x14ac:dyDescent="0.25">
      <c r="A119" s="56"/>
      <c r="B119" s="5">
        <v>13.12</v>
      </c>
      <c r="C119" s="5" t="s">
        <v>13</v>
      </c>
      <c r="D119" s="5" t="s">
        <v>216</v>
      </c>
      <c r="F119" s="5">
        <v>1</v>
      </c>
      <c r="G119" s="5" t="s">
        <v>6</v>
      </c>
      <c r="H119" s="6">
        <v>2950000</v>
      </c>
      <c r="I119" s="6">
        <f t="shared" si="14"/>
        <v>2950000</v>
      </c>
      <c r="J119" s="6">
        <f t="shared" si="16"/>
        <v>560500</v>
      </c>
      <c r="K119" s="6">
        <f t="shared" si="17"/>
        <v>3510500</v>
      </c>
      <c r="L119" s="15">
        <v>2</v>
      </c>
      <c r="M119" s="7">
        <f t="shared" si="15"/>
        <v>7021000</v>
      </c>
    </row>
    <row r="120" spans="1:13" ht="14.25" customHeight="1" x14ac:dyDescent="0.25">
      <c r="A120" s="56"/>
      <c r="B120" s="5">
        <v>13.13</v>
      </c>
      <c r="C120" s="5" t="s">
        <v>58</v>
      </c>
      <c r="D120" s="5" t="s">
        <v>152</v>
      </c>
      <c r="F120" s="5">
        <v>1</v>
      </c>
      <c r="G120" s="5" t="s">
        <v>6</v>
      </c>
      <c r="H120" s="6">
        <v>67000</v>
      </c>
      <c r="I120" s="6">
        <f t="shared" si="14"/>
        <v>67000</v>
      </c>
      <c r="J120" s="6">
        <f t="shared" si="16"/>
        <v>12730</v>
      </c>
      <c r="K120" s="6">
        <f t="shared" si="17"/>
        <v>79730</v>
      </c>
      <c r="L120" s="15">
        <v>6</v>
      </c>
      <c r="M120" s="7">
        <f t="shared" si="15"/>
        <v>478380</v>
      </c>
    </row>
    <row r="121" spans="1:13" ht="14.25" customHeight="1" x14ac:dyDescent="0.25">
      <c r="A121" s="57"/>
      <c r="B121" s="5">
        <v>13.14</v>
      </c>
      <c r="C121" s="5" t="s">
        <v>58</v>
      </c>
      <c r="D121" s="5" t="s">
        <v>153</v>
      </c>
      <c r="F121" s="5">
        <v>1</v>
      </c>
      <c r="G121" s="5" t="s">
        <v>6</v>
      </c>
      <c r="H121" s="6">
        <v>166666.66666666669</v>
      </c>
      <c r="I121" s="6">
        <f t="shared" si="14"/>
        <v>166666.66666666669</v>
      </c>
      <c r="J121" s="6">
        <f t="shared" si="16"/>
        <v>31666.666666666672</v>
      </c>
      <c r="K121" s="6">
        <f t="shared" si="17"/>
        <v>198333.33333333337</v>
      </c>
      <c r="L121" s="15">
        <v>10</v>
      </c>
      <c r="M121" s="7">
        <f t="shared" si="15"/>
        <v>1983333.3333333337</v>
      </c>
    </row>
    <row r="122" spans="1:13" ht="45" customHeight="1" x14ac:dyDescent="0.25">
      <c r="A122" s="58" t="s">
        <v>233</v>
      </c>
      <c r="B122" s="5">
        <v>14.1</v>
      </c>
      <c r="C122" s="5" t="s">
        <v>13</v>
      </c>
      <c r="D122" s="5" t="s">
        <v>154</v>
      </c>
      <c r="E122" s="5" t="s">
        <v>222</v>
      </c>
      <c r="F122" s="5">
        <v>1</v>
      </c>
      <c r="G122" s="5" t="s">
        <v>6</v>
      </c>
      <c r="H122" s="6">
        <v>966666.66666666674</v>
      </c>
      <c r="I122" s="6">
        <f t="shared" si="14"/>
        <v>966666.66666666674</v>
      </c>
      <c r="J122" s="6">
        <f t="shared" si="16"/>
        <v>183666.66666666669</v>
      </c>
      <c r="K122" s="6">
        <f t="shared" si="17"/>
        <v>1150333.3333333335</v>
      </c>
      <c r="L122" s="15">
        <v>2</v>
      </c>
      <c r="M122" s="7">
        <f t="shared" si="15"/>
        <v>2300666.666666667</v>
      </c>
    </row>
    <row r="123" spans="1:13" ht="14.25" customHeight="1" x14ac:dyDescent="0.25">
      <c r="A123" s="56"/>
      <c r="B123" s="5">
        <v>14.2</v>
      </c>
      <c r="C123" s="5" t="s">
        <v>13</v>
      </c>
      <c r="D123" s="5" t="s">
        <v>155</v>
      </c>
      <c r="F123" s="5">
        <v>1</v>
      </c>
      <c r="G123" s="5" t="s">
        <v>6</v>
      </c>
      <c r="H123" s="6">
        <v>1900000</v>
      </c>
      <c r="I123" s="6">
        <f t="shared" si="14"/>
        <v>1900000</v>
      </c>
      <c r="J123" s="6">
        <f t="shared" si="16"/>
        <v>361000</v>
      </c>
      <c r="K123" s="6">
        <f t="shared" si="17"/>
        <v>2261000</v>
      </c>
      <c r="L123" s="15">
        <v>2</v>
      </c>
      <c r="M123" s="7">
        <f t="shared" si="15"/>
        <v>4522000</v>
      </c>
    </row>
    <row r="124" spans="1:13" ht="14.25" customHeight="1" x14ac:dyDescent="0.25">
      <c r="A124" s="56"/>
      <c r="B124" s="5">
        <v>14.3</v>
      </c>
      <c r="C124" s="5" t="s">
        <v>13</v>
      </c>
      <c r="D124" s="5" t="s">
        <v>156</v>
      </c>
      <c r="F124" s="5">
        <v>1</v>
      </c>
      <c r="G124" s="5" t="s">
        <v>6</v>
      </c>
      <c r="H124" s="6">
        <v>1900000</v>
      </c>
      <c r="I124" s="6">
        <f t="shared" si="14"/>
        <v>1900000</v>
      </c>
      <c r="J124" s="6">
        <f t="shared" si="16"/>
        <v>361000</v>
      </c>
      <c r="K124" s="6">
        <f t="shared" si="17"/>
        <v>2261000</v>
      </c>
      <c r="L124" s="15">
        <v>4</v>
      </c>
      <c r="M124" s="7">
        <f t="shared" si="15"/>
        <v>9044000</v>
      </c>
    </row>
    <row r="125" spans="1:13" ht="48.75" customHeight="1" x14ac:dyDescent="0.25">
      <c r="A125" s="56"/>
      <c r="B125" s="5">
        <v>14.4</v>
      </c>
      <c r="C125" s="5" t="s">
        <v>13</v>
      </c>
      <c r="D125" s="5" t="s">
        <v>14</v>
      </c>
      <c r="E125" s="5" t="s">
        <v>157</v>
      </c>
      <c r="F125" s="5">
        <v>1</v>
      </c>
      <c r="G125" s="5" t="s">
        <v>6</v>
      </c>
      <c r="H125" s="6">
        <v>2000000</v>
      </c>
      <c r="I125" s="6">
        <f t="shared" si="14"/>
        <v>2000000</v>
      </c>
      <c r="J125" s="6">
        <f t="shared" si="16"/>
        <v>380000</v>
      </c>
      <c r="K125" s="6">
        <f t="shared" si="17"/>
        <v>2380000</v>
      </c>
      <c r="L125" s="15">
        <v>16</v>
      </c>
      <c r="M125" s="7">
        <f t="shared" si="15"/>
        <v>38080000</v>
      </c>
    </row>
    <row r="126" spans="1:13" ht="14.25" customHeight="1" x14ac:dyDescent="0.25">
      <c r="A126" s="56"/>
      <c r="B126" s="5">
        <v>14.5</v>
      </c>
      <c r="C126" s="5" t="s">
        <v>13</v>
      </c>
      <c r="D126" s="5" t="s">
        <v>158</v>
      </c>
      <c r="E126" s="5" t="s">
        <v>159</v>
      </c>
      <c r="F126" s="5">
        <v>1</v>
      </c>
      <c r="G126" s="5" t="s">
        <v>6</v>
      </c>
      <c r="H126" s="6">
        <v>2000000</v>
      </c>
      <c r="I126" s="6">
        <f t="shared" si="14"/>
        <v>2000000</v>
      </c>
      <c r="J126" s="6">
        <f t="shared" si="16"/>
        <v>380000</v>
      </c>
      <c r="K126" s="6">
        <f t="shared" si="17"/>
        <v>2380000</v>
      </c>
      <c r="L126" s="15">
        <v>4</v>
      </c>
      <c r="M126" s="7">
        <f t="shared" si="15"/>
        <v>9520000</v>
      </c>
    </row>
    <row r="127" spans="1:13" ht="14.25" customHeight="1" x14ac:dyDescent="0.25">
      <c r="A127" s="56"/>
      <c r="B127" s="5">
        <v>14.6</v>
      </c>
      <c r="C127" s="5" t="s">
        <v>13</v>
      </c>
      <c r="D127" s="5" t="s">
        <v>160</v>
      </c>
      <c r="F127" s="5">
        <v>1</v>
      </c>
      <c r="G127" s="5" t="s">
        <v>6</v>
      </c>
      <c r="H127" s="6">
        <v>780000</v>
      </c>
      <c r="I127" s="6">
        <f t="shared" si="14"/>
        <v>780000</v>
      </c>
      <c r="J127" s="6">
        <f t="shared" si="16"/>
        <v>148200</v>
      </c>
      <c r="K127" s="6">
        <f t="shared" si="17"/>
        <v>928200</v>
      </c>
      <c r="L127" s="15">
        <v>1</v>
      </c>
      <c r="M127" s="7">
        <f t="shared" si="15"/>
        <v>928200</v>
      </c>
    </row>
    <row r="128" spans="1:13" ht="14.25" customHeight="1" x14ac:dyDescent="0.25">
      <c r="A128" s="56"/>
      <c r="B128" s="5">
        <v>14.7</v>
      </c>
      <c r="C128" s="5" t="s">
        <v>58</v>
      </c>
      <c r="D128" s="5" t="s">
        <v>161</v>
      </c>
      <c r="F128" s="5">
        <v>1</v>
      </c>
      <c r="G128" s="5" t="s">
        <v>6</v>
      </c>
      <c r="H128" s="6">
        <v>860000</v>
      </c>
      <c r="I128" s="6">
        <f t="shared" si="14"/>
        <v>860000</v>
      </c>
      <c r="J128" s="6">
        <f t="shared" si="16"/>
        <v>163400</v>
      </c>
      <c r="K128" s="6">
        <f t="shared" si="17"/>
        <v>1023400</v>
      </c>
      <c r="L128" s="15">
        <v>1</v>
      </c>
      <c r="M128" s="7">
        <f t="shared" si="15"/>
        <v>1023400</v>
      </c>
    </row>
    <row r="129" spans="1:13" ht="14.25" customHeight="1" x14ac:dyDescent="0.25">
      <c r="A129" s="56"/>
      <c r="B129" s="5">
        <v>14.8</v>
      </c>
      <c r="C129" s="5" t="s">
        <v>58</v>
      </c>
      <c r="D129" s="5" t="s">
        <v>153</v>
      </c>
      <c r="F129" s="5">
        <v>1</v>
      </c>
      <c r="G129" s="5" t="s">
        <v>6</v>
      </c>
      <c r="H129" s="6">
        <v>133333.33333333334</v>
      </c>
      <c r="I129" s="6">
        <f t="shared" si="14"/>
        <v>133333.33333333334</v>
      </c>
      <c r="J129" s="6">
        <f t="shared" si="16"/>
        <v>25333.333333333336</v>
      </c>
      <c r="K129" s="6">
        <f t="shared" si="17"/>
        <v>158666.66666666669</v>
      </c>
      <c r="L129" s="15">
        <v>10</v>
      </c>
      <c r="M129" s="7">
        <f t="shared" si="15"/>
        <v>1586666.666666667</v>
      </c>
    </row>
    <row r="130" spans="1:13" ht="14.25" customHeight="1" x14ac:dyDescent="0.25">
      <c r="A130" s="56"/>
      <c r="B130" s="5">
        <v>14.9</v>
      </c>
      <c r="C130" s="5" t="s">
        <v>13</v>
      </c>
      <c r="D130" s="5" t="s">
        <v>162</v>
      </c>
      <c r="F130" s="5">
        <v>1</v>
      </c>
      <c r="G130" s="5" t="s">
        <v>6</v>
      </c>
      <c r="H130" s="6">
        <v>150000</v>
      </c>
      <c r="I130" s="6">
        <f t="shared" si="14"/>
        <v>150000</v>
      </c>
      <c r="J130" s="6">
        <f t="shared" si="16"/>
        <v>28500</v>
      </c>
      <c r="K130" s="6">
        <f t="shared" si="17"/>
        <v>178500</v>
      </c>
      <c r="L130" s="15">
        <v>6</v>
      </c>
      <c r="M130" s="7">
        <f t="shared" si="15"/>
        <v>1071000</v>
      </c>
    </row>
    <row r="131" spans="1:13" ht="14.25" customHeight="1" x14ac:dyDescent="0.25">
      <c r="A131" s="56"/>
      <c r="B131" s="5">
        <v>14.1</v>
      </c>
      <c r="C131" s="5" t="s">
        <v>13</v>
      </c>
      <c r="D131" s="5" t="s">
        <v>163</v>
      </c>
      <c r="F131" s="5">
        <v>1</v>
      </c>
      <c r="G131" s="5" t="s">
        <v>6</v>
      </c>
      <c r="H131" s="6">
        <v>195000</v>
      </c>
      <c r="I131" s="6">
        <f t="shared" si="14"/>
        <v>195000</v>
      </c>
      <c r="J131" s="6">
        <f t="shared" si="16"/>
        <v>37050</v>
      </c>
      <c r="K131" s="6">
        <f t="shared" si="17"/>
        <v>232050</v>
      </c>
      <c r="L131" s="15">
        <v>6</v>
      </c>
      <c r="M131" s="7">
        <f t="shared" si="15"/>
        <v>1392300</v>
      </c>
    </row>
    <row r="132" spans="1:13" ht="14.25" customHeight="1" x14ac:dyDescent="0.25">
      <c r="A132" s="56"/>
      <c r="B132" s="5">
        <v>14.11</v>
      </c>
      <c r="C132" s="5" t="s">
        <v>13</v>
      </c>
      <c r="D132" s="5" t="s">
        <v>48</v>
      </c>
      <c r="E132" s="5" t="s">
        <v>164</v>
      </c>
      <c r="F132" s="5">
        <v>1</v>
      </c>
      <c r="G132" s="5" t="s">
        <v>6</v>
      </c>
      <c r="H132" s="6">
        <v>240000</v>
      </c>
      <c r="I132" s="6">
        <f t="shared" si="14"/>
        <v>240000</v>
      </c>
      <c r="J132" s="6">
        <f t="shared" si="16"/>
        <v>45600</v>
      </c>
      <c r="K132" s="6">
        <f t="shared" si="17"/>
        <v>285600</v>
      </c>
      <c r="L132" s="15">
        <v>6</v>
      </c>
      <c r="M132" s="7">
        <f t="shared" si="15"/>
        <v>1713600</v>
      </c>
    </row>
    <row r="133" spans="1:13" ht="14.25" customHeight="1" x14ac:dyDescent="0.25">
      <c r="A133" s="56"/>
      <c r="B133" s="5">
        <v>14.12</v>
      </c>
      <c r="C133" s="5" t="s">
        <v>13</v>
      </c>
      <c r="D133" s="5" t="s">
        <v>165</v>
      </c>
      <c r="F133" s="5">
        <v>1</v>
      </c>
      <c r="G133" s="5" t="s">
        <v>6</v>
      </c>
      <c r="H133" s="6">
        <v>105000</v>
      </c>
      <c r="I133" s="6">
        <f t="shared" si="14"/>
        <v>105000</v>
      </c>
      <c r="J133" s="6">
        <f t="shared" si="16"/>
        <v>19950</v>
      </c>
      <c r="K133" s="6">
        <f t="shared" si="17"/>
        <v>124950</v>
      </c>
      <c r="L133" s="15">
        <v>6</v>
      </c>
      <c r="M133" s="7">
        <f t="shared" si="15"/>
        <v>749700</v>
      </c>
    </row>
    <row r="134" spans="1:13" ht="14.25" customHeight="1" x14ac:dyDescent="0.25">
      <c r="A134" s="56"/>
      <c r="B134" s="5">
        <v>14.13</v>
      </c>
      <c r="C134" s="5" t="s">
        <v>58</v>
      </c>
      <c r="D134" s="5" t="s">
        <v>152</v>
      </c>
      <c r="F134" s="5">
        <v>1</v>
      </c>
      <c r="G134" s="5" t="s">
        <v>6</v>
      </c>
      <c r="H134" s="6">
        <v>67000</v>
      </c>
      <c r="I134" s="6">
        <f t="shared" si="14"/>
        <v>67000</v>
      </c>
      <c r="J134" s="6">
        <f t="shared" si="16"/>
        <v>12730</v>
      </c>
      <c r="K134" s="6">
        <f t="shared" si="17"/>
        <v>79730</v>
      </c>
      <c r="L134" s="15">
        <v>20</v>
      </c>
      <c r="M134" s="7">
        <f t="shared" si="15"/>
        <v>1594600</v>
      </c>
    </row>
    <row r="135" spans="1:13" ht="14.25" customHeight="1" x14ac:dyDescent="0.25">
      <c r="A135" s="57"/>
      <c r="B135" s="5">
        <v>14.14</v>
      </c>
      <c r="C135" s="5" t="s">
        <v>13</v>
      </c>
      <c r="D135" s="5" t="s">
        <v>166</v>
      </c>
      <c r="E135" s="5" t="s">
        <v>167</v>
      </c>
      <c r="F135" s="5">
        <v>1</v>
      </c>
      <c r="G135" s="5" t="s">
        <v>6</v>
      </c>
      <c r="H135" s="6">
        <v>168583.33333333334</v>
      </c>
      <c r="I135" s="6">
        <f t="shared" si="14"/>
        <v>168583.33333333334</v>
      </c>
      <c r="J135" s="6">
        <f t="shared" si="16"/>
        <v>32030.833333333336</v>
      </c>
      <c r="K135" s="6">
        <f t="shared" si="17"/>
        <v>200614.16666666669</v>
      </c>
      <c r="L135" s="15">
        <v>6</v>
      </c>
      <c r="M135" s="7">
        <f t="shared" si="15"/>
        <v>1203685</v>
      </c>
    </row>
    <row r="136" spans="1:13" ht="45" customHeight="1" x14ac:dyDescent="0.25">
      <c r="A136" s="58" t="s">
        <v>234</v>
      </c>
      <c r="B136" s="5">
        <v>15.1</v>
      </c>
      <c r="C136" s="5" t="s">
        <v>13</v>
      </c>
      <c r="D136" s="5" t="s">
        <v>168</v>
      </c>
      <c r="E136" s="5" t="s">
        <v>169</v>
      </c>
      <c r="F136" s="5">
        <v>1</v>
      </c>
      <c r="G136" s="5" t="s">
        <v>6</v>
      </c>
      <c r="H136" s="6">
        <v>883333.33333333337</v>
      </c>
      <c r="I136" s="6">
        <f t="shared" si="14"/>
        <v>883333.33333333337</v>
      </c>
      <c r="J136" s="6">
        <f t="shared" si="16"/>
        <v>167833.33333333334</v>
      </c>
      <c r="K136" s="6">
        <f t="shared" si="17"/>
        <v>1051166.6666666667</v>
      </c>
      <c r="L136" s="15">
        <v>6</v>
      </c>
      <c r="M136" s="7">
        <f t="shared" si="15"/>
        <v>6307000</v>
      </c>
    </row>
    <row r="137" spans="1:13" ht="14.25" customHeight="1" x14ac:dyDescent="0.25">
      <c r="A137" s="56"/>
      <c r="B137" s="5">
        <v>15.2</v>
      </c>
      <c r="C137" s="5" t="s">
        <v>13</v>
      </c>
      <c r="D137" s="5" t="s">
        <v>170</v>
      </c>
      <c r="E137" s="5" t="s">
        <v>171</v>
      </c>
      <c r="F137" s="5">
        <v>1</v>
      </c>
      <c r="G137" s="5" t="s">
        <v>6</v>
      </c>
      <c r="H137" s="6">
        <v>730000</v>
      </c>
      <c r="I137" s="6">
        <f t="shared" si="14"/>
        <v>730000</v>
      </c>
      <c r="J137" s="6">
        <f t="shared" si="16"/>
        <v>138700</v>
      </c>
      <c r="K137" s="6">
        <f t="shared" si="17"/>
        <v>868700</v>
      </c>
      <c r="L137" s="15">
        <v>6</v>
      </c>
      <c r="M137" s="7">
        <f t="shared" si="15"/>
        <v>5212200</v>
      </c>
    </row>
    <row r="138" spans="1:13" ht="14.25" customHeight="1" x14ac:dyDescent="0.25">
      <c r="A138" s="56"/>
      <c r="B138" s="5">
        <v>15.3</v>
      </c>
      <c r="C138" s="5" t="s">
        <v>13</v>
      </c>
      <c r="D138" s="5" t="s">
        <v>172</v>
      </c>
      <c r="E138" s="5" t="s">
        <v>173</v>
      </c>
      <c r="F138" s="5">
        <v>1</v>
      </c>
      <c r="G138" s="5" t="s">
        <v>6</v>
      </c>
      <c r="H138" s="6">
        <v>458333.33333333337</v>
      </c>
      <c r="I138" s="6">
        <f t="shared" si="14"/>
        <v>458333.33333333337</v>
      </c>
      <c r="J138" s="6">
        <f t="shared" si="16"/>
        <v>87083.333333333343</v>
      </c>
      <c r="K138" s="6">
        <f t="shared" si="17"/>
        <v>545416.66666666674</v>
      </c>
      <c r="L138" s="15">
        <v>6</v>
      </c>
      <c r="M138" s="7">
        <f t="shared" si="15"/>
        <v>3272500.0000000005</v>
      </c>
    </row>
    <row r="139" spans="1:13" ht="14.25" customHeight="1" x14ac:dyDescent="0.25">
      <c r="A139" s="56"/>
      <c r="B139" s="5">
        <v>15.4</v>
      </c>
      <c r="C139" s="5" t="s">
        <v>13</v>
      </c>
      <c r="D139" s="5" t="s">
        <v>174</v>
      </c>
      <c r="E139" s="5" t="s">
        <v>175</v>
      </c>
      <c r="F139" s="5">
        <v>1</v>
      </c>
      <c r="G139" s="5" t="s">
        <v>6</v>
      </c>
      <c r="H139" s="6">
        <v>295000</v>
      </c>
      <c r="I139" s="6">
        <f t="shared" si="14"/>
        <v>295000</v>
      </c>
      <c r="J139" s="6">
        <f t="shared" si="16"/>
        <v>56050</v>
      </c>
      <c r="K139" s="6">
        <f t="shared" si="17"/>
        <v>351050</v>
      </c>
      <c r="L139" s="15">
        <v>6</v>
      </c>
      <c r="M139" s="7">
        <f t="shared" si="15"/>
        <v>2106300</v>
      </c>
    </row>
    <row r="140" spans="1:13" ht="30" x14ac:dyDescent="0.25">
      <c r="A140" s="56"/>
      <c r="B140" s="5">
        <v>15.5</v>
      </c>
      <c r="C140" s="5" t="s">
        <v>13</v>
      </c>
      <c r="D140" s="5" t="s">
        <v>176</v>
      </c>
      <c r="E140" s="5" t="s">
        <v>177</v>
      </c>
      <c r="F140" s="5">
        <v>1</v>
      </c>
      <c r="G140" s="5" t="s">
        <v>6</v>
      </c>
      <c r="H140" s="6">
        <v>833000</v>
      </c>
      <c r="I140" s="6">
        <f t="shared" si="14"/>
        <v>833000</v>
      </c>
      <c r="J140" s="6">
        <f t="shared" si="16"/>
        <v>158270</v>
      </c>
      <c r="K140" s="6">
        <f t="shared" si="17"/>
        <v>991270</v>
      </c>
      <c r="L140" s="15">
        <v>6</v>
      </c>
      <c r="M140" s="7">
        <f t="shared" si="15"/>
        <v>5947620</v>
      </c>
    </row>
    <row r="141" spans="1:13" ht="14.25" customHeight="1" x14ac:dyDescent="0.25">
      <c r="A141" s="56"/>
      <c r="B141" s="5">
        <v>15.6</v>
      </c>
      <c r="C141" s="5" t="s">
        <v>13</v>
      </c>
      <c r="D141" s="5" t="s">
        <v>178</v>
      </c>
      <c r="E141" s="5" t="s">
        <v>179</v>
      </c>
      <c r="F141" s="5">
        <v>1</v>
      </c>
      <c r="G141" s="5" t="s">
        <v>6</v>
      </c>
      <c r="H141" s="6">
        <v>3096666.666666667</v>
      </c>
      <c r="I141" s="6">
        <f t="shared" ref="I141:I168" si="18">+H141*F141</f>
        <v>3096666.666666667</v>
      </c>
      <c r="J141" s="6">
        <f t="shared" si="16"/>
        <v>588366.66666666674</v>
      </c>
      <c r="K141" s="6">
        <f t="shared" si="17"/>
        <v>3685033.333333334</v>
      </c>
      <c r="L141" s="15">
        <v>12</v>
      </c>
      <c r="M141" s="7">
        <f t="shared" ref="M141:M168" si="19">L141*K141</f>
        <v>44220400.000000007</v>
      </c>
    </row>
    <row r="142" spans="1:13" ht="14.25" customHeight="1" x14ac:dyDescent="0.25">
      <c r="A142" s="56"/>
      <c r="B142" s="5">
        <v>15.7</v>
      </c>
      <c r="C142" s="5" t="s">
        <v>13</v>
      </c>
      <c r="D142" s="5" t="s">
        <v>180</v>
      </c>
      <c r="F142" s="5">
        <v>1</v>
      </c>
      <c r="G142" s="5" t="s">
        <v>6</v>
      </c>
      <c r="H142" s="6">
        <v>2020833.3333333335</v>
      </c>
      <c r="I142" s="6">
        <f t="shared" si="18"/>
        <v>2020833.3333333335</v>
      </c>
      <c r="J142" s="6">
        <f t="shared" si="16"/>
        <v>383958.33333333337</v>
      </c>
      <c r="K142" s="6">
        <f t="shared" si="17"/>
        <v>2404791.666666667</v>
      </c>
      <c r="L142" s="15">
        <v>6</v>
      </c>
      <c r="M142" s="7">
        <f t="shared" si="19"/>
        <v>14428750.000000002</v>
      </c>
    </row>
    <row r="143" spans="1:13" ht="14.25" customHeight="1" x14ac:dyDescent="0.25">
      <c r="A143" s="56"/>
      <c r="B143" s="5">
        <v>15.8</v>
      </c>
      <c r="C143" s="5" t="s">
        <v>13</v>
      </c>
      <c r="D143" s="5" t="s">
        <v>181</v>
      </c>
      <c r="F143" s="5">
        <v>1</v>
      </c>
      <c r="G143" s="5" t="s">
        <v>6</v>
      </c>
      <c r="H143" s="6">
        <v>180000</v>
      </c>
      <c r="I143" s="6">
        <f t="shared" si="18"/>
        <v>180000</v>
      </c>
      <c r="J143" s="6">
        <f t="shared" si="16"/>
        <v>34200</v>
      </c>
      <c r="K143" s="6">
        <f t="shared" si="17"/>
        <v>214200</v>
      </c>
      <c r="L143" s="15">
        <v>12</v>
      </c>
      <c r="M143" s="7">
        <f t="shared" si="19"/>
        <v>2570400</v>
      </c>
    </row>
    <row r="144" spans="1:13" ht="14.25" customHeight="1" x14ac:dyDescent="0.25">
      <c r="A144" s="56"/>
      <c r="B144" s="5">
        <v>15.9</v>
      </c>
      <c r="C144" s="5" t="s">
        <v>13</v>
      </c>
      <c r="D144" s="5" t="s">
        <v>182</v>
      </c>
      <c r="F144" s="5">
        <v>1</v>
      </c>
      <c r="G144" s="5" t="s">
        <v>6</v>
      </c>
      <c r="H144" s="6">
        <v>265000</v>
      </c>
      <c r="I144" s="6">
        <f t="shared" si="18"/>
        <v>265000</v>
      </c>
      <c r="J144" s="6">
        <f t="shared" si="16"/>
        <v>50350</v>
      </c>
      <c r="K144" s="6">
        <f t="shared" si="17"/>
        <v>315350</v>
      </c>
      <c r="L144" s="15">
        <v>15</v>
      </c>
      <c r="M144" s="7">
        <f t="shared" si="19"/>
        <v>4730250</v>
      </c>
    </row>
    <row r="145" spans="1:13" ht="30" x14ac:dyDescent="0.25">
      <c r="A145" s="56"/>
      <c r="B145" s="5">
        <v>15.1</v>
      </c>
      <c r="C145" s="5" t="s">
        <v>58</v>
      </c>
      <c r="D145" s="5" t="s">
        <v>183</v>
      </c>
      <c r="F145" s="5">
        <v>1</v>
      </c>
      <c r="G145" s="5" t="s">
        <v>6</v>
      </c>
      <c r="H145" s="6">
        <v>67000</v>
      </c>
      <c r="I145" s="6">
        <f t="shared" si="18"/>
        <v>67000</v>
      </c>
      <c r="J145" s="6">
        <f t="shared" si="16"/>
        <v>12730</v>
      </c>
      <c r="K145" s="6">
        <f t="shared" si="17"/>
        <v>79730</v>
      </c>
      <c r="L145" s="15">
        <v>12</v>
      </c>
      <c r="M145" s="7">
        <f t="shared" si="19"/>
        <v>956760</v>
      </c>
    </row>
    <row r="146" spans="1:13" ht="14.25" customHeight="1" x14ac:dyDescent="0.25">
      <c r="A146" s="57"/>
      <c r="B146" s="5">
        <v>15.11</v>
      </c>
      <c r="C146" s="5" t="s">
        <v>58</v>
      </c>
      <c r="D146" s="5" t="s">
        <v>153</v>
      </c>
      <c r="F146" s="5">
        <v>1</v>
      </c>
      <c r="G146" s="5" t="s">
        <v>6</v>
      </c>
      <c r="H146" s="6">
        <v>166666.66666666669</v>
      </c>
      <c r="I146" s="6">
        <f t="shared" si="18"/>
        <v>166666.66666666669</v>
      </c>
      <c r="J146" s="6">
        <f t="shared" si="16"/>
        <v>31666.666666666672</v>
      </c>
      <c r="K146" s="6">
        <f t="shared" si="17"/>
        <v>198333.33333333337</v>
      </c>
      <c r="L146" s="15">
        <v>10</v>
      </c>
      <c r="M146" s="7">
        <f t="shared" si="19"/>
        <v>1983333.3333333337</v>
      </c>
    </row>
    <row r="147" spans="1:13" ht="60" customHeight="1" x14ac:dyDescent="0.25">
      <c r="A147" s="58" t="s">
        <v>235</v>
      </c>
      <c r="B147" s="5">
        <v>16.100000000000001</v>
      </c>
      <c r="C147" s="5" t="s">
        <v>13</v>
      </c>
      <c r="D147" s="5" t="s">
        <v>184</v>
      </c>
      <c r="F147" s="5">
        <v>1</v>
      </c>
      <c r="G147" s="5" t="s">
        <v>6</v>
      </c>
      <c r="H147" s="6">
        <v>1613333</v>
      </c>
      <c r="I147" s="6">
        <f t="shared" si="18"/>
        <v>1613333</v>
      </c>
      <c r="J147" s="6">
        <f t="shared" si="16"/>
        <v>306533.27</v>
      </c>
      <c r="K147" s="6">
        <f t="shared" si="17"/>
        <v>1919866.27</v>
      </c>
      <c r="L147" s="15">
        <v>6</v>
      </c>
      <c r="M147" s="7">
        <f t="shared" si="19"/>
        <v>11519197.620000001</v>
      </c>
    </row>
    <row r="148" spans="1:13" ht="14.25" customHeight="1" x14ac:dyDescent="0.25">
      <c r="A148" s="56"/>
      <c r="B148" s="5">
        <v>16.2</v>
      </c>
      <c r="C148" s="5" t="s">
        <v>13</v>
      </c>
      <c r="D148" s="5" t="s">
        <v>174</v>
      </c>
      <c r="F148" s="5">
        <v>1</v>
      </c>
      <c r="G148" s="5" t="s">
        <v>6</v>
      </c>
      <c r="H148" s="6">
        <v>295000</v>
      </c>
      <c r="I148" s="6">
        <f t="shared" si="18"/>
        <v>295000</v>
      </c>
      <c r="J148" s="6">
        <f t="shared" si="16"/>
        <v>56050</v>
      </c>
      <c r="K148" s="6">
        <f t="shared" si="17"/>
        <v>351050</v>
      </c>
      <c r="L148" s="15">
        <v>6</v>
      </c>
      <c r="M148" s="7">
        <f t="shared" si="19"/>
        <v>2106300</v>
      </c>
    </row>
    <row r="149" spans="1:13" ht="14.25" customHeight="1" x14ac:dyDescent="0.25">
      <c r="A149" s="56"/>
      <c r="B149" s="5">
        <v>16.3</v>
      </c>
      <c r="C149" s="5" t="s">
        <v>13</v>
      </c>
      <c r="D149" s="5" t="s">
        <v>19</v>
      </c>
      <c r="F149" s="5">
        <v>1</v>
      </c>
      <c r="G149" s="5" t="s">
        <v>6</v>
      </c>
      <c r="H149" s="6">
        <v>458333.33333333337</v>
      </c>
      <c r="I149" s="6">
        <f t="shared" si="18"/>
        <v>458333.33333333337</v>
      </c>
      <c r="J149" s="6">
        <f t="shared" si="16"/>
        <v>87083.333333333343</v>
      </c>
      <c r="K149" s="6">
        <f t="shared" si="17"/>
        <v>545416.66666666674</v>
      </c>
      <c r="L149" s="15">
        <v>6</v>
      </c>
      <c r="M149" s="7">
        <f t="shared" si="19"/>
        <v>3272500.0000000005</v>
      </c>
    </row>
    <row r="150" spans="1:13" ht="30" x14ac:dyDescent="0.25">
      <c r="A150" s="56"/>
      <c r="B150" s="5">
        <v>16.399999999999999</v>
      </c>
      <c r="C150" s="5" t="s">
        <v>13</v>
      </c>
      <c r="D150" s="5" t="s">
        <v>176</v>
      </c>
      <c r="E150" s="5" t="s">
        <v>185</v>
      </c>
      <c r="F150" s="5">
        <v>1</v>
      </c>
      <c r="G150" s="5" t="s">
        <v>6</v>
      </c>
      <c r="H150" s="6">
        <v>833000</v>
      </c>
      <c r="I150" s="6">
        <f t="shared" si="18"/>
        <v>833000</v>
      </c>
      <c r="J150" s="6">
        <f t="shared" si="16"/>
        <v>158270</v>
      </c>
      <c r="K150" s="6">
        <f t="shared" si="17"/>
        <v>991270</v>
      </c>
      <c r="L150" s="15">
        <v>6</v>
      </c>
      <c r="M150" s="7">
        <f t="shared" si="19"/>
        <v>5947620</v>
      </c>
    </row>
    <row r="151" spans="1:13" ht="14.25" customHeight="1" x14ac:dyDescent="0.25">
      <c r="A151" s="56"/>
      <c r="B151" s="5">
        <v>16.5</v>
      </c>
      <c r="C151" s="5" t="s">
        <v>13</v>
      </c>
      <c r="D151" s="5" t="s">
        <v>186</v>
      </c>
      <c r="F151" s="5">
        <v>1</v>
      </c>
      <c r="G151" s="5" t="s">
        <v>6</v>
      </c>
      <c r="H151" s="6">
        <v>3096666.666666667</v>
      </c>
      <c r="I151" s="6">
        <f t="shared" si="18"/>
        <v>3096666.666666667</v>
      </c>
      <c r="J151" s="6">
        <f t="shared" si="16"/>
        <v>588366.66666666674</v>
      </c>
      <c r="K151" s="6">
        <f t="shared" si="17"/>
        <v>3685033.333333334</v>
      </c>
      <c r="L151" s="15">
        <v>12</v>
      </c>
      <c r="M151" s="7">
        <f t="shared" si="19"/>
        <v>44220400.000000007</v>
      </c>
    </row>
    <row r="152" spans="1:13" ht="14.25" customHeight="1" x14ac:dyDescent="0.25">
      <c r="A152" s="56"/>
      <c r="B152" s="5">
        <v>16.600000000000001</v>
      </c>
      <c r="C152" s="5" t="s">
        <v>13</v>
      </c>
      <c r="D152" s="5" t="s">
        <v>187</v>
      </c>
      <c r="F152" s="5">
        <v>1</v>
      </c>
      <c r="G152" s="5" t="s">
        <v>6</v>
      </c>
      <c r="H152" s="6">
        <v>2020833.3333333335</v>
      </c>
      <c r="I152" s="6">
        <f t="shared" si="18"/>
        <v>2020833.3333333335</v>
      </c>
      <c r="J152" s="6">
        <f t="shared" si="16"/>
        <v>383958.33333333337</v>
      </c>
      <c r="K152" s="6">
        <f t="shared" si="17"/>
        <v>2404791.666666667</v>
      </c>
      <c r="L152" s="15">
        <v>6</v>
      </c>
      <c r="M152" s="7">
        <f t="shared" si="19"/>
        <v>14428750.000000002</v>
      </c>
    </row>
    <row r="153" spans="1:13" ht="14.25" customHeight="1" x14ac:dyDescent="0.25">
      <c r="A153" s="56"/>
      <c r="B153" s="5">
        <v>16.7</v>
      </c>
      <c r="C153" s="5" t="s">
        <v>13</v>
      </c>
      <c r="D153" s="5" t="s">
        <v>188</v>
      </c>
      <c r="F153" s="5">
        <v>1</v>
      </c>
      <c r="G153" s="5" t="s">
        <v>6</v>
      </c>
      <c r="H153" s="6">
        <v>566200</v>
      </c>
      <c r="I153" s="6">
        <f t="shared" si="18"/>
        <v>566200</v>
      </c>
      <c r="J153" s="6">
        <f t="shared" si="16"/>
        <v>107578</v>
      </c>
      <c r="K153" s="6">
        <f t="shared" si="17"/>
        <v>673778</v>
      </c>
      <c r="L153" s="15">
        <v>2</v>
      </c>
      <c r="M153" s="7">
        <f t="shared" si="19"/>
        <v>1347556</v>
      </c>
    </row>
    <row r="154" spans="1:13" ht="14.25" customHeight="1" x14ac:dyDescent="0.25">
      <c r="A154" s="56"/>
      <c r="B154" s="5">
        <v>16.8</v>
      </c>
      <c r="C154" s="5" t="s">
        <v>13</v>
      </c>
      <c r="D154" s="5" t="s">
        <v>189</v>
      </c>
      <c r="F154" s="5">
        <v>1</v>
      </c>
      <c r="G154" s="5" t="s">
        <v>6</v>
      </c>
      <c r="H154" s="6">
        <v>265000</v>
      </c>
      <c r="I154" s="6">
        <f t="shared" si="18"/>
        <v>265000</v>
      </c>
      <c r="J154" s="6">
        <f t="shared" si="16"/>
        <v>50350</v>
      </c>
      <c r="K154" s="6">
        <f t="shared" si="17"/>
        <v>315350</v>
      </c>
      <c r="L154" s="15">
        <v>12</v>
      </c>
      <c r="M154" s="7">
        <f t="shared" si="19"/>
        <v>3784200</v>
      </c>
    </row>
    <row r="155" spans="1:13" ht="30" x14ac:dyDescent="0.25">
      <c r="A155" s="56"/>
      <c r="B155" s="5">
        <v>16.899999999999999</v>
      </c>
      <c r="C155" s="5" t="s">
        <v>58</v>
      </c>
      <c r="D155" s="5" t="s">
        <v>183</v>
      </c>
      <c r="F155" s="5">
        <v>1</v>
      </c>
      <c r="G155" s="5" t="s">
        <v>6</v>
      </c>
      <c r="H155" s="6">
        <v>67000</v>
      </c>
      <c r="I155" s="6">
        <f t="shared" si="18"/>
        <v>67000</v>
      </c>
      <c r="J155" s="6">
        <f t="shared" si="16"/>
        <v>12730</v>
      </c>
      <c r="K155" s="6">
        <f t="shared" si="17"/>
        <v>79730</v>
      </c>
      <c r="L155" s="15">
        <v>12</v>
      </c>
      <c r="M155" s="7">
        <f t="shared" si="19"/>
        <v>956760</v>
      </c>
    </row>
    <row r="156" spans="1:13" ht="14.25" customHeight="1" x14ac:dyDescent="0.25">
      <c r="A156" s="57"/>
      <c r="B156" s="5">
        <v>16.100000000000001</v>
      </c>
      <c r="C156" s="5" t="s">
        <v>58</v>
      </c>
      <c r="D156" s="5" t="s">
        <v>153</v>
      </c>
      <c r="F156" s="5">
        <v>1</v>
      </c>
      <c r="G156" s="5" t="s">
        <v>6</v>
      </c>
      <c r="H156" s="6">
        <v>166666.66666666669</v>
      </c>
      <c r="I156" s="6">
        <f t="shared" si="18"/>
        <v>166666.66666666669</v>
      </c>
      <c r="J156" s="6">
        <f t="shared" si="16"/>
        <v>31666.666666666672</v>
      </c>
      <c r="K156" s="6">
        <f t="shared" si="17"/>
        <v>198333.33333333337</v>
      </c>
      <c r="L156" s="15">
        <v>10</v>
      </c>
      <c r="M156" s="7">
        <f t="shared" si="19"/>
        <v>1983333.3333333337</v>
      </c>
    </row>
    <row r="157" spans="1:13" ht="30" x14ac:dyDescent="0.25">
      <c r="A157" s="58" t="s">
        <v>236</v>
      </c>
      <c r="B157" s="5">
        <v>17.100000000000001</v>
      </c>
      <c r="C157" s="5" t="s">
        <v>13</v>
      </c>
      <c r="D157" s="5" t="s">
        <v>190</v>
      </c>
      <c r="E157" s="5" t="s">
        <v>191</v>
      </c>
      <c r="F157" s="5">
        <v>1</v>
      </c>
      <c r="G157" s="5" t="s">
        <v>6</v>
      </c>
      <c r="H157" s="6">
        <v>2000000</v>
      </c>
      <c r="I157" s="6">
        <f t="shared" si="18"/>
        <v>2000000</v>
      </c>
      <c r="J157" s="6">
        <f t="shared" si="16"/>
        <v>380000</v>
      </c>
      <c r="K157" s="6">
        <f t="shared" si="17"/>
        <v>2380000</v>
      </c>
      <c r="L157" s="15">
        <v>8</v>
      </c>
      <c r="M157" s="7">
        <f t="shared" si="19"/>
        <v>19040000</v>
      </c>
    </row>
    <row r="158" spans="1:13" ht="45" x14ac:dyDescent="0.25">
      <c r="A158" s="56"/>
      <c r="B158" s="5">
        <v>17.2</v>
      </c>
      <c r="C158" s="5" t="s">
        <v>13</v>
      </c>
      <c r="D158" s="5" t="s">
        <v>192</v>
      </c>
      <c r="E158" s="5" t="s">
        <v>193</v>
      </c>
      <c r="F158" s="5">
        <v>1</v>
      </c>
      <c r="G158" s="5" t="s">
        <v>6</v>
      </c>
      <c r="H158" s="6">
        <v>2000000</v>
      </c>
      <c r="I158" s="6">
        <f t="shared" si="18"/>
        <v>2000000</v>
      </c>
      <c r="J158" s="6">
        <f t="shared" si="16"/>
        <v>380000</v>
      </c>
      <c r="K158" s="6">
        <f t="shared" si="17"/>
        <v>2380000</v>
      </c>
      <c r="L158" s="15">
        <v>4</v>
      </c>
      <c r="M158" s="7">
        <f t="shared" si="19"/>
        <v>9520000</v>
      </c>
    </row>
    <row r="159" spans="1:13" ht="33.75" customHeight="1" x14ac:dyDescent="0.25">
      <c r="A159" s="56"/>
      <c r="B159" s="5">
        <v>17.3</v>
      </c>
      <c r="C159" s="5" t="s">
        <v>13</v>
      </c>
      <c r="D159" s="5" t="s">
        <v>194</v>
      </c>
      <c r="F159" s="5">
        <v>1</v>
      </c>
      <c r="G159" s="5" t="s">
        <v>6</v>
      </c>
      <c r="H159" s="6">
        <v>2205000</v>
      </c>
      <c r="I159" s="6">
        <f t="shared" si="18"/>
        <v>2205000</v>
      </c>
      <c r="J159" s="6">
        <f t="shared" si="16"/>
        <v>418950</v>
      </c>
      <c r="K159" s="6">
        <f t="shared" si="17"/>
        <v>2623950</v>
      </c>
      <c r="L159" s="15">
        <v>2</v>
      </c>
      <c r="M159" s="7">
        <f t="shared" si="19"/>
        <v>5247900</v>
      </c>
    </row>
    <row r="160" spans="1:13" ht="14.25" customHeight="1" x14ac:dyDescent="0.25">
      <c r="A160" s="56"/>
      <c r="B160" s="5">
        <v>17.399999999999999</v>
      </c>
      <c r="C160" s="5" t="s">
        <v>13</v>
      </c>
      <c r="D160" s="5" t="s">
        <v>195</v>
      </c>
      <c r="F160" s="5">
        <v>1</v>
      </c>
      <c r="G160" s="5" t="s">
        <v>6</v>
      </c>
      <c r="H160" s="6">
        <v>1206386.6666666667</v>
      </c>
      <c r="I160" s="6">
        <f t="shared" si="18"/>
        <v>1206386.6666666667</v>
      </c>
      <c r="J160" s="6">
        <f t="shared" si="16"/>
        <v>229213.46666666667</v>
      </c>
      <c r="K160" s="6">
        <f t="shared" si="17"/>
        <v>1435600.1333333333</v>
      </c>
      <c r="L160" s="15">
        <v>1</v>
      </c>
      <c r="M160" s="7">
        <f t="shared" si="19"/>
        <v>1435600.1333333333</v>
      </c>
    </row>
    <row r="161" spans="1:13" ht="14.25" customHeight="1" x14ac:dyDescent="0.25">
      <c r="A161" s="56"/>
      <c r="B161" s="5">
        <v>17.5</v>
      </c>
      <c r="C161" s="5" t="s">
        <v>13</v>
      </c>
      <c r="D161" s="5" t="s">
        <v>18</v>
      </c>
      <c r="E161" s="5" t="s">
        <v>196</v>
      </c>
      <c r="F161" s="5">
        <v>1</v>
      </c>
      <c r="G161" s="5" t="s">
        <v>6</v>
      </c>
      <c r="H161" s="6">
        <v>118504</v>
      </c>
      <c r="I161" s="6">
        <f t="shared" si="18"/>
        <v>118504</v>
      </c>
      <c r="J161" s="6">
        <f t="shared" si="16"/>
        <v>22515.760000000002</v>
      </c>
      <c r="K161" s="6">
        <f t="shared" si="17"/>
        <v>141019.76</v>
      </c>
      <c r="L161" s="15">
        <v>6</v>
      </c>
      <c r="M161" s="7">
        <f t="shared" si="19"/>
        <v>846118.56</v>
      </c>
    </row>
    <row r="162" spans="1:13" ht="14.25" customHeight="1" x14ac:dyDescent="0.25">
      <c r="A162" s="56"/>
      <c r="B162" s="5">
        <v>17.600000000000001</v>
      </c>
      <c r="C162" s="5" t="s">
        <v>13</v>
      </c>
      <c r="D162" s="5" t="s">
        <v>19</v>
      </c>
      <c r="E162" s="5" t="s">
        <v>197</v>
      </c>
      <c r="F162" s="5">
        <v>1</v>
      </c>
      <c r="G162" s="5" t="s">
        <v>6</v>
      </c>
      <c r="H162" s="6">
        <v>63200</v>
      </c>
      <c r="I162" s="6">
        <f t="shared" si="18"/>
        <v>63200</v>
      </c>
      <c r="J162" s="6">
        <f t="shared" si="16"/>
        <v>12008</v>
      </c>
      <c r="K162" s="6">
        <f t="shared" si="17"/>
        <v>75208</v>
      </c>
      <c r="L162" s="15">
        <v>6</v>
      </c>
      <c r="M162" s="7">
        <f t="shared" si="19"/>
        <v>451248</v>
      </c>
    </row>
    <row r="163" spans="1:13" ht="14.25" customHeight="1" x14ac:dyDescent="0.25">
      <c r="A163" s="56"/>
      <c r="B163" s="5">
        <v>17.7</v>
      </c>
      <c r="C163" s="5" t="s">
        <v>13</v>
      </c>
      <c r="D163" s="5" t="s">
        <v>118</v>
      </c>
      <c r="E163" s="5" t="s">
        <v>198</v>
      </c>
      <c r="F163" s="5">
        <v>1</v>
      </c>
      <c r="G163" s="5" t="s">
        <v>6</v>
      </c>
      <c r="H163" s="6">
        <v>197000</v>
      </c>
      <c r="I163" s="6">
        <f t="shared" si="18"/>
        <v>197000</v>
      </c>
      <c r="J163" s="6">
        <f t="shared" si="16"/>
        <v>37430</v>
      </c>
      <c r="K163" s="6">
        <f t="shared" si="17"/>
        <v>234430</v>
      </c>
      <c r="L163" s="15">
        <v>6</v>
      </c>
      <c r="M163" s="7">
        <f t="shared" si="19"/>
        <v>1406580</v>
      </c>
    </row>
    <row r="164" spans="1:13" ht="14.25" customHeight="1" x14ac:dyDescent="0.25">
      <c r="A164" s="56"/>
      <c r="B164" s="5">
        <v>17.8</v>
      </c>
      <c r="C164" s="5" t="s">
        <v>13</v>
      </c>
      <c r="D164" s="5" t="s">
        <v>217</v>
      </c>
      <c r="F164" s="5">
        <v>1</v>
      </c>
      <c r="G164" s="5" t="s">
        <v>6</v>
      </c>
      <c r="H164" s="6">
        <v>1420000</v>
      </c>
      <c r="I164" s="6">
        <f t="shared" si="18"/>
        <v>1420000</v>
      </c>
      <c r="J164" s="6">
        <f t="shared" si="16"/>
        <v>269800</v>
      </c>
      <c r="K164" s="6">
        <f t="shared" si="17"/>
        <v>1689800</v>
      </c>
      <c r="L164" s="15">
        <v>1</v>
      </c>
      <c r="M164" s="7">
        <f t="shared" si="19"/>
        <v>1689800</v>
      </c>
    </row>
    <row r="165" spans="1:13" ht="30" x14ac:dyDescent="0.25">
      <c r="A165" s="56"/>
      <c r="B165" s="5">
        <v>17.899999999999999</v>
      </c>
      <c r="C165" s="5" t="s">
        <v>58</v>
      </c>
      <c r="D165" s="5" t="s">
        <v>199</v>
      </c>
      <c r="F165" s="5">
        <v>1</v>
      </c>
      <c r="G165" s="5" t="s">
        <v>6</v>
      </c>
      <c r="H165" s="6">
        <v>1983000</v>
      </c>
      <c r="I165" s="6">
        <f t="shared" si="18"/>
        <v>1983000</v>
      </c>
      <c r="J165" s="6">
        <f t="shared" si="16"/>
        <v>376770</v>
      </c>
      <c r="K165" s="6">
        <f t="shared" si="17"/>
        <v>2359770</v>
      </c>
      <c r="L165" s="15">
        <v>1</v>
      </c>
      <c r="M165" s="7">
        <f t="shared" si="19"/>
        <v>2359770</v>
      </c>
    </row>
    <row r="166" spans="1:13" ht="30" x14ac:dyDescent="0.25">
      <c r="A166" s="56"/>
      <c r="B166" s="5">
        <v>17.100000000000001</v>
      </c>
      <c r="C166" s="5" t="s">
        <v>58</v>
      </c>
      <c r="D166" s="5" t="s">
        <v>183</v>
      </c>
      <c r="F166" s="5">
        <v>1</v>
      </c>
      <c r="G166" s="5" t="s">
        <v>6</v>
      </c>
      <c r="H166" s="6">
        <v>67000</v>
      </c>
      <c r="I166" s="6">
        <f t="shared" si="18"/>
        <v>67000</v>
      </c>
      <c r="J166" s="6">
        <f t="shared" si="16"/>
        <v>12730</v>
      </c>
      <c r="K166" s="6">
        <f t="shared" si="17"/>
        <v>79730</v>
      </c>
      <c r="L166" s="15">
        <v>12</v>
      </c>
      <c r="M166" s="7">
        <f t="shared" si="19"/>
        <v>956760</v>
      </c>
    </row>
    <row r="167" spans="1:13" ht="14.25" customHeight="1" x14ac:dyDescent="0.25">
      <c r="A167" s="57"/>
      <c r="B167" s="5">
        <v>17.11</v>
      </c>
      <c r="C167" s="5" t="s">
        <v>58</v>
      </c>
      <c r="D167" s="5" t="s">
        <v>153</v>
      </c>
      <c r="F167" s="5">
        <v>1</v>
      </c>
      <c r="G167" s="5" t="s">
        <v>6</v>
      </c>
      <c r="H167" s="6">
        <v>166666.66666666669</v>
      </c>
      <c r="I167" s="6">
        <f t="shared" si="18"/>
        <v>166666.66666666669</v>
      </c>
      <c r="J167" s="6">
        <f t="shared" si="16"/>
        <v>31666.666666666672</v>
      </c>
      <c r="K167" s="6">
        <f t="shared" si="17"/>
        <v>198333.33333333337</v>
      </c>
      <c r="L167" s="15">
        <v>10</v>
      </c>
      <c r="M167" s="7">
        <f t="shared" si="19"/>
        <v>1983333.3333333337</v>
      </c>
    </row>
    <row r="168" spans="1:13" ht="45" customHeight="1" x14ac:dyDescent="0.25">
      <c r="A168" s="58" t="s">
        <v>237</v>
      </c>
      <c r="B168" s="5">
        <v>18.100000000000001</v>
      </c>
      <c r="C168" s="5" t="s">
        <v>13</v>
      </c>
      <c r="D168" s="5" t="s">
        <v>200</v>
      </c>
      <c r="F168" s="5">
        <v>1</v>
      </c>
      <c r="G168" s="5" t="s">
        <v>6</v>
      </c>
      <c r="H168" s="6">
        <v>25000000</v>
      </c>
      <c r="I168" s="6">
        <f t="shared" si="18"/>
        <v>25000000</v>
      </c>
      <c r="J168" s="6">
        <f t="shared" si="16"/>
        <v>4750000</v>
      </c>
      <c r="K168" s="6">
        <f t="shared" si="17"/>
        <v>29750000</v>
      </c>
      <c r="L168" s="15">
        <v>1</v>
      </c>
      <c r="M168" s="7">
        <f t="shared" si="19"/>
        <v>29750000</v>
      </c>
    </row>
    <row r="169" spans="1:13" x14ac:dyDescent="0.25">
      <c r="A169" s="56"/>
      <c r="B169" s="5"/>
      <c r="F169" s="5"/>
      <c r="G169" s="5"/>
      <c r="M169" s="7"/>
    </row>
    <row r="170" spans="1:13" x14ac:dyDescent="0.25">
      <c r="A170" s="59"/>
      <c r="B170" s="10"/>
      <c r="C170" s="10"/>
      <c r="D170" s="10"/>
      <c r="E170" s="10"/>
      <c r="F170" s="10"/>
      <c r="G170" s="10"/>
      <c r="H170" s="11"/>
      <c r="I170" s="11"/>
      <c r="J170" s="11"/>
      <c r="K170" s="11"/>
      <c r="L170" s="26"/>
      <c r="M170" s="12"/>
    </row>
    <row r="171" spans="1:13" ht="13.5" customHeight="1" thickBot="1" x14ac:dyDescent="0.3">
      <c r="A171" s="40" t="s">
        <v>201</v>
      </c>
      <c r="B171" s="40"/>
      <c r="C171" s="40"/>
      <c r="D171" s="40"/>
      <c r="E171" s="40"/>
      <c r="F171" s="40"/>
      <c r="G171" s="40"/>
      <c r="H171" s="40"/>
      <c r="I171" s="40"/>
      <c r="J171" s="40"/>
      <c r="K171" s="40"/>
      <c r="L171" s="9"/>
      <c r="M171" s="8"/>
    </row>
    <row r="172" spans="1:13" ht="40.5" customHeight="1" x14ac:dyDescent="0.25">
      <c r="A172" s="55" t="s">
        <v>238</v>
      </c>
      <c r="B172" s="1">
        <v>19.399999999999999</v>
      </c>
      <c r="C172" s="1" t="s">
        <v>13</v>
      </c>
      <c r="D172" s="1" t="s">
        <v>202</v>
      </c>
      <c r="E172" s="1"/>
      <c r="F172" s="1">
        <v>1</v>
      </c>
      <c r="G172" s="1" t="s">
        <v>6</v>
      </c>
      <c r="H172" s="2">
        <v>800000</v>
      </c>
      <c r="I172" s="2">
        <f t="shared" ref="I172:I180" si="20">+H172*F172</f>
        <v>800000</v>
      </c>
      <c r="J172" s="2">
        <f t="shared" si="16"/>
        <v>152000</v>
      </c>
      <c r="K172" s="2">
        <f t="shared" si="17"/>
        <v>952000</v>
      </c>
      <c r="L172" s="24">
        <v>1</v>
      </c>
      <c r="M172" s="3">
        <f t="shared" ref="M172:M180" si="21">L172*K172</f>
        <v>952000</v>
      </c>
    </row>
    <row r="173" spans="1:13" ht="14.25" customHeight="1" x14ac:dyDescent="0.25">
      <c r="A173" s="56"/>
      <c r="B173" s="5">
        <v>19.5</v>
      </c>
      <c r="C173" s="5" t="s">
        <v>13</v>
      </c>
      <c r="D173" s="5" t="s">
        <v>203</v>
      </c>
      <c r="F173" s="5">
        <v>1</v>
      </c>
      <c r="G173" s="5" t="s">
        <v>6</v>
      </c>
      <c r="H173" s="6">
        <v>800000</v>
      </c>
      <c r="I173" s="6">
        <f t="shared" si="20"/>
        <v>800000</v>
      </c>
      <c r="J173" s="6">
        <f t="shared" si="16"/>
        <v>152000</v>
      </c>
      <c r="K173" s="6">
        <f t="shared" si="17"/>
        <v>952000</v>
      </c>
      <c r="L173" s="15">
        <v>2</v>
      </c>
      <c r="M173" s="7">
        <f t="shared" si="21"/>
        <v>1904000</v>
      </c>
    </row>
    <row r="174" spans="1:13" ht="14.25" customHeight="1" x14ac:dyDescent="0.25">
      <c r="A174" s="57"/>
      <c r="B174" s="5">
        <v>19.7</v>
      </c>
      <c r="C174" s="5" t="s">
        <v>13</v>
      </c>
      <c r="D174" s="5" t="s">
        <v>204</v>
      </c>
      <c r="F174" s="5">
        <v>1</v>
      </c>
      <c r="G174" s="5" t="s">
        <v>6</v>
      </c>
      <c r="H174" s="6">
        <v>195000</v>
      </c>
      <c r="I174" s="6">
        <f t="shared" si="20"/>
        <v>195000</v>
      </c>
      <c r="J174" s="6">
        <f t="shared" si="16"/>
        <v>37050</v>
      </c>
      <c r="K174" s="6">
        <f t="shared" si="17"/>
        <v>232050</v>
      </c>
      <c r="L174" s="15">
        <v>1</v>
      </c>
      <c r="M174" s="7">
        <f t="shared" si="21"/>
        <v>232050</v>
      </c>
    </row>
    <row r="175" spans="1:13" ht="14.25" customHeight="1" x14ac:dyDescent="0.25">
      <c r="A175" s="58" t="s">
        <v>239</v>
      </c>
      <c r="B175" s="5">
        <v>20.2</v>
      </c>
      <c r="C175" s="5" t="s">
        <v>13</v>
      </c>
      <c r="D175" s="5" t="s">
        <v>205</v>
      </c>
      <c r="E175" s="5" t="s">
        <v>206</v>
      </c>
      <c r="F175" s="5">
        <v>1</v>
      </c>
      <c r="G175" s="5" t="s">
        <v>6</v>
      </c>
      <c r="H175" s="6">
        <v>883333.33333333337</v>
      </c>
      <c r="I175" s="6">
        <f t="shared" si="20"/>
        <v>883333.33333333337</v>
      </c>
      <c r="J175" s="6">
        <f t="shared" si="16"/>
        <v>167833.33333333334</v>
      </c>
      <c r="K175" s="6">
        <f t="shared" si="17"/>
        <v>1051166.6666666667</v>
      </c>
      <c r="L175" s="15">
        <v>4</v>
      </c>
      <c r="M175" s="7">
        <f t="shared" si="21"/>
        <v>4204666.666666667</v>
      </c>
    </row>
    <row r="176" spans="1:13" ht="14.25" customHeight="1" x14ac:dyDescent="0.25">
      <c r="A176" s="56"/>
      <c r="B176" s="5">
        <v>20.3</v>
      </c>
      <c r="C176" s="5" t="s">
        <v>13</v>
      </c>
      <c r="D176" s="5" t="s">
        <v>207</v>
      </c>
      <c r="E176" s="5">
        <v>17.5</v>
      </c>
      <c r="F176" s="5">
        <v>1</v>
      </c>
      <c r="G176" s="5" t="s">
        <v>6</v>
      </c>
      <c r="H176" s="6">
        <v>866666.66666666674</v>
      </c>
      <c r="I176" s="6">
        <f t="shared" si="20"/>
        <v>866666.66666666674</v>
      </c>
      <c r="J176" s="6">
        <f t="shared" si="16"/>
        <v>164666.66666666669</v>
      </c>
      <c r="K176" s="6">
        <f t="shared" si="17"/>
        <v>1031333.3333333335</v>
      </c>
      <c r="L176" s="15">
        <v>2</v>
      </c>
      <c r="M176" s="7">
        <f t="shared" si="21"/>
        <v>2062666.666666667</v>
      </c>
    </row>
    <row r="177" spans="1:14" ht="14.25" customHeight="1" x14ac:dyDescent="0.25">
      <c r="A177" s="56"/>
      <c r="B177" s="5">
        <v>20.399999999999999</v>
      </c>
      <c r="C177" s="5" t="s">
        <v>13</v>
      </c>
      <c r="D177" s="5" t="s">
        <v>208</v>
      </c>
      <c r="F177" s="5">
        <v>1</v>
      </c>
      <c r="G177" s="5" t="s">
        <v>6</v>
      </c>
      <c r="H177" s="6">
        <v>501666.66666666669</v>
      </c>
      <c r="I177" s="6">
        <f t="shared" si="20"/>
        <v>501666.66666666669</v>
      </c>
      <c r="J177" s="6">
        <f t="shared" si="16"/>
        <v>95316.666666666672</v>
      </c>
      <c r="K177" s="6">
        <f t="shared" si="17"/>
        <v>596983.33333333337</v>
      </c>
      <c r="L177" s="15">
        <v>6</v>
      </c>
      <c r="M177" s="7">
        <f t="shared" si="21"/>
        <v>3581900</v>
      </c>
    </row>
    <row r="178" spans="1:14" ht="14.25" customHeight="1" x14ac:dyDescent="0.25">
      <c r="A178" s="56"/>
      <c r="B178" s="5">
        <v>20.6</v>
      </c>
      <c r="C178" s="5" t="s">
        <v>13</v>
      </c>
      <c r="D178" s="5" t="s">
        <v>209</v>
      </c>
      <c r="F178" s="5">
        <v>1</v>
      </c>
      <c r="G178" s="5" t="s">
        <v>6</v>
      </c>
      <c r="H178" s="6">
        <v>1500000</v>
      </c>
      <c r="I178" s="6">
        <f t="shared" si="20"/>
        <v>1500000</v>
      </c>
      <c r="J178" s="6">
        <f t="shared" si="16"/>
        <v>285000</v>
      </c>
      <c r="K178" s="6">
        <f t="shared" si="17"/>
        <v>1785000</v>
      </c>
      <c r="L178" s="15">
        <v>2</v>
      </c>
      <c r="M178" s="7">
        <f t="shared" si="21"/>
        <v>3570000</v>
      </c>
    </row>
    <row r="179" spans="1:14" ht="14.25" customHeight="1" x14ac:dyDescent="0.25">
      <c r="A179" s="56"/>
      <c r="B179" s="5">
        <v>20.7</v>
      </c>
      <c r="C179" s="5" t="s">
        <v>13</v>
      </c>
      <c r="D179" s="5" t="s">
        <v>210</v>
      </c>
      <c r="F179" s="5">
        <v>1</v>
      </c>
      <c r="G179" s="5" t="s">
        <v>6</v>
      </c>
      <c r="H179" s="6">
        <v>831100</v>
      </c>
      <c r="I179" s="6">
        <f t="shared" si="20"/>
        <v>831100</v>
      </c>
      <c r="J179" s="6">
        <f t="shared" si="16"/>
        <v>157909</v>
      </c>
      <c r="K179" s="6">
        <f t="shared" si="17"/>
        <v>989009</v>
      </c>
      <c r="L179" s="15">
        <v>2</v>
      </c>
      <c r="M179" s="7">
        <f t="shared" si="21"/>
        <v>1978018</v>
      </c>
    </row>
    <row r="180" spans="1:14" ht="15" customHeight="1" thickBot="1" x14ac:dyDescent="0.3">
      <c r="A180" s="59"/>
      <c r="B180" s="10">
        <v>20.8</v>
      </c>
      <c r="C180" s="10" t="s">
        <v>58</v>
      </c>
      <c r="D180" s="10" t="s">
        <v>211</v>
      </c>
      <c r="E180" s="10"/>
      <c r="F180" s="10">
        <v>1</v>
      </c>
      <c r="G180" s="10" t="s">
        <v>6</v>
      </c>
      <c r="H180" s="11">
        <v>900000</v>
      </c>
      <c r="I180" s="11">
        <f t="shared" si="20"/>
        <v>900000</v>
      </c>
      <c r="J180" s="11">
        <f t="shared" si="16"/>
        <v>171000</v>
      </c>
      <c r="K180" s="11">
        <f t="shared" si="17"/>
        <v>1071000</v>
      </c>
      <c r="L180" s="26">
        <v>1</v>
      </c>
      <c r="M180" s="12">
        <f t="shared" si="21"/>
        <v>1071000</v>
      </c>
    </row>
    <row r="181" spans="1:14" x14ac:dyDescent="0.25">
      <c r="A181" s="41" t="s">
        <v>212</v>
      </c>
      <c r="B181" s="41"/>
      <c r="C181" s="41"/>
      <c r="D181" s="41"/>
      <c r="E181" s="41"/>
      <c r="F181" s="41"/>
      <c r="G181" s="41"/>
      <c r="H181" s="41"/>
      <c r="I181" s="41"/>
      <c r="J181" s="41"/>
      <c r="K181" s="41"/>
      <c r="L181" s="14"/>
      <c r="M181" s="13"/>
    </row>
    <row r="182" spans="1:14" ht="30" x14ac:dyDescent="0.25">
      <c r="A182" s="60" t="s">
        <v>240</v>
      </c>
      <c r="B182" s="5">
        <v>21.1</v>
      </c>
      <c r="C182" s="5" t="s">
        <v>13</v>
      </c>
      <c r="D182" s="5" t="s">
        <v>218</v>
      </c>
      <c r="F182" s="5">
        <v>1</v>
      </c>
      <c r="G182" s="5" t="s">
        <v>6</v>
      </c>
      <c r="H182" s="6">
        <v>6606000</v>
      </c>
      <c r="I182" s="6">
        <f>+H182*F182</f>
        <v>6606000</v>
      </c>
      <c r="J182" s="6">
        <f t="shared" si="16"/>
        <v>1255140</v>
      </c>
      <c r="K182" s="6">
        <f t="shared" si="17"/>
        <v>7861140</v>
      </c>
      <c r="L182" s="15">
        <v>1</v>
      </c>
      <c r="M182" s="7">
        <f>L182*K182</f>
        <v>7861140</v>
      </c>
    </row>
    <row r="183" spans="1:14" x14ac:dyDescent="0.25">
      <c r="A183" s="61"/>
      <c r="B183" s="42">
        <v>21.2</v>
      </c>
      <c r="C183" s="42" t="s">
        <v>13</v>
      </c>
      <c r="D183" s="42" t="s">
        <v>213</v>
      </c>
      <c r="E183" s="42"/>
      <c r="F183" s="43">
        <v>1</v>
      </c>
      <c r="G183" s="42" t="s">
        <v>6</v>
      </c>
      <c r="H183" s="38">
        <v>3761320</v>
      </c>
      <c r="I183" s="38">
        <f>+H183*F183</f>
        <v>3761320</v>
      </c>
      <c r="J183" s="38">
        <f t="shared" ref="J183" si="22">+I183*19%</f>
        <v>714650.8</v>
      </c>
      <c r="K183" s="38">
        <f t="shared" ref="K183:K186" si="23">+J183+I183</f>
        <v>4475970.8</v>
      </c>
      <c r="L183" s="15">
        <v>1</v>
      </c>
      <c r="M183" s="7">
        <f>L183*K183</f>
        <v>4475970.8</v>
      </c>
    </row>
    <row r="184" spans="1:14" x14ac:dyDescent="0.25">
      <c r="A184" s="61"/>
      <c r="B184" s="42"/>
      <c r="C184" s="42"/>
      <c r="D184" s="42"/>
      <c r="E184" s="42"/>
      <c r="F184" s="44"/>
      <c r="G184" s="42"/>
      <c r="H184" s="38"/>
      <c r="I184" s="38"/>
      <c r="J184" s="38"/>
      <c r="K184" s="38"/>
      <c r="L184" s="15">
        <v>1</v>
      </c>
      <c r="M184" s="7">
        <f>K183</f>
        <v>4475970.8</v>
      </c>
    </row>
    <row r="185" spans="1:14" x14ac:dyDescent="0.25">
      <c r="A185" s="61"/>
      <c r="B185" s="42"/>
      <c r="C185" s="42"/>
      <c r="D185" s="42"/>
      <c r="E185" s="42"/>
      <c r="F185" s="45"/>
      <c r="G185" s="42"/>
      <c r="H185" s="38"/>
      <c r="I185" s="38"/>
      <c r="J185" s="38"/>
      <c r="K185" s="38"/>
      <c r="L185" s="15">
        <v>1</v>
      </c>
      <c r="M185" s="7">
        <f>K183</f>
        <v>4475970.8</v>
      </c>
    </row>
    <row r="186" spans="1:14" x14ac:dyDescent="0.25">
      <c r="A186" s="61"/>
      <c r="B186" s="42">
        <v>21.3</v>
      </c>
      <c r="C186" s="42" t="s">
        <v>13</v>
      </c>
      <c r="D186" s="42" t="s">
        <v>214</v>
      </c>
      <c r="E186" s="42"/>
      <c r="F186" s="43">
        <v>1</v>
      </c>
      <c r="G186" s="42" t="s">
        <v>6</v>
      </c>
      <c r="H186" s="38">
        <v>4523833.333333334</v>
      </c>
      <c r="I186" s="38">
        <f>+H186*F186</f>
        <v>4523833.333333334</v>
      </c>
      <c r="J186" s="38">
        <v>0</v>
      </c>
      <c r="K186" s="38">
        <f t="shared" si="23"/>
        <v>4523833.333333334</v>
      </c>
      <c r="L186" s="15">
        <v>1</v>
      </c>
      <c r="M186" s="7">
        <f>L186*K186</f>
        <v>4523833.333333334</v>
      </c>
    </row>
    <row r="187" spans="1:14" x14ac:dyDescent="0.25">
      <c r="A187" s="61"/>
      <c r="B187" s="42"/>
      <c r="C187" s="42"/>
      <c r="D187" s="42"/>
      <c r="E187" s="42"/>
      <c r="F187" s="44"/>
      <c r="G187" s="42"/>
      <c r="H187" s="38"/>
      <c r="I187" s="38"/>
      <c r="J187" s="38"/>
      <c r="K187" s="38"/>
      <c r="L187" s="15">
        <v>1</v>
      </c>
      <c r="M187" s="7">
        <f>L187*K186</f>
        <v>4523833.333333334</v>
      </c>
    </row>
    <row r="188" spans="1:14" x14ac:dyDescent="0.25">
      <c r="A188" s="61"/>
      <c r="B188" s="42"/>
      <c r="C188" s="42"/>
      <c r="D188" s="42"/>
      <c r="E188" s="42"/>
      <c r="F188" s="44"/>
      <c r="G188" s="42"/>
      <c r="H188" s="38"/>
      <c r="I188" s="38"/>
      <c r="J188" s="38"/>
      <c r="K188" s="38"/>
      <c r="L188" s="15">
        <v>1</v>
      </c>
      <c r="M188" s="7">
        <f>L188*K186</f>
        <v>4523833.333333334</v>
      </c>
    </row>
    <row r="189" spans="1:14" x14ac:dyDescent="0.25">
      <c r="A189" s="62"/>
      <c r="B189" s="43"/>
      <c r="C189" s="43"/>
      <c r="D189" s="43"/>
      <c r="E189" s="43"/>
      <c r="F189" s="44"/>
      <c r="G189" s="43"/>
      <c r="H189" s="39"/>
      <c r="I189" s="39"/>
      <c r="J189" s="39"/>
      <c r="K189" s="39"/>
      <c r="L189" s="16">
        <v>3</v>
      </c>
      <c r="M189" s="29">
        <f>L189*K186</f>
        <v>13571500.000000002</v>
      </c>
    </row>
    <row r="190" spans="1:14" ht="24" x14ac:dyDescent="0.4">
      <c r="A190" s="46" t="s">
        <v>223</v>
      </c>
      <c r="B190" s="47"/>
      <c r="C190" s="47"/>
      <c r="D190" s="47"/>
      <c r="E190" s="47"/>
      <c r="F190" s="47"/>
      <c r="G190" s="47"/>
      <c r="H190" s="47"/>
      <c r="I190" s="47"/>
      <c r="J190" s="47"/>
      <c r="K190" s="47"/>
      <c r="L190" s="48"/>
      <c r="M190" s="34">
        <f>SUM(M6:M189)</f>
        <v>617277688.25777757</v>
      </c>
      <c r="N190" s="17"/>
    </row>
    <row r="191" spans="1:14" x14ac:dyDescent="0.25">
      <c r="A191" s="30"/>
      <c r="B191" s="30"/>
      <c r="C191" s="31"/>
      <c r="D191" s="31"/>
      <c r="E191" s="31"/>
      <c r="F191" s="30"/>
      <c r="G191" s="30"/>
      <c r="H191" s="32"/>
      <c r="I191" s="32"/>
      <c r="J191" s="32"/>
      <c r="K191" s="32"/>
      <c r="L191" s="14"/>
      <c r="M191" s="30"/>
    </row>
    <row r="194" spans="12:12" x14ac:dyDescent="0.25">
      <c r="L194" s="22"/>
    </row>
  </sheetData>
  <autoFilter ref="A4:M189" xr:uid="{00000000-0009-0000-0000-000000000000}"/>
  <mergeCells count="52">
    <mergeCell ref="A1:A3"/>
    <mergeCell ref="B1:L1"/>
    <mergeCell ref="M1:M3"/>
    <mergeCell ref="B2:L3"/>
    <mergeCell ref="A79:A85"/>
    <mergeCell ref="A182:A189"/>
    <mergeCell ref="A175:A180"/>
    <mergeCell ref="A172:A174"/>
    <mergeCell ref="A168:A170"/>
    <mergeCell ref="A157:A167"/>
    <mergeCell ref="A147:A156"/>
    <mergeCell ref="A136:A146"/>
    <mergeCell ref="A122:A135"/>
    <mergeCell ref="A109:A121"/>
    <mergeCell ref="A97:A107"/>
    <mergeCell ref="A87:A95"/>
    <mergeCell ref="A86:K86"/>
    <mergeCell ref="A96:K96"/>
    <mergeCell ref="A108:K108"/>
    <mergeCell ref="K186:K189"/>
    <mergeCell ref="F183:F185"/>
    <mergeCell ref="A190:L190"/>
    <mergeCell ref="A35:M35"/>
    <mergeCell ref="A5:M5"/>
    <mergeCell ref="A6:A14"/>
    <mergeCell ref="A15:A17"/>
    <mergeCell ref="A19:A21"/>
    <mergeCell ref="A22:A23"/>
    <mergeCell ref="A24:A31"/>
    <mergeCell ref="A36:A59"/>
    <mergeCell ref="A60:A67"/>
    <mergeCell ref="A68:A78"/>
    <mergeCell ref="H186:H189"/>
    <mergeCell ref="G186:G189"/>
    <mergeCell ref="F186:F189"/>
    <mergeCell ref="E186:E189"/>
    <mergeCell ref="J186:J189"/>
    <mergeCell ref="I186:I189"/>
    <mergeCell ref="A171:K171"/>
    <mergeCell ref="A181:K181"/>
    <mergeCell ref="G183:G185"/>
    <mergeCell ref="H183:H185"/>
    <mergeCell ref="I183:I185"/>
    <mergeCell ref="J183:J185"/>
    <mergeCell ref="K183:K185"/>
    <mergeCell ref="B183:B185"/>
    <mergeCell ref="C183:C185"/>
    <mergeCell ref="D186:D189"/>
    <mergeCell ref="D183:D185"/>
    <mergeCell ref="E183:E185"/>
    <mergeCell ref="C186:C189"/>
    <mergeCell ref="B186:B189"/>
  </mergeCells>
  <pageMargins left="0.7" right="0.7" top="0.75" bottom="0.75" header="0.3" footer="0.3"/>
  <pageSetup paperSize="14" scale="3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CA63-E03A-4D35-9151-B66F0DFBECE6}">
  <dimension ref="A1:N194"/>
  <sheetViews>
    <sheetView zoomScale="118" zoomScaleNormal="118" workbookViewId="0">
      <pane ySplit="4" topLeftCell="A5" activePane="bottomLeft" state="frozen"/>
      <selection activeCell="B1" sqref="B1"/>
      <selection pane="bottomLeft" activeCell="N3" sqref="A1:N3"/>
    </sheetView>
  </sheetViews>
  <sheetFormatPr baseColWidth="10" defaultColWidth="11.42578125" defaultRowHeight="15" x14ac:dyDescent="0.25"/>
  <cols>
    <col min="1" max="1" width="21.7109375" style="18" customWidth="1"/>
    <col min="2" max="2" width="8.7109375" style="18" customWidth="1"/>
    <col min="3" max="3" width="21" style="5" customWidth="1"/>
    <col min="4" max="4" width="39.5703125" style="5" customWidth="1"/>
    <col min="5" max="5" width="14.140625" style="19" customWidth="1"/>
    <col min="6" max="6" width="10" style="18" hidden="1" customWidth="1"/>
    <col min="7" max="7" width="11.42578125" style="19" customWidth="1"/>
    <col min="8" max="8" width="17.85546875" style="6" customWidth="1"/>
    <col min="9" max="9" width="16.5703125" style="6" customWidth="1"/>
    <col min="10" max="10" width="12.85546875" style="6" customWidth="1"/>
    <col min="11" max="11" width="15.7109375" style="6" customWidth="1"/>
    <col min="12" max="12" width="14.5703125" style="15" customWidth="1"/>
    <col min="13" max="13" width="23.140625" style="18" customWidth="1"/>
    <col min="14" max="16384" width="11.42578125" style="18"/>
  </cols>
  <sheetData>
    <row r="1" spans="1:14" x14ac:dyDescent="0.25">
      <c r="A1" s="78"/>
      <c r="B1" s="79" t="s">
        <v>243</v>
      </c>
      <c r="C1" s="79"/>
      <c r="D1" s="79"/>
      <c r="E1" s="79"/>
      <c r="F1" s="79"/>
      <c r="G1" s="79"/>
      <c r="H1" s="79"/>
      <c r="I1" s="79"/>
      <c r="J1" s="79"/>
      <c r="K1" s="79"/>
      <c r="L1" s="79"/>
      <c r="M1" s="80"/>
      <c r="N1" s="17"/>
    </row>
    <row r="2" spans="1:14" x14ac:dyDescent="0.25">
      <c r="A2" s="81"/>
      <c r="B2" s="71" t="s">
        <v>242</v>
      </c>
      <c r="C2" s="71"/>
      <c r="D2" s="71"/>
      <c r="E2" s="71"/>
      <c r="F2" s="71"/>
      <c r="G2" s="71"/>
      <c r="H2" s="71"/>
      <c r="I2" s="71"/>
      <c r="J2" s="71"/>
      <c r="K2" s="71"/>
      <c r="L2" s="71"/>
      <c r="M2" s="82"/>
      <c r="N2" s="17"/>
    </row>
    <row r="3" spans="1:14" ht="15.75" thickBot="1" x14ac:dyDescent="0.3">
      <c r="A3" s="83"/>
      <c r="B3" s="84"/>
      <c r="C3" s="84"/>
      <c r="D3" s="84"/>
      <c r="E3" s="84"/>
      <c r="F3" s="84"/>
      <c r="G3" s="84"/>
      <c r="H3" s="84"/>
      <c r="I3" s="84"/>
      <c r="J3" s="84"/>
      <c r="K3" s="84"/>
      <c r="L3" s="84"/>
      <c r="M3" s="85"/>
      <c r="N3" s="17"/>
    </row>
    <row r="4" spans="1:14" ht="33" customHeight="1" thickBot="1" x14ac:dyDescent="0.3">
      <c r="A4" s="86" t="s">
        <v>0</v>
      </c>
      <c r="B4" s="72" t="s">
        <v>1</v>
      </c>
      <c r="C4" s="73" t="s">
        <v>2</v>
      </c>
      <c r="D4" s="73" t="s">
        <v>3</v>
      </c>
      <c r="E4" s="74" t="s">
        <v>4</v>
      </c>
      <c r="F4" s="72" t="s">
        <v>5</v>
      </c>
      <c r="G4" s="74" t="s">
        <v>6</v>
      </c>
      <c r="H4" s="75" t="s">
        <v>7</v>
      </c>
      <c r="I4" s="76" t="s">
        <v>8</v>
      </c>
      <c r="J4" s="76" t="s">
        <v>9</v>
      </c>
      <c r="K4" s="76" t="s">
        <v>10</v>
      </c>
      <c r="L4" s="77" t="s">
        <v>5</v>
      </c>
      <c r="M4" s="87" t="s">
        <v>220</v>
      </c>
      <c r="N4" s="17"/>
    </row>
    <row r="5" spans="1:14" ht="13.5" customHeight="1" thickBot="1" x14ac:dyDescent="0.3">
      <c r="A5" s="52" t="s">
        <v>11</v>
      </c>
      <c r="B5" s="53"/>
      <c r="C5" s="53"/>
      <c r="D5" s="53"/>
      <c r="E5" s="53"/>
      <c r="F5" s="53"/>
      <c r="G5" s="53"/>
      <c r="H5" s="53"/>
      <c r="I5" s="53"/>
      <c r="J5" s="53"/>
      <c r="K5" s="53"/>
      <c r="L5" s="53"/>
      <c r="M5" s="88"/>
      <c r="N5" s="17"/>
    </row>
    <row r="6" spans="1:14" ht="30.75" customHeight="1" x14ac:dyDescent="0.25">
      <c r="A6" s="55" t="s">
        <v>12</v>
      </c>
      <c r="B6" s="1">
        <v>1.1000000000000001</v>
      </c>
      <c r="C6" s="1" t="s">
        <v>13</v>
      </c>
      <c r="D6" s="1" t="s">
        <v>14</v>
      </c>
      <c r="E6" s="27">
        <v>18430</v>
      </c>
      <c r="F6" s="1">
        <v>1</v>
      </c>
      <c r="G6" s="27" t="s">
        <v>6</v>
      </c>
      <c r="H6" s="2"/>
      <c r="I6" s="2">
        <f t="shared" ref="I6:I34" si="0">+H6*F6</f>
        <v>0</v>
      </c>
      <c r="J6" s="2">
        <f>+I6*19%</f>
        <v>0</v>
      </c>
      <c r="K6" s="2">
        <f>+J6+I6</f>
        <v>0</v>
      </c>
      <c r="L6" s="27">
        <v>2</v>
      </c>
      <c r="M6" s="89">
        <f t="shared" ref="M6:M34" si="1">L6*K6</f>
        <v>0</v>
      </c>
      <c r="N6" s="17"/>
    </row>
    <row r="7" spans="1:14" ht="14.25" customHeight="1" x14ac:dyDescent="0.25">
      <c r="A7" s="56"/>
      <c r="B7" s="5">
        <v>1.2</v>
      </c>
      <c r="C7" s="5" t="s">
        <v>13</v>
      </c>
      <c r="D7" s="5" t="s">
        <v>15</v>
      </c>
      <c r="E7" s="19">
        <v>12424</v>
      </c>
      <c r="F7" s="5">
        <v>1</v>
      </c>
      <c r="G7" s="19" t="s">
        <v>6</v>
      </c>
      <c r="I7" s="6">
        <f t="shared" si="0"/>
        <v>0</v>
      </c>
      <c r="J7" s="6">
        <f t="shared" ref="J7:J70" si="2">+I7*19%</f>
        <v>0</v>
      </c>
      <c r="K7" s="6">
        <f t="shared" ref="K7:K70" si="3">+J7+I7</f>
        <v>0</v>
      </c>
      <c r="L7" s="19">
        <v>2</v>
      </c>
      <c r="M7" s="90">
        <f t="shared" si="1"/>
        <v>0</v>
      </c>
      <c r="N7" s="17"/>
    </row>
    <row r="8" spans="1:14" ht="14.25" customHeight="1" x14ac:dyDescent="0.25">
      <c r="A8" s="56"/>
      <c r="B8" s="5">
        <v>1.4</v>
      </c>
      <c r="C8" s="5" t="s">
        <v>13</v>
      </c>
      <c r="D8" s="5" t="s">
        <v>16</v>
      </c>
      <c r="F8" s="5">
        <v>1</v>
      </c>
      <c r="G8" s="19" t="s">
        <v>6</v>
      </c>
      <c r="I8" s="6">
        <f t="shared" si="0"/>
        <v>0</v>
      </c>
      <c r="J8" s="6">
        <f t="shared" si="2"/>
        <v>0</v>
      </c>
      <c r="K8" s="6">
        <f t="shared" si="3"/>
        <v>0</v>
      </c>
      <c r="L8" s="19">
        <v>2</v>
      </c>
      <c r="M8" s="90">
        <f t="shared" si="1"/>
        <v>0</v>
      </c>
      <c r="N8" s="17"/>
    </row>
    <row r="9" spans="1:14" ht="14.25" customHeight="1" x14ac:dyDescent="0.25">
      <c r="A9" s="56"/>
      <c r="B9" s="5">
        <v>1.5</v>
      </c>
      <c r="C9" s="5" t="s">
        <v>13</v>
      </c>
      <c r="D9" s="5" t="s">
        <v>17</v>
      </c>
      <c r="F9" s="5">
        <v>1</v>
      </c>
      <c r="G9" s="19" t="s">
        <v>6</v>
      </c>
      <c r="I9" s="6">
        <f t="shared" si="0"/>
        <v>0</v>
      </c>
      <c r="J9" s="6">
        <f t="shared" si="2"/>
        <v>0</v>
      </c>
      <c r="K9" s="6">
        <f t="shared" si="3"/>
        <v>0</v>
      </c>
      <c r="L9" s="19">
        <v>2</v>
      </c>
      <c r="M9" s="90">
        <f t="shared" si="1"/>
        <v>0</v>
      </c>
      <c r="N9" s="17"/>
    </row>
    <row r="10" spans="1:14" ht="14.25" customHeight="1" x14ac:dyDescent="0.25">
      <c r="A10" s="56"/>
      <c r="B10" s="5">
        <v>1.6</v>
      </c>
      <c r="C10" s="5" t="s">
        <v>13</v>
      </c>
      <c r="D10" s="5" t="s">
        <v>18</v>
      </c>
      <c r="F10" s="5">
        <v>1</v>
      </c>
      <c r="G10" s="19" t="s">
        <v>6</v>
      </c>
      <c r="I10" s="6">
        <f t="shared" si="0"/>
        <v>0</v>
      </c>
      <c r="J10" s="6">
        <f t="shared" si="2"/>
        <v>0</v>
      </c>
      <c r="K10" s="6">
        <f t="shared" si="3"/>
        <v>0</v>
      </c>
      <c r="L10" s="19">
        <v>2</v>
      </c>
      <c r="M10" s="90">
        <f t="shared" si="1"/>
        <v>0</v>
      </c>
      <c r="N10" s="17"/>
    </row>
    <row r="11" spans="1:14" ht="14.25" customHeight="1" x14ac:dyDescent="0.25">
      <c r="A11" s="56"/>
      <c r="B11" s="5">
        <v>1.7</v>
      </c>
      <c r="C11" s="5" t="s">
        <v>13</v>
      </c>
      <c r="D11" s="5" t="s">
        <v>19</v>
      </c>
      <c r="F11" s="5">
        <v>1</v>
      </c>
      <c r="G11" s="19" t="s">
        <v>6</v>
      </c>
      <c r="I11" s="6">
        <f t="shared" si="0"/>
        <v>0</v>
      </c>
      <c r="J11" s="6">
        <f t="shared" si="2"/>
        <v>0</v>
      </c>
      <c r="K11" s="6">
        <f t="shared" si="3"/>
        <v>0</v>
      </c>
      <c r="L11" s="19">
        <v>2</v>
      </c>
      <c r="M11" s="90">
        <f t="shared" si="1"/>
        <v>0</v>
      </c>
      <c r="N11" s="17"/>
    </row>
    <row r="12" spans="1:14" ht="14.25" customHeight="1" x14ac:dyDescent="0.25">
      <c r="A12" s="56"/>
      <c r="B12" s="5">
        <v>1.8</v>
      </c>
      <c r="C12" s="5" t="s">
        <v>13</v>
      </c>
      <c r="D12" s="5" t="s">
        <v>20</v>
      </c>
      <c r="F12" s="5">
        <v>1</v>
      </c>
      <c r="G12" s="19" t="s">
        <v>6</v>
      </c>
      <c r="I12" s="6">
        <f t="shared" si="0"/>
        <v>0</v>
      </c>
      <c r="J12" s="6">
        <f t="shared" si="2"/>
        <v>0</v>
      </c>
      <c r="K12" s="6">
        <f t="shared" si="3"/>
        <v>0</v>
      </c>
      <c r="L12" s="19">
        <v>2</v>
      </c>
      <c r="M12" s="90">
        <f t="shared" si="1"/>
        <v>0</v>
      </c>
      <c r="N12" s="17"/>
    </row>
    <row r="13" spans="1:14" ht="14.25" customHeight="1" x14ac:dyDescent="0.25">
      <c r="A13" s="56"/>
      <c r="B13" s="5">
        <v>1.9</v>
      </c>
      <c r="C13" s="5" t="s">
        <v>13</v>
      </c>
      <c r="D13" s="5" t="s">
        <v>21</v>
      </c>
      <c r="E13" s="19" t="s">
        <v>22</v>
      </c>
      <c r="F13" s="5">
        <v>1</v>
      </c>
      <c r="G13" s="19" t="s">
        <v>6</v>
      </c>
      <c r="I13" s="6">
        <f t="shared" si="0"/>
        <v>0</v>
      </c>
      <c r="J13" s="6">
        <f t="shared" si="2"/>
        <v>0</v>
      </c>
      <c r="K13" s="6">
        <f t="shared" si="3"/>
        <v>0</v>
      </c>
      <c r="L13" s="19">
        <v>1</v>
      </c>
      <c r="M13" s="90">
        <f t="shared" si="1"/>
        <v>0</v>
      </c>
      <c r="N13" s="17"/>
    </row>
    <row r="14" spans="1:14" ht="14.25" customHeight="1" x14ac:dyDescent="0.25">
      <c r="A14" s="57"/>
      <c r="B14" s="5">
        <v>1.1100000000000001</v>
      </c>
      <c r="C14" s="5" t="s">
        <v>13</v>
      </c>
      <c r="D14" s="5" t="s">
        <v>23</v>
      </c>
      <c r="F14" s="5">
        <v>1</v>
      </c>
      <c r="G14" s="19" t="s">
        <v>6</v>
      </c>
      <c r="I14" s="6">
        <f t="shared" si="0"/>
        <v>0</v>
      </c>
      <c r="J14" s="6">
        <f t="shared" si="2"/>
        <v>0</v>
      </c>
      <c r="K14" s="6">
        <f t="shared" si="3"/>
        <v>0</v>
      </c>
      <c r="L14" s="19">
        <v>1</v>
      </c>
      <c r="M14" s="90">
        <f t="shared" si="1"/>
        <v>0</v>
      </c>
      <c r="N14" s="17"/>
    </row>
    <row r="15" spans="1:14" ht="45.75" customHeight="1" x14ac:dyDescent="0.25">
      <c r="A15" s="58" t="s">
        <v>24</v>
      </c>
      <c r="B15" s="5">
        <v>2.1</v>
      </c>
      <c r="C15" s="5" t="s">
        <v>13</v>
      </c>
      <c r="D15" s="5" t="s">
        <v>25</v>
      </c>
      <c r="E15" s="19" t="s">
        <v>26</v>
      </c>
      <c r="F15" s="5">
        <v>1</v>
      </c>
      <c r="G15" s="19" t="s">
        <v>6</v>
      </c>
      <c r="I15" s="6">
        <f t="shared" si="0"/>
        <v>0</v>
      </c>
      <c r="J15" s="6">
        <f t="shared" si="2"/>
        <v>0</v>
      </c>
      <c r="K15" s="6">
        <f t="shared" si="3"/>
        <v>0</v>
      </c>
      <c r="L15" s="19">
        <v>6</v>
      </c>
      <c r="M15" s="90">
        <f t="shared" si="1"/>
        <v>0</v>
      </c>
      <c r="N15" s="17"/>
    </row>
    <row r="16" spans="1:14" ht="14.25" customHeight="1" x14ac:dyDescent="0.25">
      <c r="A16" s="56"/>
      <c r="B16" s="5">
        <v>2.2000000000000002</v>
      </c>
      <c r="C16" s="5" t="s">
        <v>13</v>
      </c>
      <c r="D16" s="5" t="s">
        <v>27</v>
      </c>
      <c r="E16" s="19" t="s">
        <v>28</v>
      </c>
      <c r="F16" s="5">
        <v>1</v>
      </c>
      <c r="G16" s="19" t="s">
        <v>6</v>
      </c>
      <c r="I16" s="6">
        <f t="shared" si="0"/>
        <v>0</v>
      </c>
      <c r="J16" s="6">
        <f t="shared" si="2"/>
        <v>0</v>
      </c>
      <c r="K16" s="6">
        <f t="shared" si="3"/>
        <v>0</v>
      </c>
      <c r="L16" s="19">
        <v>6</v>
      </c>
      <c r="M16" s="90">
        <f t="shared" si="1"/>
        <v>0</v>
      </c>
      <c r="N16" s="17"/>
    </row>
    <row r="17" spans="1:14" ht="44.25" customHeight="1" x14ac:dyDescent="0.25">
      <c r="A17" s="57"/>
      <c r="B17" s="5">
        <v>2.2999999999999998</v>
      </c>
      <c r="C17" s="5" t="s">
        <v>13</v>
      </c>
      <c r="D17" s="5" t="s">
        <v>29</v>
      </c>
      <c r="E17" s="19" t="s">
        <v>30</v>
      </c>
      <c r="F17" s="5">
        <v>1</v>
      </c>
      <c r="G17" s="19" t="s">
        <v>6</v>
      </c>
      <c r="I17" s="6">
        <f t="shared" si="0"/>
        <v>0</v>
      </c>
      <c r="J17" s="6">
        <f t="shared" si="2"/>
        <v>0</v>
      </c>
      <c r="K17" s="6">
        <f t="shared" si="3"/>
        <v>0</v>
      </c>
      <c r="L17" s="19">
        <v>3</v>
      </c>
      <c r="M17" s="90">
        <f t="shared" si="1"/>
        <v>0</v>
      </c>
      <c r="N17" s="17"/>
    </row>
    <row r="18" spans="1:14" ht="14.25" customHeight="1" x14ac:dyDescent="0.25">
      <c r="A18" s="4" t="s">
        <v>31</v>
      </c>
      <c r="B18" s="5">
        <v>3.1</v>
      </c>
      <c r="C18" s="5" t="s">
        <v>13</v>
      </c>
      <c r="D18" s="5" t="s">
        <v>32</v>
      </c>
      <c r="E18" s="19" t="s">
        <v>33</v>
      </c>
      <c r="F18" s="5">
        <v>1</v>
      </c>
      <c r="G18" s="19" t="s">
        <v>6</v>
      </c>
      <c r="I18" s="6">
        <f t="shared" si="0"/>
        <v>0</v>
      </c>
      <c r="J18" s="6">
        <f t="shared" si="2"/>
        <v>0</v>
      </c>
      <c r="K18" s="6">
        <f t="shared" si="3"/>
        <v>0</v>
      </c>
      <c r="L18" s="19">
        <v>4</v>
      </c>
      <c r="M18" s="90">
        <f t="shared" si="1"/>
        <v>0</v>
      </c>
      <c r="N18" s="17"/>
    </row>
    <row r="19" spans="1:14" ht="45.75" customHeight="1" x14ac:dyDescent="0.25">
      <c r="A19" s="58" t="s">
        <v>34</v>
      </c>
      <c r="B19" s="5">
        <v>4.0999999999999996</v>
      </c>
      <c r="C19" s="5" t="s">
        <v>13</v>
      </c>
      <c r="D19" s="5" t="s">
        <v>35</v>
      </c>
      <c r="E19" s="19" t="s">
        <v>36</v>
      </c>
      <c r="F19" s="5">
        <v>1</v>
      </c>
      <c r="G19" s="19" t="s">
        <v>6</v>
      </c>
      <c r="I19" s="6">
        <f t="shared" si="0"/>
        <v>0</v>
      </c>
      <c r="J19" s="6">
        <f t="shared" si="2"/>
        <v>0</v>
      </c>
      <c r="K19" s="6">
        <f t="shared" si="3"/>
        <v>0</v>
      </c>
      <c r="L19" s="19">
        <v>8</v>
      </c>
      <c r="M19" s="90">
        <f t="shared" si="1"/>
        <v>0</v>
      </c>
      <c r="N19" s="17"/>
    </row>
    <row r="20" spans="1:14" ht="14.25" customHeight="1" x14ac:dyDescent="0.25">
      <c r="A20" s="56"/>
      <c r="B20" s="5">
        <v>4.2</v>
      </c>
      <c r="C20" s="5" t="s">
        <v>13</v>
      </c>
      <c r="D20" s="5" t="s">
        <v>37</v>
      </c>
      <c r="F20" s="5">
        <v>1</v>
      </c>
      <c r="G20" s="19" t="s">
        <v>6</v>
      </c>
      <c r="I20" s="6">
        <f t="shared" si="0"/>
        <v>0</v>
      </c>
      <c r="J20" s="6">
        <f t="shared" si="2"/>
        <v>0</v>
      </c>
      <c r="K20" s="6">
        <f t="shared" si="3"/>
        <v>0</v>
      </c>
      <c r="L20" s="19">
        <v>10</v>
      </c>
      <c r="M20" s="90">
        <f t="shared" si="1"/>
        <v>0</v>
      </c>
      <c r="N20" s="17"/>
    </row>
    <row r="21" spans="1:14" ht="30" customHeight="1" x14ac:dyDescent="0.25">
      <c r="A21" s="57"/>
      <c r="B21" s="5">
        <v>4.3</v>
      </c>
      <c r="C21" s="5" t="s">
        <v>13</v>
      </c>
      <c r="D21" s="5" t="s">
        <v>38</v>
      </c>
      <c r="E21" s="19" t="s">
        <v>39</v>
      </c>
      <c r="F21" s="5">
        <v>1</v>
      </c>
      <c r="G21" s="19" t="s">
        <v>6</v>
      </c>
      <c r="I21" s="6">
        <f t="shared" si="0"/>
        <v>0</v>
      </c>
      <c r="J21" s="6">
        <f t="shared" si="2"/>
        <v>0</v>
      </c>
      <c r="K21" s="6">
        <f t="shared" si="3"/>
        <v>0</v>
      </c>
      <c r="L21" s="19">
        <v>4</v>
      </c>
      <c r="M21" s="90">
        <f t="shared" si="1"/>
        <v>0</v>
      </c>
      <c r="N21" s="17"/>
    </row>
    <row r="22" spans="1:14" ht="30" x14ac:dyDescent="0.25">
      <c r="A22" s="58" t="s">
        <v>40</v>
      </c>
      <c r="B22" s="5">
        <v>5.0999999999999996</v>
      </c>
      <c r="C22" s="5" t="s">
        <v>13</v>
      </c>
      <c r="D22" s="5" t="s">
        <v>41</v>
      </c>
      <c r="E22" s="19" t="s">
        <v>42</v>
      </c>
      <c r="F22" s="5">
        <v>1</v>
      </c>
      <c r="G22" s="19" t="s">
        <v>6</v>
      </c>
      <c r="I22" s="6">
        <f t="shared" si="0"/>
        <v>0</v>
      </c>
      <c r="J22" s="6">
        <f t="shared" si="2"/>
        <v>0</v>
      </c>
      <c r="K22" s="6">
        <f t="shared" si="3"/>
        <v>0</v>
      </c>
      <c r="L22" s="19">
        <v>42</v>
      </c>
      <c r="M22" s="90">
        <f t="shared" si="1"/>
        <v>0</v>
      </c>
      <c r="N22" s="17"/>
    </row>
    <row r="23" spans="1:14" ht="30" x14ac:dyDescent="0.25">
      <c r="A23" s="57"/>
      <c r="B23" s="5">
        <v>5.2</v>
      </c>
      <c r="C23" s="5" t="s">
        <v>13</v>
      </c>
      <c r="D23" s="5" t="s">
        <v>43</v>
      </c>
      <c r="E23" s="19" t="s">
        <v>44</v>
      </c>
      <c r="F23" s="5">
        <v>1</v>
      </c>
      <c r="G23" s="19" t="s">
        <v>6</v>
      </c>
      <c r="I23" s="6">
        <f t="shared" si="0"/>
        <v>0</v>
      </c>
      <c r="J23" s="6">
        <f t="shared" si="2"/>
        <v>0</v>
      </c>
      <c r="K23" s="6">
        <f t="shared" si="3"/>
        <v>0</v>
      </c>
      <c r="L23" s="19">
        <v>42</v>
      </c>
      <c r="M23" s="90">
        <f t="shared" si="1"/>
        <v>0</v>
      </c>
      <c r="N23" s="17"/>
    </row>
    <row r="24" spans="1:14" ht="30" customHeight="1" x14ac:dyDescent="0.25">
      <c r="A24" s="58" t="s">
        <v>45</v>
      </c>
      <c r="B24" s="5">
        <v>6.2</v>
      </c>
      <c r="C24" s="5" t="s">
        <v>13</v>
      </c>
      <c r="D24" s="5" t="s">
        <v>46</v>
      </c>
      <c r="F24" s="5">
        <v>1</v>
      </c>
      <c r="G24" s="19" t="s">
        <v>6</v>
      </c>
      <c r="I24" s="6">
        <f t="shared" si="0"/>
        <v>0</v>
      </c>
      <c r="J24" s="6">
        <f t="shared" si="2"/>
        <v>0</v>
      </c>
      <c r="K24" s="6">
        <f t="shared" si="3"/>
        <v>0</v>
      </c>
      <c r="L24" s="19">
        <v>1</v>
      </c>
      <c r="M24" s="90">
        <f t="shared" si="1"/>
        <v>0</v>
      </c>
      <c r="N24" s="17"/>
    </row>
    <row r="25" spans="1:14" x14ac:dyDescent="0.25">
      <c r="A25" s="56"/>
      <c r="B25" s="5">
        <v>6.3</v>
      </c>
      <c r="C25" s="5" t="s">
        <v>13</v>
      </c>
      <c r="D25" s="5" t="s">
        <v>47</v>
      </c>
      <c r="F25" s="5">
        <v>1</v>
      </c>
      <c r="G25" s="19" t="s">
        <v>6</v>
      </c>
      <c r="I25" s="6">
        <f t="shared" si="0"/>
        <v>0</v>
      </c>
      <c r="J25" s="6">
        <f t="shared" si="2"/>
        <v>0</v>
      </c>
      <c r="K25" s="6">
        <f t="shared" si="3"/>
        <v>0</v>
      </c>
      <c r="L25" s="19">
        <v>1</v>
      </c>
      <c r="M25" s="90">
        <f t="shared" si="1"/>
        <v>0</v>
      </c>
      <c r="N25" s="17"/>
    </row>
    <row r="26" spans="1:14" x14ac:dyDescent="0.25">
      <c r="A26" s="56"/>
      <c r="B26" s="5">
        <v>6.5</v>
      </c>
      <c r="C26" s="5" t="s">
        <v>13</v>
      </c>
      <c r="D26" s="5" t="s">
        <v>16</v>
      </c>
      <c r="F26" s="5">
        <v>1</v>
      </c>
      <c r="G26" s="19" t="s">
        <v>6</v>
      </c>
      <c r="I26" s="6">
        <f t="shared" si="0"/>
        <v>0</v>
      </c>
      <c r="J26" s="6">
        <f t="shared" si="2"/>
        <v>0</v>
      </c>
      <c r="K26" s="6">
        <f t="shared" si="3"/>
        <v>0</v>
      </c>
      <c r="L26" s="19">
        <v>1</v>
      </c>
      <c r="M26" s="90">
        <f t="shared" si="1"/>
        <v>0</v>
      </c>
      <c r="N26" s="17"/>
    </row>
    <row r="27" spans="1:14" x14ac:dyDescent="0.25">
      <c r="A27" s="56"/>
      <c r="B27" s="5">
        <v>6.6</v>
      </c>
      <c r="C27" s="5" t="s">
        <v>13</v>
      </c>
      <c r="D27" s="5" t="s">
        <v>17</v>
      </c>
      <c r="F27" s="5">
        <v>1</v>
      </c>
      <c r="G27" s="19" t="s">
        <v>6</v>
      </c>
      <c r="I27" s="6">
        <f t="shared" si="0"/>
        <v>0</v>
      </c>
      <c r="J27" s="6">
        <f t="shared" si="2"/>
        <v>0</v>
      </c>
      <c r="K27" s="6">
        <f t="shared" si="3"/>
        <v>0</v>
      </c>
      <c r="L27" s="19">
        <v>1</v>
      </c>
      <c r="M27" s="90">
        <f t="shared" si="1"/>
        <v>0</v>
      </c>
      <c r="N27" s="17"/>
    </row>
    <row r="28" spans="1:14" ht="14.25" customHeight="1" x14ac:dyDescent="0.25">
      <c r="A28" s="56"/>
      <c r="B28" s="5">
        <v>6.7</v>
      </c>
      <c r="C28" s="5" t="s">
        <v>13</v>
      </c>
      <c r="D28" s="5" t="s">
        <v>48</v>
      </c>
      <c r="F28" s="5">
        <v>1</v>
      </c>
      <c r="G28" s="19" t="s">
        <v>6</v>
      </c>
      <c r="I28" s="6">
        <f t="shared" si="0"/>
        <v>0</v>
      </c>
      <c r="J28" s="6">
        <f t="shared" si="2"/>
        <v>0</v>
      </c>
      <c r="K28" s="6">
        <f t="shared" si="3"/>
        <v>0</v>
      </c>
      <c r="L28" s="19">
        <v>1</v>
      </c>
      <c r="M28" s="90">
        <f t="shared" si="1"/>
        <v>0</v>
      </c>
      <c r="N28" s="17"/>
    </row>
    <row r="29" spans="1:14" ht="14.25" customHeight="1" x14ac:dyDescent="0.25">
      <c r="A29" s="56"/>
      <c r="B29" s="5">
        <v>6.8</v>
      </c>
      <c r="C29" s="5" t="s">
        <v>49</v>
      </c>
      <c r="D29" s="5" t="s">
        <v>50</v>
      </c>
      <c r="F29" s="5">
        <v>1</v>
      </c>
      <c r="G29" s="19" t="s">
        <v>6</v>
      </c>
      <c r="I29" s="6">
        <f t="shared" si="0"/>
        <v>0</v>
      </c>
      <c r="J29" s="6">
        <f t="shared" si="2"/>
        <v>0</v>
      </c>
      <c r="K29" s="6">
        <f t="shared" si="3"/>
        <v>0</v>
      </c>
      <c r="L29" s="19">
        <v>1</v>
      </c>
      <c r="M29" s="90">
        <f t="shared" si="1"/>
        <v>0</v>
      </c>
      <c r="N29" s="17"/>
    </row>
    <row r="30" spans="1:14" ht="14.25" customHeight="1" x14ac:dyDescent="0.25">
      <c r="A30" s="56"/>
      <c r="B30" s="5">
        <v>6.9</v>
      </c>
      <c r="C30" s="5" t="s">
        <v>13</v>
      </c>
      <c r="D30" s="5" t="s">
        <v>51</v>
      </c>
      <c r="F30" s="5">
        <v>1</v>
      </c>
      <c r="G30" s="19" t="s">
        <v>6</v>
      </c>
      <c r="I30" s="6">
        <f t="shared" si="0"/>
        <v>0</v>
      </c>
      <c r="J30" s="6">
        <f t="shared" si="2"/>
        <v>0</v>
      </c>
      <c r="K30" s="6">
        <f t="shared" si="3"/>
        <v>0</v>
      </c>
      <c r="L30" s="19">
        <v>1</v>
      </c>
      <c r="M30" s="90">
        <f t="shared" si="1"/>
        <v>0</v>
      </c>
      <c r="N30" s="17"/>
    </row>
    <row r="31" spans="1:14" ht="14.25" customHeight="1" x14ac:dyDescent="0.25">
      <c r="A31" s="57"/>
      <c r="B31" s="5" t="s">
        <v>52</v>
      </c>
      <c r="C31" s="5" t="s">
        <v>13</v>
      </c>
      <c r="D31" s="5" t="s">
        <v>53</v>
      </c>
      <c r="F31" s="5">
        <v>1</v>
      </c>
      <c r="G31" s="19" t="s">
        <v>6</v>
      </c>
      <c r="I31" s="6">
        <f t="shared" si="0"/>
        <v>0</v>
      </c>
      <c r="J31" s="6">
        <f t="shared" si="2"/>
        <v>0</v>
      </c>
      <c r="K31" s="6">
        <f t="shared" si="3"/>
        <v>0</v>
      </c>
      <c r="L31" s="19">
        <v>1</v>
      </c>
      <c r="M31" s="90">
        <f t="shared" si="1"/>
        <v>0</v>
      </c>
      <c r="N31" s="17"/>
    </row>
    <row r="32" spans="1:14" ht="14.25" customHeight="1" x14ac:dyDescent="0.25">
      <c r="A32" s="4" t="s">
        <v>54</v>
      </c>
      <c r="B32" s="5">
        <v>7.1</v>
      </c>
      <c r="C32" s="5" t="s">
        <v>13</v>
      </c>
      <c r="D32" s="5" t="s">
        <v>55</v>
      </c>
      <c r="E32" s="19" t="s">
        <v>56</v>
      </c>
      <c r="F32" s="5">
        <v>1</v>
      </c>
      <c r="G32" s="19" t="s">
        <v>6</v>
      </c>
      <c r="I32" s="6">
        <f t="shared" si="0"/>
        <v>0</v>
      </c>
      <c r="J32" s="6">
        <f t="shared" si="2"/>
        <v>0</v>
      </c>
      <c r="K32" s="6">
        <f t="shared" si="3"/>
        <v>0</v>
      </c>
      <c r="L32" s="19">
        <v>1</v>
      </c>
      <c r="M32" s="90">
        <f t="shared" si="1"/>
        <v>0</v>
      </c>
      <c r="N32" s="17"/>
    </row>
    <row r="33" spans="1:14" ht="45" customHeight="1" x14ac:dyDescent="0.25">
      <c r="A33" s="33" t="s">
        <v>224</v>
      </c>
      <c r="B33" s="5">
        <v>9.1</v>
      </c>
      <c r="C33" s="5" t="s">
        <v>13</v>
      </c>
      <c r="D33" s="5" t="s">
        <v>59</v>
      </c>
      <c r="F33" s="5">
        <v>1</v>
      </c>
      <c r="G33" s="19" t="s">
        <v>6</v>
      </c>
      <c r="I33" s="6">
        <f t="shared" si="0"/>
        <v>0</v>
      </c>
      <c r="J33" s="6">
        <f t="shared" si="2"/>
        <v>0</v>
      </c>
      <c r="K33" s="6">
        <f t="shared" si="3"/>
        <v>0</v>
      </c>
      <c r="L33" s="19">
        <v>1</v>
      </c>
      <c r="M33" s="90">
        <f t="shared" si="1"/>
        <v>0</v>
      </c>
      <c r="N33" s="17"/>
    </row>
    <row r="34" spans="1:14" ht="30.75" thickBot="1" x14ac:dyDescent="0.3">
      <c r="A34" s="35" t="s">
        <v>225</v>
      </c>
      <c r="B34" s="10">
        <v>11.5</v>
      </c>
      <c r="C34" s="10" t="s">
        <v>58</v>
      </c>
      <c r="D34" s="10" t="s">
        <v>60</v>
      </c>
      <c r="E34" s="25"/>
      <c r="F34" s="10">
        <v>1</v>
      </c>
      <c r="G34" s="25" t="s">
        <v>6</v>
      </c>
      <c r="H34" s="11"/>
      <c r="I34" s="11">
        <f t="shared" si="0"/>
        <v>0</v>
      </c>
      <c r="J34" s="11">
        <f t="shared" si="2"/>
        <v>0</v>
      </c>
      <c r="K34" s="11">
        <f t="shared" si="3"/>
        <v>0</v>
      </c>
      <c r="L34" s="25">
        <v>1</v>
      </c>
      <c r="M34" s="91">
        <f t="shared" si="1"/>
        <v>0</v>
      </c>
      <c r="N34" s="17"/>
    </row>
    <row r="35" spans="1:14" ht="13.5" customHeight="1" thickBot="1" x14ac:dyDescent="0.3">
      <c r="A35" s="92" t="s">
        <v>61</v>
      </c>
      <c r="B35" s="50"/>
      <c r="C35" s="50"/>
      <c r="D35" s="50"/>
      <c r="E35" s="50"/>
      <c r="F35" s="50"/>
      <c r="G35" s="50"/>
      <c r="H35" s="50"/>
      <c r="I35" s="50"/>
      <c r="J35" s="50"/>
      <c r="K35" s="50"/>
      <c r="L35" s="50"/>
      <c r="M35" s="93"/>
      <c r="N35" s="17"/>
    </row>
    <row r="36" spans="1:14" ht="90" customHeight="1" x14ac:dyDescent="0.25">
      <c r="A36" s="55" t="s">
        <v>226</v>
      </c>
      <c r="B36" s="1">
        <v>7.2</v>
      </c>
      <c r="C36" s="1" t="s">
        <v>13</v>
      </c>
      <c r="D36" s="1" t="s">
        <v>62</v>
      </c>
      <c r="E36" s="27" t="s">
        <v>63</v>
      </c>
      <c r="F36" s="1">
        <v>1</v>
      </c>
      <c r="G36" s="27" t="s">
        <v>6</v>
      </c>
      <c r="H36" s="2"/>
      <c r="I36" s="2">
        <f t="shared" ref="I36:I67" si="4">+H36*F36</f>
        <v>0</v>
      </c>
      <c r="J36" s="2">
        <f t="shared" si="2"/>
        <v>0</v>
      </c>
      <c r="K36" s="2">
        <f t="shared" si="3"/>
        <v>0</v>
      </c>
      <c r="L36" s="27">
        <v>12</v>
      </c>
      <c r="M36" s="89">
        <f t="shared" ref="M36:M67" si="5">L36*K36</f>
        <v>0</v>
      </c>
      <c r="N36" s="17"/>
    </row>
    <row r="37" spans="1:14" ht="14.25" customHeight="1" x14ac:dyDescent="0.25">
      <c r="A37" s="56"/>
      <c r="B37" s="5">
        <v>7.3</v>
      </c>
      <c r="C37" s="5" t="s">
        <v>13</v>
      </c>
      <c r="D37" s="5" t="s">
        <v>64</v>
      </c>
      <c r="E37" s="19" t="s">
        <v>63</v>
      </c>
      <c r="F37" s="5">
        <v>1</v>
      </c>
      <c r="G37" s="19" t="s">
        <v>6</v>
      </c>
      <c r="I37" s="6">
        <f t="shared" si="4"/>
        <v>0</v>
      </c>
      <c r="J37" s="6">
        <f t="shared" si="2"/>
        <v>0</v>
      </c>
      <c r="K37" s="6">
        <f t="shared" si="3"/>
        <v>0</v>
      </c>
      <c r="L37" s="19">
        <v>2</v>
      </c>
      <c r="M37" s="90">
        <f t="shared" si="5"/>
        <v>0</v>
      </c>
      <c r="N37" s="17"/>
    </row>
    <row r="38" spans="1:14" ht="14.25" customHeight="1" x14ac:dyDescent="0.25">
      <c r="A38" s="56"/>
      <c r="B38" s="5">
        <v>7.4</v>
      </c>
      <c r="C38" s="5" t="s">
        <v>13</v>
      </c>
      <c r="D38" s="5" t="s">
        <v>65</v>
      </c>
      <c r="F38" s="5">
        <v>1</v>
      </c>
      <c r="G38" s="19" t="s">
        <v>6</v>
      </c>
      <c r="I38" s="6">
        <f t="shared" si="4"/>
        <v>0</v>
      </c>
      <c r="J38" s="6">
        <f t="shared" si="2"/>
        <v>0</v>
      </c>
      <c r="K38" s="6">
        <f t="shared" si="3"/>
        <v>0</v>
      </c>
      <c r="L38" s="19">
        <v>1</v>
      </c>
      <c r="M38" s="90">
        <f t="shared" si="5"/>
        <v>0</v>
      </c>
      <c r="N38" s="17"/>
    </row>
    <row r="39" spans="1:14" ht="14.25" customHeight="1" x14ac:dyDescent="0.25">
      <c r="A39" s="56"/>
      <c r="B39" s="5">
        <v>7.5</v>
      </c>
      <c r="C39" s="5" t="s">
        <v>13</v>
      </c>
      <c r="D39" s="5" t="s">
        <v>66</v>
      </c>
      <c r="F39" s="5">
        <v>1</v>
      </c>
      <c r="G39" s="19" t="s">
        <v>6</v>
      </c>
      <c r="I39" s="6">
        <f t="shared" si="4"/>
        <v>0</v>
      </c>
      <c r="J39" s="6">
        <f t="shared" si="2"/>
        <v>0</v>
      </c>
      <c r="K39" s="6">
        <f t="shared" si="3"/>
        <v>0</v>
      </c>
      <c r="L39" s="19">
        <v>2</v>
      </c>
      <c r="M39" s="90">
        <f t="shared" si="5"/>
        <v>0</v>
      </c>
      <c r="N39" s="17"/>
    </row>
    <row r="40" spans="1:14" ht="14.25" customHeight="1" x14ac:dyDescent="0.25">
      <c r="A40" s="56"/>
      <c r="B40" s="5">
        <v>7.6</v>
      </c>
      <c r="C40" s="5" t="s">
        <v>13</v>
      </c>
      <c r="D40" s="5" t="s">
        <v>67</v>
      </c>
      <c r="F40" s="5">
        <v>1</v>
      </c>
      <c r="G40" s="19" t="s">
        <v>6</v>
      </c>
      <c r="I40" s="6">
        <f t="shared" si="4"/>
        <v>0</v>
      </c>
      <c r="J40" s="6">
        <f t="shared" si="2"/>
        <v>0</v>
      </c>
      <c r="K40" s="6">
        <f t="shared" si="3"/>
        <v>0</v>
      </c>
      <c r="L40" s="19">
        <v>1</v>
      </c>
      <c r="M40" s="90">
        <f t="shared" si="5"/>
        <v>0</v>
      </c>
      <c r="N40" s="17"/>
    </row>
    <row r="41" spans="1:14" ht="14.25" customHeight="1" x14ac:dyDescent="0.25">
      <c r="A41" s="56"/>
      <c r="B41" s="5">
        <v>7.8</v>
      </c>
      <c r="C41" s="5" t="s">
        <v>58</v>
      </c>
      <c r="D41" s="5" t="s">
        <v>68</v>
      </c>
      <c r="F41" s="5">
        <v>1</v>
      </c>
      <c r="G41" s="19" t="s">
        <v>6</v>
      </c>
      <c r="I41" s="6">
        <f t="shared" si="4"/>
        <v>0</v>
      </c>
      <c r="J41" s="6">
        <f t="shared" si="2"/>
        <v>0</v>
      </c>
      <c r="K41" s="6">
        <f t="shared" si="3"/>
        <v>0</v>
      </c>
      <c r="L41" s="19">
        <v>20</v>
      </c>
      <c r="M41" s="90">
        <f t="shared" si="5"/>
        <v>0</v>
      </c>
      <c r="N41" s="17"/>
    </row>
    <row r="42" spans="1:14" ht="14.25" customHeight="1" x14ac:dyDescent="0.25">
      <c r="A42" s="56"/>
      <c r="B42" s="5">
        <v>7.9</v>
      </c>
      <c r="C42" s="5" t="s">
        <v>58</v>
      </c>
      <c r="D42" s="5" t="s">
        <v>69</v>
      </c>
      <c r="F42" s="5">
        <v>1</v>
      </c>
      <c r="G42" s="19" t="s">
        <v>6</v>
      </c>
      <c r="I42" s="6">
        <f t="shared" si="4"/>
        <v>0</v>
      </c>
      <c r="J42" s="6">
        <f t="shared" si="2"/>
        <v>0</v>
      </c>
      <c r="K42" s="6">
        <f t="shared" si="3"/>
        <v>0</v>
      </c>
      <c r="L42" s="19">
        <v>2</v>
      </c>
      <c r="M42" s="90">
        <f t="shared" si="5"/>
        <v>0</v>
      </c>
      <c r="N42" s="17"/>
    </row>
    <row r="43" spans="1:14" ht="14.25" customHeight="1" x14ac:dyDescent="0.25">
      <c r="A43" s="56"/>
      <c r="B43" s="5">
        <v>7.1</v>
      </c>
      <c r="C43" s="5" t="s">
        <v>13</v>
      </c>
      <c r="D43" s="5" t="s">
        <v>70</v>
      </c>
      <c r="F43" s="5">
        <v>1</v>
      </c>
      <c r="G43" s="19" t="s">
        <v>6</v>
      </c>
      <c r="I43" s="6">
        <f t="shared" si="4"/>
        <v>0</v>
      </c>
      <c r="J43" s="6">
        <f t="shared" si="2"/>
        <v>0</v>
      </c>
      <c r="K43" s="6">
        <f t="shared" si="3"/>
        <v>0</v>
      </c>
      <c r="L43" s="19">
        <v>4</v>
      </c>
      <c r="M43" s="90">
        <f t="shared" si="5"/>
        <v>0</v>
      </c>
      <c r="N43" s="17"/>
    </row>
    <row r="44" spans="1:14" ht="14.25" customHeight="1" x14ac:dyDescent="0.25">
      <c r="A44" s="56"/>
      <c r="B44" s="5">
        <v>7.11</v>
      </c>
      <c r="C44" s="5" t="s">
        <v>13</v>
      </c>
      <c r="D44" s="5" t="s">
        <v>71</v>
      </c>
      <c r="F44" s="5">
        <v>1</v>
      </c>
      <c r="G44" s="19" t="s">
        <v>6</v>
      </c>
      <c r="I44" s="6">
        <f t="shared" si="4"/>
        <v>0</v>
      </c>
      <c r="J44" s="6">
        <f t="shared" si="2"/>
        <v>0</v>
      </c>
      <c r="K44" s="6">
        <f t="shared" si="3"/>
        <v>0</v>
      </c>
      <c r="L44" s="19">
        <v>2</v>
      </c>
      <c r="M44" s="90">
        <f t="shared" si="5"/>
        <v>0</v>
      </c>
      <c r="N44" s="17"/>
    </row>
    <row r="45" spans="1:14" ht="14.25" customHeight="1" x14ac:dyDescent="0.25">
      <c r="A45" s="56"/>
      <c r="B45" s="5">
        <v>7.12</v>
      </c>
      <c r="C45" s="5" t="s">
        <v>13</v>
      </c>
      <c r="D45" s="5" t="s">
        <v>72</v>
      </c>
      <c r="F45" s="5">
        <v>1</v>
      </c>
      <c r="G45" s="19" t="s">
        <v>6</v>
      </c>
      <c r="I45" s="6">
        <f t="shared" si="4"/>
        <v>0</v>
      </c>
      <c r="J45" s="6">
        <f t="shared" si="2"/>
        <v>0</v>
      </c>
      <c r="K45" s="6">
        <f t="shared" si="3"/>
        <v>0</v>
      </c>
      <c r="L45" s="19">
        <v>2</v>
      </c>
      <c r="M45" s="90">
        <f t="shared" si="5"/>
        <v>0</v>
      </c>
      <c r="N45" s="17"/>
    </row>
    <row r="46" spans="1:14" ht="14.25" customHeight="1" x14ac:dyDescent="0.25">
      <c r="A46" s="56"/>
      <c r="B46" s="5">
        <v>7.13</v>
      </c>
      <c r="C46" s="5" t="s">
        <v>13</v>
      </c>
      <c r="D46" s="5" t="s">
        <v>73</v>
      </c>
      <c r="F46" s="5">
        <v>1</v>
      </c>
      <c r="G46" s="19" t="s">
        <v>6</v>
      </c>
      <c r="I46" s="6">
        <f t="shared" si="4"/>
        <v>0</v>
      </c>
      <c r="J46" s="6">
        <f t="shared" si="2"/>
        <v>0</v>
      </c>
      <c r="K46" s="6">
        <f t="shared" si="3"/>
        <v>0</v>
      </c>
      <c r="L46" s="19">
        <v>2</v>
      </c>
      <c r="M46" s="90">
        <f t="shared" si="5"/>
        <v>0</v>
      </c>
      <c r="N46" s="17"/>
    </row>
    <row r="47" spans="1:14" ht="14.25" customHeight="1" x14ac:dyDescent="0.25">
      <c r="A47" s="56"/>
      <c r="B47" s="5">
        <v>7.14</v>
      </c>
      <c r="C47" s="5" t="s">
        <v>13</v>
      </c>
      <c r="D47" s="5" t="s">
        <v>74</v>
      </c>
      <c r="F47" s="5">
        <v>1</v>
      </c>
      <c r="G47" s="19" t="s">
        <v>6</v>
      </c>
      <c r="I47" s="6">
        <f t="shared" si="4"/>
        <v>0</v>
      </c>
      <c r="J47" s="6">
        <f t="shared" si="2"/>
        <v>0</v>
      </c>
      <c r="K47" s="6">
        <f t="shared" si="3"/>
        <v>0</v>
      </c>
      <c r="L47" s="19">
        <v>6</v>
      </c>
      <c r="M47" s="90">
        <f t="shared" si="5"/>
        <v>0</v>
      </c>
      <c r="N47" s="17"/>
    </row>
    <row r="48" spans="1:14" ht="30" x14ac:dyDescent="0.25">
      <c r="A48" s="56"/>
      <c r="B48" s="5">
        <v>7.15</v>
      </c>
      <c r="C48" s="5" t="s">
        <v>75</v>
      </c>
      <c r="D48" s="5" t="s">
        <v>76</v>
      </c>
      <c r="F48" s="5">
        <v>1</v>
      </c>
      <c r="G48" s="19" t="s">
        <v>6</v>
      </c>
      <c r="I48" s="6">
        <f t="shared" si="4"/>
        <v>0</v>
      </c>
      <c r="J48" s="6">
        <f t="shared" si="2"/>
        <v>0</v>
      </c>
      <c r="K48" s="6">
        <f t="shared" si="3"/>
        <v>0</v>
      </c>
      <c r="L48" s="19">
        <v>1</v>
      </c>
      <c r="M48" s="90">
        <f t="shared" si="5"/>
        <v>0</v>
      </c>
      <c r="N48" s="17"/>
    </row>
    <row r="49" spans="1:14" ht="14.25" customHeight="1" x14ac:dyDescent="0.25">
      <c r="A49" s="56"/>
      <c r="B49" s="5">
        <v>7.1800000000000104</v>
      </c>
      <c r="C49" s="5" t="s">
        <v>13</v>
      </c>
      <c r="D49" s="5" t="s">
        <v>77</v>
      </c>
      <c r="E49" s="19" t="s">
        <v>78</v>
      </c>
      <c r="F49" s="5">
        <v>1</v>
      </c>
      <c r="G49" s="19" t="s">
        <v>6</v>
      </c>
      <c r="I49" s="6">
        <f t="shared" si="4"/>
        <v>0</v>
      </c>
      <c r="J49" s="6">
        <f t="shared" si="2"/>
        <v>0</v>
      </c>
      <c r="K49" s="6">
        <f t="shared" si="3"/>
        <v>0</v>
      </c>
      <c r="L49" s="19">
        <v>12</v>
      </c>
      <c r="M49" s="90">
        <f t="shared" si="5"/>
        <v>0</v>
      </c>
      <c r="N49" s="17"/>
    </row>
    <row r="50" spans="1:14" ht="14.25" customHeight="1" x14ac:dyDescent="0.25">
      <c r="A50" s="56"/>
      <c r="B50" s="5">
        <v>7.1900000000000102</v>
      </c>
      <c r="C50" s="5" t="s">
        <v>13</v>
      </c>
      <c r="D50" s="5" t="s">
        <v>79</v>
      </c>
      <c r="E50" s="19" t="s">
        <v>80</v>
      </c>
      <c r="F50" s="5">
        <v>1</v>
      </c>
      <c r="G50" s="19" t="s">
        <v>6</v>
      </c>
      <c r="I50" s="6">
        <f t="shared" si="4"/>
        <v>0</v>
      </c>
      <c r="J50" s="6">
        <f t="shared" si="2"/>
        <v>0</v>
      </c>
      <c r="K50" s="6">
        <f t="shared" si="3"/>
        <v>0</v>
      </c>
      <c r="L50" s="19">
        <v>12</v>
      </c>
      <c r="M50" s="90">
        <f t="shared" si="5"/>
        <v>0</v>
      </c>
      <c r="N50" s="17"/>
    </row>
    <row r="51" spans="1:14" ht="14.25" customHeight="1" x14ac:dyDescent="0.25">
      <c r="A51" s="56"/>
      <c r="B51" s="5">
        <v>7.2000000000000099</v>
      </c>
      <c r="C51" s="5" t="s">
        <v>13</v>
      </c>
      <c r="D51" s="5" t="s">
        <v>81</v>
      </c>
      <c r="E51" s="19" t="s">
        <v>82</v>
      </c>
      <c r="F51" s="5">
        <v>1</v>
      </c>
      <c r="G51" s="19" t="s">
        <v>6</v>
      </c>
      <c r="I51" s="6">
        <f t="shared" si="4"/>
        <v>0</v>
      </c>
      <c r="J51" s="6">
        <f t="shared" si="2"/>
        <v>0</v>
      </c>
      <c r="K51" s="6">
        <f t="shared" si="3"/>
        <v>0</v>
      </c>
      <c r="L51" s="19">
        <v>12</v>
      </c>
      <c r="M51" s="90">
        <f t="shared" si="5"/>
        <v>0</v>
      </c>
      <c r="N51" s="17"/>
    </row>
    <row r="52" spans="1:14" ht="14.25" customHeight="1" x14ac:dyDescent="0.25">
      <c r="A52" s="56"/>
      <c r="B52" s="5">
        <v>7.2100000000000097</v>
      </c>
      <c r="C52" s="5" t="s">
        <v>13</v>
      </c>
      <c r="D52" s="5" t="s">
        <v>83</v>
      </c>
      <c r="E52" s="19" t="s">
        <v>84</v>
      </c>
      <c r="F52" s="5">
        <v>1</v>
      </c>
      <c r="G52" s="19" t="s">
        <v>6</v>
      </c>
      <c r="I52" s="6">
        <f t="shared" si="4"/>
        <v>0</v>
      </c>
      <c r="J52" s="6">
        <f t="shared" si="2"/>
        <v>0</v>
      </c>
      <c r="K52" s="6">
        <f t="shared" si="3"/>
        <v>0</v>
      </c>
      <c r="L52" s="19">
        <v>12</v>
      </c>
      <c r="M52" s="90">
        <f t="shared" si="5"/>
        <v>0</v>
      </c>
      <c r="N52" s="17"/>
    </row>
    <row r="53" spans="1:14" ht="14.25" customHeight="1" x14ac:dyDescent="0.25">
      <c r="A53" s="56"/>
      <c r="B53" s="5">
        <v>7.2200000000000104</v>
      </c>
      <c r="C53" s="5" t="s">
        <v>13</v>
      </c>
      <c r="D53" s="5" t="s">
        <v>85</v>
      </c>
      <c r="E53" s="19" t="s">
        <v>86</v>
      </c>
      <c r="F53" s="5">
        <v>1</v>
      </c>
      <c r="G53" s="19" t="s">
        <v>6</v>
      </c>
      <c r="I53" s="6">
        <f t="shared" si="4"/>
        <v>0</v>
      </c>
      <c r="J53" s="6">
        <f t="shared" si="2"/>
        <v>0</v>
      </c>
      <c r="K53" s="6">
        <f t="shared" si="3"/>
        <v>0</v>
      </c>
      <c r="L53" s="19">
        <v>24</v>
      </c>
      <c r="M53" s="90">
        <f t="shared" si="5"/>
        <v>0</v>
      </c>
      <c r="N53" s="17"/>
    </row>
    <row r="54" spans="1:14" ht="14.25" customHeight="1" x14ac:dyDescent="0.25">
      <c r="A54" s="56"/>
      <c r="B54" s="5">
        <v>7.2300000000000102</v>
      </c>
      <c r="C54" s="5" t="s">
        <v>13</v>
      </c>
      <c r="D54" s="5" t="s">
        <v>87</v>
      </c>
      <c r="E54" s="19" t="s">
        <v>88</v>
      </c>
      <c r="F54" s="5">
        <v>1</v>
      </c>
      <c r="G54" s="19" t="s">
        <v>6</v>
      </c>
      <c r="I54" s="6">
        <f t="shared" si="4"/>
        <v>0</v>
      </c>
      <c r="J54" s="6">
        <f t="shared" si="2"/>
        <v>0</v>
      </c>
      <c r="K54" s="6">
        <f t="shared" si="3"/>
        <v>0</v>
      </c>
      <c r="L54" s="19">
        <v>12</v>
      </c>
      <c r="M54" s="90">
        <f t="shared" si="5"/>
        <v>0</v>
      </c>
      <c r="N54" s="17"/>
    </row>
    <row r="55" spans="1:14" ht="30" x14ac:dyDescent="0.25">
      <c r="A55" s="56"/>
      <c r="B55" s="5">
        <v>7.2600000000000096</v>
      </c>
      <c r="C55" s="5" t="s">
        <v>13</v>
      </c>
      <c r="D55" s="5" t="s">
        <v>89</v>
      </c>
      <c r="E55" s="19" t="s">
        <v>90</v>
      </c>
      <c r="F55" s="5">
        <v>1</v>
      </c>
      <c r="G55" s="19" t="s">
        <v>6</v>
      </c>
      <c r="I55" s="6">
        <f t="shared" si="4"/>
        <v>0</v>
      </c>
      <c r="J55" s="6">
        <f t="shared" si="2"/>
        <v>0</v>
      </c>
      <c r="K55" s="6">
        <f t="shared" si="3"/>
        <v>0</v>
      </c>
      <c r="L55" s="19">
        <v>1</v>
      </c>
      <c r="M55" s="90">
        <f t="shared" si="5"/>
        <v>0</v>
      </c>
      <c r="N55" s="17"/>
    </row>
    <row r="56" spans="1:14" ht="14.25" customHeight="1" x14ac:dyDescent="0.25">
      <c r="A56" s="56"/>
      <c r="B56" s="5">
        <v>7.28000000000001</v>
      </c>
      <c r="C56" s="5" t="s">
        <v>13</v>
      </c>
      <c r="D56" s="5" t="s">
        <v>91</v>
      </c>
      <c r="E56" s="19" t="s">
        <v>92</v>
      </c>
      <c r="F56" s="5">
        <v>1</v>
      </c>
      <c r="G56" s="19" t="s">
        <v>6</v>
      </c>
      <c r="I56" s="6">
        <f t="shared" si="4"/>
        <v>0</v>
      </c>
      <c r="J56" s="6">
        <f t="shared" si="2"/>
        <v>0</v>
      </c>
      <c r="K56" s="6">
        <f t="shared" si="3"/>
        <v>0</v>
      </c>
      <c r="L56" s="19">
        <v>2</v>
      </c>
      <c r="M56" s="90">
        <f t="shared" si="5"/>
        <v>0</v>
      </c>
      <c r="N56" s="17"/>
    </row>
    <row r="57" spans="1:14" ht="14.25" customHeight="1" x14ac:dyDescent="0.25">
      <c r="A57" s="56"/>
      <c r="B57" s="5">
        <v>7.3000000000000096</v>
      </c>
      <c r="C57" s="5" t="s">
        <v>13</v>
      </c>
      <c r="D57" s="5" t="s">
        <v>93</v>
      </c>
      <c r="F57" s="5">
        <v>1</v>
      </c>
      <c r="G57" s="19" t="s">
        <v>6</v>
      </c>
      <c r="I57" s="6">
        <f t="shared" si="4"/>
        <v>0</v>
      </c>
      <c r="J57" s="6">
        <f t="shared" si="2"/>
        <v>0</v>
      </c>
      <c r="K57" s="6">
        <f t="shared" si="3"/>
        <v>0</v>
      </c>
      <c r="L57" s="19">
        <v>6</v>
      </c>
      <c r="M57" s="90">
        <f t="shared" si="5"/>
        <v>0</v>
      </c>
      <c r="N57" s="17"/>
    </row>
    <row r="58" spans="1:14" ht="14.25" customHeight="1" x14ac:dyDescent="0.25">
      <c r="A58" s="56"/>
      <c r="B58" s="5">
        <v>7.3200000000000101</v>
      </c>
      <c r="C58" s="5" t="s">
        <v>13</v>
      </c>
      <c r="D58" s="5" t="s">
        <v>94</v>
      </c>
      <c r="F58" s="5">
        <v>1</v>
      </c>
      <c r="G58" s="19" t="s">
        <v>6</v>
      </c>
      <c r="I58" s="6">
        <f t="shared" si="4"/>
        <v>0</v>
      </c>
      <c r="J58" s="6">
        <f t="shared" si="2"/>
        <v>0</v>
      </c>
      <c r="K58" s="6">
        <f t="shared" si="3"/>
        <v>0</v>
      </c>
      <c r="L58" s="19">
        <v>2</v>
      </c>
      <c r="M58" s="90">
        <f t="shared" si="5"/>
        <v>0</v>
      </c>
      <c r="N58" s="17"/>
    </row>
    <row r="59" spans="1:14" ht="14.25" customHeight="1" x14ac:dyDescent="0.25">
      <c r="A59" s="57"/>
      <c r="B59" s="5">
        <v>7.33</v>
      </c>
      <c r="C59" s="5" t="s">
        <v>13</v>
      </c>
      <c r="D59" s="5" t="s">
        <v>95</v>
      </c>
      <c r="F59" s="5">
        <v>1</v>
      </c>
      <c r="G59" s="19" t="s">
        <v>6</v>
      </c>
      <c r="I59" s="6">
        <f t="shared" si="4"/>
        <v>0</v>
      </c>
      <c r="J59" s="6">
        <f t="shared" si="2"/>
        <v>0</v>
      </c>
      <c r="K59" s="6">
        <f t="shared" si="3"/>
        <v>0</v>
      </c>
      <c r="L59" s="19">
        <v>30</v>
      </c>
      <c r="M59" s="90">
        <f t="shared" si="5"/>
        <v>0</v>
      </c>
      <c r="N59" s="17"/>
    </row>
    <row r="60" spans="1:14" ht="75" customHeight="1" x14ac:dyDescent="0.25">
      <c r="A60" s="58" t="s">
        <v>227</v>
      </c>
      <c r="B60" s="5">
        <v>8.1</v>
      </c>
      <c r="C60" s="5" t="s">
        <v>13</v>
      </c>
      <c r="D60" s="5" t="s">
        <v>96</v>
      </c>
      <c r="E60" s="19" t="s">
        <v>97</v>
      </c>
      <c r="F60" s="5">
        <v>1</v>
      </c>
      <c r="G60" s="19" t="s">
        <v>6</v>
      </c>
      <c r="I60" s="6">
        <f t="shared" si="4"/>
        <v>0</v>
      </c>
      <c r="J60" s="6">
        <f t="shared" si="2"/>
        <v>0</v>
      </c>
      <c r="K60" s="6">
        <f t="shared" si="3"/>
        <v>0</v>
      </c>
      <c r="L60" s="19">
        <v>2</v>
      </c>
      <c r="M60" s="90">
        <f t="shared" si="5"/>
        <v>0</v>
      </c>
      <c r="N60" s="17"/>
    </row>
    <row r="61" spans="1:14" ht="14.25" customHeight="1" x14ac:dyDescent="0.25">
      <c r="A61" s="56"/>
      <c r="B61" s="5">
        <v>8.4</v>
      </c>
      <c r="C61" s="5" t="s">
        <v>13</v>
      </c>
      <c r="D61" s="5" t="s">
        <v>64</v>
      </c>
      <c r="E61" s="19" t="s">
        <v>98</v>
      </c>
      <c r="F61" s="5">
        <v>1</v>
      </c>
      <c r="G61" s="19" t="s">
        <v>6</v>
      </c>
      <c r="I61" s="6">
        <f t="shared" si="4"/>
        <v>0</v>
      </c>
      <c r="J61" s="6">
        <f t="shared" si="2"/>
        <v>0</v>
      </c>
      <c r="K61" s="6">
        <f t="shared" si="3"/>
        <v>0</v>
      </c>
      <c r="L61" s="19">
        <v>2</v>
      </c>
      <c r="M61" s="90">
        <f t="shared" si="5"/>
        <v>0</v>
      </c>
      <c r="N61" s="17"/>
    </row>
    <row r="62" spans="1:14" ht="24.75" customHeight="1" x14ac:dyDescent="0.25">
      <c r="A62" s="56"/>
      <c r="B62" s="5">
        <v>8.5</v>
      </c>
      <c r="C62" s="5" t="s">
        <v>13</v>
      </c>
      <c r="D62" s="5" t="s">
        <v>62</v>
      </c>
      <c r="E62" s="19" t="s">
        <v>98</v>
      </c>
      <c r="F62" s="5">
        <v>1</v>
      </c>
      <c r="G62" s="19" t="s">
        <v>6</v>
      </c>
      <c r="I62" s="6">
        <f t="shared" si="4"/>
        <v>0</v>
      </c>
      <c r="J62" s="6">
        <f t="shared" si="2"/>
        <v>0</v>
      </c>
      <c r="K62" s="6">
        <f t="shared" si="3"/>
        <v>0</v>
      </c>
      <c r="L62" s="19">
        <v>4</v>
      </c>
      <c r="M62" s="90">
        <f t="shared" si="5"/>
        <v>0</v>
      </c>
      <c r="N62" s="17"/>
    </row>
    <row r="63" spans="1:14" ht="14.25" customHeight="1" x14ac:dyDescent="0.25">
      <c r="A63" s="56"/>
      <c r="B63" s="5">
        <v>8.6</v>
      </c>
      <c r="C63" s="5" t="s">
        <v>13</v>
      </c>
      <c r="D63" s="5" t="s">
        <v>71</v>
      </c>
      <c r="F63" s="5">
        <v>1</v>
      </c>
      <c r="G63" s="19" t="s">
        <v>6</v>
      </c>
      <c r="I63" s="6">
        <f t="shared" si="4"/>
        <v>0</v>
      </c>
      <c r="J63" s="6">
        <f t="shared" si="2"/>
        <v>0</v>
      </c>
      <c r="K63" s="6">
        <f t="shared" si="3"/>
        <v>0</v>
      </c>
      <c r="L63" s="19">
        <v>2</v>
      </c>
      <c r="M63" s="90">
        <f t="shared" si="5"/>
        <v>0</v>
      </c>
      <c r="N63" s="17"/>
    </row>
    <row r="64" spans="1:14" ht="14.25" customHeight="1" x14ac:dyDescent="0.25">
      <c r="A64" s="56"/>
      <c r="B64" s="5">
        <v>8.6999999999999993</v>
      </c>
      <c r="C64" s="5" t="s">
        <v>13</v>
      </c>
      <c r="D64" s="5" t="s">
        <v>72</v>
      </c>
      <c r="F64" s="5">
        <v>1</v>
      </c>
      <c r="G64" s="19" t="s">
        <v>6</v>
      </c>
      <c r="I64" s="6">
        <f t="shared" si="4"/>
        <v>0</v>
      </c>
      <c r="J64" s="6">
        <f t="shared" si="2"/>
        <v>0</v>
      </c>
      <c r="K64" s="6">
        <f t="shared" si="3"/>
        <v>0</v>
      </c>
      <c r="L64" s="19">
        <v>2</v>
      </c>
      <c r="M64" s="90">
        <f t="shared" si="5"/>
        <v>0</v>
      </c>
      <c r="N64" s="17"/>
    </row>
    <row r="65" spans="1:14" ht="14.25" customHeight="1" x14ac:dyDescent="0.25">
      <c r="A65" s="56"/>
      <c r="B65" s="5">
        <v>8.8000000000000007</v>
      </c>
      <c r="C65" s="5" t="s">
        <v>13</v>
      </c>
      <c r="D65" s="5" t="s">
        <v>73</v>
      </c>
      <c r="F65" s="5">
        <v>1</v>
      </c>
      <c r="G65" s="19" t="s">
        <v>6</v>
      </c>
      <c r="I65" s="6">
        <f t="shared" si="4"/>
        <v>0</v>
      </c>
      <c r="J65" s="6">
        <f t="shared" si="2"/>
        <v>0</v>
      </c>
      <c r="K65" s="6">
        <f t="shared" si="3"/>
        <v>0</v>
      </c>
      <c r="L65" s="19">
        <v>2</v>
      </c>
      <c r="M65" s="90">
        <f t="shared" si="5"/>
        <v>0</v>
      </c>
      <c r="N65" s="17"/>
    </row>
    <row r="66" spans="1:14" ht="30" x14ac:dyDescent="0.25">
      <c r="A66" s="56"/>
      <c r="B66" s="5">
        <v>8.9</v>
      </c>
      <c r="C66" s="5" t="s">
        <v>13</v>
      </c>
      <c r="D66" s="5" t="s">
        <v>99</v>
      </c>
      <c r="F66" s="5">
        <v>1</v>
      </c>
      <c r="G66" s="19" t="s">
        <v>6</v>
      </c>
      <c r="I66" s="6">
        <f t="shared" si="4"/>
        <v>0</v>
      </c>
      <c r="J66" s="6">
        <f t="shared" si="2"/>
        <v>0</v>
      </c>
      <c r="K66" s="6">
        <f t="shared" si="3"/>
        <v>0</v>
      </c>
      <c r="L66" s="19">
        <v>10</v>
      </c>
      <c r="M66" s="90">
        <f t="shared" si="5"/>
        <v>0</v>
      </c>
      <c r="N66" s="17"/>
    </row>
    <row r="67" spans="1:14" ht="30.75" thickBot="1" x14ac:dyDescent="0.3">
      <c r="A67" s="59"/>
      <c r="B67" s="10">
        <v>8.1</v>
      </c>
      <c r="C67" s="10" t="s">
        <v>75</v>
      </c>
      <c r="D67" s="10" t="s">
        <v>100</v>
      </c>
      <c r="E67" s="25"/>
      <c r="F67" s="10">
        <v>1</v>
      </c>
      <c r="G67" s="25" t="s">
        <v>6</v>
      </c>
      <c r="H67" s="11"/>
      <c r="I67" s="11">
        <f t="shared" si="4"/>
        <v>0</v>
      </c>
      <c r="J67" s="11">
        <f t="shared" si="2"/>
        <v>0</v>
      </c>
      <c r="K67" s="11">
        <f t="shared" si="3"/>
        <v>0</v>
      </c>
      <c r="L67" s="25">
        <v>4</v>
      </c>
      <c r="M67" s="91">
        <f t="shared" si="5"/>
        <v>0</v>
      </c>
      <c r="N67" s="17"/>
    </row>
    <row r="68" spans="1:14" ht="45" customHeight="1" x14ac:dyDescent="0.25">
      <c r="A68" s="55" t="s">
        <v>228</v>
      </c>
      <c r="B68" s="1">
        <v>9.1</v>
      </c>
      <c r="C68" s="1" t="s">
        <v>13</v>
      </c>
      <c r="D68" s="1" t="s">
        <v>101</v>
      </c>
      <c r="E68" s="27"/>
      <c r="F68" s="1">
        <v>1</v>
      </c>
      <c r="G68" s="27" t="s">
        <v>6</v>
      </c>
      <c r="H68" s="2"/>
      <c r="I68" s="2">
        <f t="shared" ref="I68:I85" si="6">+H68*F68</f>
        <v>0</v>
      </c>
      <c r="J68" s="2">
        <f t="shared" si="2"/>
        <v>0</v>
      </c>
      <c r="K68" s="2">
        <f t="shared" si="3"/>
        <v>0</v>
      </c>
      <c r="L68" s="27">
        <v>1</v>
      </c>
      <c r="M68" s="89">
        <f t="shared" ref="M68:M85" si="7">L68*K68</f>
        <v>0</v>
      </c>
      <c r="N68" s="17"/>
    </row>
    <row r="69" spans="1:14" ht="14.25" customHeight="1" x14ac:dyDescent="0.25">
      <c r="A69" s="56"/>
      <c r="B69" s="5">
        <v>9.1999999999999993</v>
      </c>
      <c r="C69" s="5" t="s">
        <v>13</v>
      </c>
      <c r="D69" s="5" t="s">
        <v>102</v>
      </c>
      <c r="F69" s="5">
        <v>1</v>
      </c>
      <c r="G69" s="19" t="s">
        <v>6</v>
      </c>
      <c r="I69" s="6">
        <f t="shared" si="6"/>
        <v>0</v>
      </c>
      <c r="J69" s="6">
        <f t="shared" si="2"/>
        <v>0</v>
      </c>
      <c r="K69" s="6">
        <f t="shared" si="3"/>
        <v>0</v>
      </c>
      <c r="L69" s="19">
        <v>1</v>
      </c>
      <c r="M69" s="90">
        <f t="shared" si="7"/>
        <v>0</v>
      </c>
      <c r="N69" s="17"/>
    </row>
    <row r="70" spans="1:14" ht="14.25" customHeight="1" x14ac:dyDescent="0.25">
      <c r="A70" s="56"/>
      <c r="B70" s="5">
        <v>9.3000000000000007</v>
      </c>
      <c r="C70" s="5" t="s">
        <v>13</v>
      </c>
      <c r="D70" s="5" t="s">
        <v>103</v>
      </c>
      <c r="F70" s="5">
        <v>1</v>
      </c>
      <c r="G70" s="19" t="s">
        <v>6</v>
      </c>
      <c r="I70" s="6">
        <f t="shared" si="6"/>
        <v>0</v>
      </c>
      <c r="J70" s="6">
        <f t="shared" si="2"/>
        <v>0</v>
      </c>
      <c r="K70" s="6">
        <f t="shared" si="3"/>
        <v>0</v>
      </c>
      <c r="L70" s="19">
        <v>3</v>
      </c>
      <c r="M70" s="90">
        <f t="shared" si="7"/>
        <v>0</v>
      </c>
      <c r="N70" s="17"/>
    </row>
    <row r="71" spans="1:14" ht="30" x14ac:dyDescent="0.25">
      <c r="A71" s="56"/>
      <c r="B71" s="5">
        <v>9.4</v>
      </c>
      <c r="C71" s="5" t="s">
        <v>13</v>
      </c>
      <c r="D71" s="5" t="s">
        <v>104</v>
      </c>
      <c r="E71" s="19" t="s">
        <v>105</v>
      </c>
      <c r="F71" s="5">
        <v>1</v>
      </c>
      <c r="G71" s="19" t="s">
        <v>6</v>
      </c>
      <c r="I71" s="6">
        <f t="shared" si="6"/>
        <v>0</v>
      </c>
      <c r="J71" s="6">
        <v>0</v>
      </c>
      <c r="K71" s="6">
        <f t="shared" ref="K71:K135" si="8">+J71+I71</f>
        <v>0</v>
      </c>
      <c r="L71" s="19">
        <v>10</v>
      </c>
      <c r="M71" s="90">
        <f t="shared" si="7"/>
        <v>0</v>
      </c>
      <c r="N71" s="17"/>
    </row>
    <row r="72" spans="1:14" ht="14.25" customHeight="1" x14ac:dyDescent="0.25">
      <c r="A72" s="56"/>
      <c r="B72" s="5">
        <v>9.5</v>
      </c>
      <c r="C72" s="5" t="s">
        <v>13</v>
      </c>
      <c r="D72" s="5" t="s">
        <v>106</v>
      </c>
      <c r="E72" s="19" t="s">
        <v>107</v>
      </c>
      <c r="F72" s="5">
        <v>1</v>
      </c>
      <c r="G72" s="19" t="s">
        <v>6</v>
      </c>
      <c r="I72" s="6">
        <f t="shared" si="6"/>
        <v>0</v>
      </c>
      <c r="J72" s="6">
        <f t="shared" ref="J72:J136" si="9">+I72*19%</f>
        <v>0</v>
      </c>
      <c r="K72" s="6">
        <f t="shared" si="8"/>
        <v>0</v>
      </c>
      <c r="L72" s="19">
        <v>2</v>
      </c>
      <c r="M72" s="90">
        <f t="shared" si="7"/>
        <v>0</v>
      </c>
      <c r="N72" s="17"/>
    </row>
    <row r="73" spans="1:14" ht="14.25" customHeight="1" x14ac:dyDescent="0.25">
      <c r="A73" s="56"/>
      <c r="B73" s="5">
        <v>9.6</v>
      </c>
      <c r="C73" s="5" t="s">
        <v>13</v>
      </c>
      <c r="D73" s="5" t="s">
        <v>48</v>
      </c>
      <c r="E73" s="19" t="s">
        <v>107</v>
      </c>
      <c r="F73" s="5">
        <v>1</v>
      </c>
      <c r="G73" s="19" t="s">
        <v>6</v>
      </c>
      <c r="I73" s="6">
        <f t="shared" si="6"/>
        <v>0</v>
      </c>
      <c r="J73" s="6">
        <f t="shared" si="9"/>
        <v>0</v>
      </c>
      <c r="K73" s="6">
        <f t="shared" si="8"/>
        <v>0</v>
      </c>
      <c r="L73" s="19">
        <v>2</v>
      </c>
      <c r="M73" s="90">
        <f t="shared" si="7"/>
        <v>0</v>
      </c>
      <c r="N73" s="17"/>
    </row>
    <row r="74" spans="1:14" ht="14.25" customHeight="1" x14ac:dyDescent="0.25">
      <c r="A74" s="56"/>
      <c r="B74" s="5">
        <v>9.6999999999999993</v>
      </c>
      <c r="C74" s="5" t="s">
        <v>13</v>
      </c>
      <c r="D74" s="5" t="s">
        <v>57</v>
      </c>
      <c r="F74" s="5">
        <v>1</v>
      </c>
      <c r="G74" s="19" t="s">
        <v>6</v>
      </c>
      <c r="I74" s="6">
        <f t="shared" si="6"/>
        <v>0</v>
      </c>
      <c r="J74" s="6">
        <f t="shared" si="9"/>
        <v>0</v>
      </c>
      <c r="K74" s="6">
        <f t="shared" si="8"/>
        <v>0</v>
      </c>
      <c r="L74" s="19">
        <v>2</v>
      </c>
      <c r="M74" s="90">
        <f t="shared" si="7"/>
        <v>0</v>
      </c>
      <c r="N74" s="17"/>
    </row>
    <row r="75" spans="1:14" ht="14.25" customHeight="1" x14ac:dyDescent="0.25">
      <c r="A75" s="56"/>
      <c r="B75" s="5">
        <v>9.8000000000000007</v>
      </c>
      <c r="C75" s="5" t="s">
        <v>13</v>
      </c>
      <c r="D75" s="5" t="s">
        <v>108</v>
      </c>
      <c r="F75" s="5">
        <v>1</v>
      </c>
      <c r="G75" s="19" t="s">
        <v>6</v>
      </c>
      <c r="I75" s="6">
        <f t="shared" si="6"/>
        <v>0</v>
      </c>
      <c r="J75" s="6">
        <f t="shared" si="9"/>
        <v>0</v>
      </c>
      <c r="K75" s="6">
        <f t="shared" si="8"/>
        <v>0</v>
      </c>
      <c r="L75" s="19">
        <v>2</v>
      </c>
      <c r="M75" s="90">
        <f t="shared" si="7"/>
        <v>0</v>
      </c>
      <c r="N75" s="17"/>
    </row>
    <row r="76" spans="1:14" ht="14.25" customHeight="1" x14ac:dyDescent="0.25">
      <c r="A76" s="56"/>
      <c r="B76" s="5">
        <v>9.9</v>
      </c>
      <c r="C76" s="5" t="s">
        <v>13</v>
      </c>
      <c r="D76" s="5" t="s">
        <v>109</v>
      </c>
      <c r="F76" s="5">
        <v>1</v>
      </c>
      <c r="G76" s="19" t="s">
        <v>6</v>
      </c>
      <c r="I76" s="6">
        <f t="shared" si="6"/>
        <v>0</v>
      </c>
      <c r="J76" s="6">
        <f t="shared" si="9"/>
        <v>0</v>
      </c>
      <c r="K76" s="6">
        <f t="shared" si="8"/>
        <v>0</v>
      </c>
      <c r="L76" s="19">
        <v>2</v>
      </c>
      <c r="M76" s="90">
        <f t="shared" si="7"/>
        <v>0</v>
      </c>
      <c r="N76" s="17"/>
    </row>
    <row r="77" spans="1:14" ht="14.25" customHeight="1" x14ac:dyDescent="0.25">
      <c r="A77" s="56"/>
      <c r="B77" s="5">
        <v>9.1</v>
      </c>
      <c r="C77" s="5" t="s">
        <v>13</v>
      </c>
      <c r="D77" s="5" t="s">
        <v>110</v>
      </c>
      <c r="F77" s="5">
        <v>1</v>
      </c>
      <c r="G77" s="19" t="s">
        <v>6</v>
      </c>
      <c r="I77" s="6">
        <f t="shared" si="6"/>
        <v>0</v>
      </c>
      <c r="J77" s="6">
        <f t="shared" si="9"/>
        <v>0</v>
      </c>
      <c r="K77" s="6">
        <f t="shared" si="8"/>
        <v>0</v>
      </c>
      <c r="L77" s="19">
        <v>2</v>
      </c>
      <c r="M77" s="90">
        <f t="shared" si="7"/>
        <v>0</v>
      </c>
      <c r="N77" s="17"/>
    </row>
    <row r="78" spans="1:14" ht="30" x14ac:dyDescent="0.25">
      <c r="A78" s="57"/>
      <c r="B78" s="5">
        <v>9.11</v>
      </c>
      <c r="C78" s="5" t="s">
        <v>13</v>
      </c>
      <c r="D78" s="5" t="s">
        <v>111</v>
      </c>
      <c r="F78" s="5">
        <v>1</v>
      </c>
      <c r="G78" s="19" t="s">
        <v>6</v>
      </c>
      <c r="I78" s="6">
        <f t="shared" si="6"/>
        <v>0</v>
      </c>
      <c r="J78" s="6">
        <f t="shared" si="9"/>
        <v>0</v>
      </c>
      <c r="K78" s="6">
        <f t="shared" si="8"/>
        <v>0</v>
      </c>
      <c r="L78" s="19">
        <v>2</v>
      </c>
      <c r="M78" s="90">
        <f t="shared" si="7"/>
        <v>0</v>
      </c>
      <c r="N78" s="17"/>
    </row>
    <row r="79" spans="1:14" ht="60" customHeight="1" x14ac:dyDescent="0.25">
      <c r="A79" s="58" t="s">
        <v>229</v>
      </c>
      <c r="B79" s="5">
        <v>10.1</v>
      </c>
      <c r="C79" s="5" t="s">
        <v>13</v>
      </c>
      <c r="D79" s="5" t="s">
        <v>101</v>
      </c>
      <c r="F79" s="5">
        <v>1</v>
      </c>
      <c r="G79" s="19" t="s">
        <v>6</v>
      </c>
      <c r="I79" s="6">
        <f t="shared" si="6"/>
        <v>0</v>
      </c>
      <c r="J79" s="6">
        <f t="shared" si="9"/>
        <v>0</v>
      </c>
      <c r="K79" s="6">
        <f t="shared" si="8"/>
        <v>0</v>
      </c>
      <c r="L79" s="19">
        <v>1</v>
      </c>
      <c r="M79" s="90">
        <f t="shared" si="7"/>
        <v>0</v>
      </c>
      <c r="N79" s="17"/>
    </row>
    <row r="80" spans="1:14" ht="14.25" customHeight="1" x14ac:dyDescent="0.25">
      <c r="A80" s="56"/>
      <c r="B80" s="5">
        <v>10.199999999999999</v>
      </c>
      <c r="C80" s="5" t="s">
        <v>13</v>
      </c>
      <c r="D80" s="5" t="s">
        <v>102</v>
      </c>
      <c r="F80" s="5">
        <v>1</v>
      </c>
      <c r="G80" s="19" t="s">
        <v>6</v>
      </c>
      <c r="I80" s="6">
        <f t="shared" si="6"/>
        <v>0</v>
      </c>
      <c r="J80" s="6">
        <f t="shared" si="9"/>
        <v>0</v>
      </c>
      <c r="K80" s="6">
        <f t="shared" si="8"/>
        <v>0</v>
      </c>
      <c r="L80" s="19">
        <v>1</v>
      </c>
      <c r="M80" s="90">
        <f t="shared" si="7"/>
        <v>0</v>
      </c>
      <c r="N80" s="17"/>
    </row>
    <row r="81" spans="1:14" ht="30" x14ac:dyDescent="0.25">
      <c r="A81" s="56"/>
      <c r="B81" s="5">
        <v>10.3</v>
      </c>
      <c r="C81" s="5" t="s">
        <v>13</v>
      </c>
      <c r="D81" s="5" t="s">
        <v>112</v>
      </c>
      <c r="F81" s="5">
        <v>1</v>
      </c>
      <c r="G81" s="19" t="s">
        <v>6</v>
      </c>
      <c r="I81" s="6">
        <f t="shared" si="6"/>
        <v>0</v>
      </c>
      <c r="J81" s="6">
        <f t="shared" si="9"/>
        <v>0</v>
      </c>
      <c r="K81" s="6">
        <f t="shared" si="8"/>
        <v>0</v>
      </c>
      <c r="L81" s="19">
        <v>2</v>
      </c>
      <c r="M81" s="90">
        <f t="shared" si="7"/>
        <v>0</v>
      </c>
      <c r="N81" s="17"/>
    </row>
    <row r="82" spans="1:14" ht="14.25" customHeight="1" x14ac:dyDescent="0.25">
      <c r="A82" s="56"/>
      <c r="B82" s="5">
        <v>10.4</v>
      </c>
      <c r="C82" s="5" t="s">
        <v>13</v>
      </c>
      <c r="D82" s="5" t="s">
        <v>113</v>
      </c>
      <c r="F82" s="5">
        <v>1</v>
      </c>
      <c r="G82" s="19" t="s">
        <v>6</v>
      </c>
      <c r="I82" s="6">
        <f t="shared" si="6"/>
        <v>0</v>
      </c>
      <c r="J82" s="6">
        <f t="shared" si="9"/>
        <v>0</v>
      </c>
      <c r="K82" s="6">
        <f t="shared" si="8"/>
        <v>0</v>
      </c>
      <c r="L82" s="19">
        <v>1</v>
      </c>
      <c r="M82" s="90">
        <f t="shared" si="7"/>
        <v>0</v>
      </c>
      <c r="N82" s="17"/>
    </row>
    <row r="83" spans="1:14" ht="14.25" customHeight="1" x14ac:dyDescent="0.25">
      <c r="A83" s="56"/>
      <c r="B83" s="5">
        <v>10.5</v>
      </c>
      <c r="C83" s="5" t="s">
        <v>13</v>
      </c>
      <c r="D83" s="5" t="s">
        <v>104</v>
      </c>
      <c r="E83" s="19" t="s">
        <v>114</v>
      </c>
      <c r="F83" s="5">
        <v>1</v>
      </c>
      <c r="G83" s="19" t="s">
        <v>6</v>
      </c>
      <c r="I83" s="6">
        <f t="shared" si="6"/>
        <v>0</v>
      </c>
      <c r="J83" s="6">
        <v>0</v>
      </c>
      <c r="K83" s="6">
        <f t="shared" si="8"/>
        <v>0</v>
      </c>
      <c r="L83" s="19">
        <v>10</v>
      </c>
      <c r="M83" s="90">
        <f t="shared" si="7"/>
        <v>0</v>
      </c>
      <c r="N83" s="17"/>
    </row>
    <row r="84" spans="1:14" ht="14.25" customHeight="1" x14ac:dyDescent="0.25">
      <c r="A84" s="56"/>
      <c r="B84" s="5">
        <v>10.6</v>
      </c>
      <c r="C84" s="5" t="s">
        <v>13</v>
      </c>
      <c r="D84" s="5" t="s">
        <v>57</v>
      </c>
      <c r="E84" s="19" t="s">
        <v>115</v>
      </c>
      <c r="F84" s="5">
        <v>1</v>
      </c>
      <c r="G84" s="19" t="s">
        <v>6</v>
      </c>
      <c r="I84" s="6">
        <f t="shared" si="6"/>
        <v>0</v>
      </c>
      <c r="J84" s="6">
        <f t="shared" si="9"/>
        <v>0</v>
      </c>
      <c r="K84" s="6">
        <f t="shared" si="8"/>
        <v>0</v>
      </c>
      <c r="L84" s="19">
        <v>4</v>
      </c>
      <c r="M84" s="90">
        <f t="shared" si="7"/>
        <v>0</v>
      </c>
      <c r="N84" s="17"/>
    </row>
    <row r="85" spans="1:14" ht="15" customHeight="1" thickBot="1" x14ac:dyDescent="0.3">
      <c r="A85" s="59"/>
      <c r="B85" s="10">
        <v>10.7</v>
      </c>
      <c r="C85" s="10" t="s">
        <v>13</v>
      </c>
      <c r="D85" s="10" t="s">
        <v>116</v>
      </c>
      <c r="E85" s="25"/>
      <c r="F85" s="10">
        <v>1</v>
      </c>
      <c r="G85" s="25" t="s">
        <v>6</v>
      </c>
      <c r="H85" s="11"/>
      <c r="I85" s="11">
        <f t="shared" si="6"/>
        <v>0</v>
      </c>
      <c r="J85" s="11">
        <f t="shared" si="9"/>
        <v>0</v>
      </c>
      <c r="K85" s="11">
        <f t="shared" si="8"/>
        <v>0</v>
      </c>
      <c r="L85" s="25">
        <v>1</v>
      </c>
      <c r="M85" s="91">
        <f t="shared" si="7"/>
        <v>0</v>
      </c>
      <c r="N85" s="17"/>
    </row>
    <row r="86" spans="1:14" ht="13.5" customHeight="1" x14ac:dyDescent="0.25">
      <c r="A86" s="63" t="s">
        <v>117</v>
      </c>
      <c r="B86" s="64"/>
      <c r="C86" s="64"/>
      <c r="D86" s="64"/>
      <c r="E86" s="64"/>
      <c r="F86" s="64"/>
      <c r="G86" s="64"/>
      <c r="H86" s="64"/>
      <c r="I86" s="64"/>
      <c r="J86" s="64"/>
      <c r="K86" s="64"/>
      <c r="L86" s="24"/>
      <c r="M86" s="89"/>
      <c r="N86" s="17"/>
    </row>
    <row r="87" spans="1:14" x14ac:dyDescent="0.25">
      <c r="A87" s="58" t="s">
        <v>230</v>
      </c>
      <c r="B87" s="5">
        <v>11.2</v>
      </c>
      <c r="C87" s="5" t="s">
        <v>13</v>
      </c>
      <c r="D87" s="5" t="s">
        <v>118</v>
      </c>
      <c r="F87" s="5">
        <v>1</v>
      </c>
      <c r="G87" s="19" t="s">
        <v>6</v>
      </c>
      <c r="I87" s="6">
        <f t="shared" ref="I87:I95" si="10">+H87*F87</f>
        <v>0</v>
      </c>
      <c r="J87" s="6">
        <f t="shared" si="9"/>
        <v>0</v>
      </c>
      <c r="K87" s="6">
        <f t="shared" si="8"/>
        <v>0</v>
      </c>
      <c r="L87" s="15">
        <v>6</v>
      </c>
      <c r="M87" s="90">
        <f t="shared" ref="M87:M95" si="11">L87*K87</f>
        <v>0</v>
      </c>
      <c r="N87" s="17"/>
    </row>
    <row r="88" spans="1:14" x14ac:dyDescent="0.25">
      <c r="A88" s="56"/>
      <c r="B88" s="5">
        <v>11.3</v>
      </c>
      <c r="C88" s="5" t="s">
        <v>13</v>
      </c>
      <c r="D88" s="5" t="s">
        <v>19</v>
      </c>
      <c r="F88" s="5">
        <v>1</v>
      </c>
      <c r="G88" s="19" t="s">
        <v>6</v>
      </c>
      <c r="I88" s="6">
        <f t="shared" si="10"/>
        <v>0</v>
      </c>
      <c r="J88" s="6">
        <f t="shared" si="9"/>
        <v>0</v>
      </c>
      <c r="K88" s="6">
        <f t="shared" si="8"/>
        <v>0</v>
      </c>
      <c r="L88" s="15">
        <v>6</v>
      </c>
      <c r="M88" s="90">
        <f t="shared" si="11"/>
        <v>0</v>
      </c>
      <c r="N88" s="17"/>
    </row>
    <row r="89" spans="1:14" x14ac:dyDescent="0.25">
      <c r="A89" s="56"/>
      <c r="B89" s="5">
        <v>11.4</v>
      </c>
      <c r="C89" s="5" t="s">
        <v>13</v>
      </c>
      <c r="D89" s="5" t="s">
        <v>119</v>
      </c>
      <c r="F89" s="5">
        <v>1</v>
      </c>
      <c r="G89" s="19" t="s">
        <v>6</v>
      </c>
      <c r="I89" s="6">
        <f t="shared" si="10"/>
        <v>0</v>
      </c>
      <c r="J89" s="6">
        <f t="shared" si="9"/>
        <v>0</v>
      </c>
      <c r="K89" s="6">
        <f t="shared" si="8"/>
        <v>0</v>
      </c>
      <c r="L89" s="15">
        <v>6</v>
      </c>
      <c r="M89" s="90">
        <f t="shared" si="11"/>
        <v>0</v>
      </c>
      <c r="N89" s="17"/>
    </row>
    <row r="90" spans="1:14" x14ac:dyDescent="0.25">
      <c r="A90" s="56"/>
      <c r="B90" s="5">
        <v>11.5</v>
      </c>
      <c r="C90" s="5" t="s">
        <v>13</v>
      </c>
      <c r="D90" s="5" t="s">
        <v>120</v>
      </c>
      <c r="F90" s="5">
        <v>1</v>
      </c>
      <c r="G90" s="19" t="s">
        <v>6</v>
      </c>
      <c r="I90" s="6">
        <f t="shared" si="10"/>
        <v>0</v>
      </c>
      <c r="J90" s="6">
        <f t="shared" si="9"/>
        <v>0</v>
      </c>
      <c r="K90" s="6">
        <f t="shared" si="8"/>
        <v>0</v>
      </c>
      <c r="L90" s="15">
        <v>1</v>
      </c>
      <c r="M90" s="90">
        <f t="shared" si="11"/>
        <v>0</v>
      </c>
      <c r="N90" s="17"/>
    </row>
    <row r="91" spans="1:14" x14ac:dyDescent="0.25">
      <c r="A91" s="56"/>
      <c r="B91" s="5">
        <v>11.6</v>
      </c>
      <c r="C91" s="5" t="s">
        <v>13</v>
      </c>
      <c r="D91" s="5" t="s">
        <v>121</v>
      </c>
      <c r="F91" s="5">
        <v>1</v>
      </c>
      <c r="G91" s="19" t="s">
        <v>6</v>
      </c>
      <c r="I91" s="6">
        <f t="shared" si="10"/>
        <v>0</v>
      </c>
      <c r="J91" s="6">
        <f t="shared" si="9"/>
        <v>0</v>
      </c>
      <c r="K91" s="6">
        <f t="shared" si="8"/>
        <v>0</v>
      </c>
      <c r="L91" s="15">
        <v>1</v>
      </c>
      <c r="M91" s="90">
        <f t="shared" si="11"/>
        <v>0</v>
      </c>
      <c r="N91" s="17"/>
    </row>
    <row r="92" spans="1:14" x14ac:dyDescent="0.25">
      <c r="A92" s="56"/>
      <c r="B92" s="5">
        <v>11.7</v>
      </c>
      <c r="C92" s="5" t="s">
        <v>13</v>
      </c>
      <c r="D92" s="5" t="s">
        <v>122</v>
      </c>
      <c r="F92" s="5">
        <v>1</v>
      </c>
      <c r="G92" s="19" t="s">
        <v>6</v>
      </c>
      <c r="I92" s="6">
        <f t="shared" si="10"/>
        <v>0</v>
      </c>
      <c r="J92" s="6">
        <f t="shared" si="9"/>
        <v>0</v>
      </c>
      <c r="K92" s="6">
        <f t="shared" si="8"/>
        <v>0</v>
      </c>
      <c r="L92" s="15">
        <v>2</v>
      </c>
      <c r="M92" s="90">
        <f t="shared" si="11"/>
        <v>0</v>
      </c>
      <c r="N92" s="17"/>
    </row>
    <row r="93" spans="1:14" x14ac:dyDescent="0.25">
      <c r="A93" s="56"/>
      <c r="B93" s="5">
        <v>11.8</v>
      </c>
      <c r="C93" s="5" t="s">
        <v>13</v>
      </c>
      <c r="D93" s="5" t="s">
        <v>123</v>
      </c>
      <c r="F93" s="5">
        <v>1</v>
      </c>
      <c r="G93" s="19" t="s">
        <v>6</v>
      </c>
      <c r="I93" s="6">
        <f t="shared" si="10"/>
        <v>0</v>
      </c>
      <c r="J93" s="6">
        <f t="shared" si="9"/>
        <v>0</v>
      </c>
      <c r="K93" s="6">
        <f t="shared" si="8"/>
        <v>0</v>
      </c>
      <c r="L93" s="15">
        <v>2</v>
      </c>
      <c r="M93" s="90">
        <f t="shared" si="11"/>
        <v>0</v>
      </c>
      <c r="N93" s="17"/>
    </row>
    <row r="94" spans="1:14" x14ac:dyDescent="0.25">
      <c r="A94" s="56"/>
      <c r="B94" s="5">
        <v>11.9</v>
      </c>
      <c r="C94" s="5" t="s">
        <v>13</v>
      </c>
      <c r="D94" s="5" t="s">
        <v>124</v>
      </c>
      <c r="F94" s="5">
        <v>1</v>
      </c>
      <c r="G94" s="19" t="s">
        <v>6</v>
      </c>
      <c r="I94" s="6">
        <f t="shared" si="10"/>
        <v>0</v>
      </c>
      <c r="J94" s="6">
        <f t="shared" si="9"/>
        <v>0</v>
      </c>
      <c r="K94" s="6">
        <f t="shared" si="8"/>
        <v>0</v>
      </c>
      <c r="L94" s="15">
        <v>1</v>
      </c>
      <c r="M94" s="90">
        <f t="shared" si="11"/>
        <v>0</v>
      </c>
      <c r="N94" s="17"/>
    </row>
    <row r="95" spans="1:14" x14ac:dyDescent="0.25">
      <c r="A95" s="57"/>
      <c r="B95" s="5">
        <v>11.1</v>
      </c>
      <c r="C95" s="5" t="s">
        <v>13</v>
      </c>
      <c r="D95" s="5" t="s">
        <v>125</v>
      </c>
      <c r="E95" s="19" t="s">
        <v>126</v>
      </c>
      <c r="F95" s="5">
        <v>1</v>
      </c>
      <c r="G95" s="19" t="s">
        <v>6</v>
      </c>
      <c r="I95" s="6">
        <f t="shared" si="10"/>
        <v>0</v>
      </c>
      <c r="J95" s="6">
        <f t="shared" si="9"/>
        <v>0</v>
      </c>
      <c r="K95" s="6">
        <f t="shared" si="8"/>
        <v>0</v>
      </c>
      <c r="L95" s="15">
        <v>8</v>
      </c>
      <c r="M95" s="90">
        <f t="shared" si="11"/>
        <v>0</v>
      </c>
      <c r="N95" s="17"/>
    </row>
    <row r="96" spans="1:14" ht="13.5" customHeight="1" x14ac:dyDescent="0.25">
      <c r="A96" s="65" t="s">
        <v>127</v>
      </c>
      <c r="B96" s="66"/>
      <c r="C96" s="66"/>
      <c r="D96" s="66"/>
      <c r="E96" s="66"/>
      <c r="F96" s="66"/>
      <c r="G96" s="66"/>
      <c r="H96" s="66"/>
      <c r="I96" s="66"/>
      <c r="J96" s="66"/>
      <c r="K96" s="66"/>
      <c r="M96" s="90"/>
      <c r="N96" s="17"/>
    </row>
    <row r="97" spans="1:14" ht="30" x14ac:dyDescent="0.25">
      <c r="A97" s="58" t="s">
        <v>231</v>
      </c>
      <c r="B97" s="5">
        <v>12.1</v>
      </c>
      <c r="C97" s="5" t="s">
        <v>58</v>
      </c>
      <c r="D97" s="5" t="s">
        <v>128</v>
      </c>
      <c r="F97" s="5">
        <v>1</v>
      </c>
      <c r="G97" s="19" t="s">
        <v>6</v>
      </c>
      <c r="I97" s="6">
        <f t="shared" ref="I97:I107" si="12">+H97*F97</f>
        <v>0</v>
      </c>
      <c r="J97" s="6">
        <f t="shared" si="9"/>
        <v>0</v>
      </c>
      <c r="K97" s="6">
        <f t="shared" si="8"/>
        <v>0</v>
      </c>
      <c r="L97" s="15">
        <v>1</v>
      </c>
      <c r="M97" s="90">
        <f t="shared" ref="M97:M107" si="13">L97*K97</f>
        <v>0</v>
      </c>
      <c r="N97" s="17"/>
    </row>
    <row r="98" spans="1:14" x14ac:dyDescent="0.25">
      <c r="A98" s="56"/>
      <c r="B98" s="5">
        <v>12.2</v>
      </c>
      <c r="C98" s="5" t="s">
        <v>13</v>
      </c>
      <c r="D98" s="5" t="s">
        <v>129</v>
      </c>
      <c r="F98" s="5">
        <v>1</v>
      </c>
      <c r="G98" s="19" t="s">
        <v>6</v>
      </c>
      <c r="I98" s="6">
        <f t="shared" si="12"/>
        <v>0</v>
      </c>
      <c r="J98" s="6">
        <f t="shared" si="9"/>
        <v>0</v>
      </c>
      <c r="K98" s="6">
        <f t="shared" si="8"/>
        <v>0</v>
      </c>
      <c r="L98" s="15">
        <v>1</v>
      </c>
      <c r="M98" s="90">
        <f t="shared" si="13"/>
        <v>0</v>
      </c>
      <c r="N98" s="17"/>
    </row>
    <row r="99" spans="1:14" x14ac:dyDescent="0.25">
      <c r="A99" s="56"/>
      <c r="B99" s="5">
        <v>12.3</v>
      </c>
      <c r="C99" s="5" t="s">
        <v>13</v>
      </c>
      <c r="D99" s="5" t="s">
        <v>19</v>
      </c>
      <c r="F99" s="5">
        <v>1</v>
      </c>
      <c r="G99" s="19" t="s">
        <v>6</v>
      </c>
      <c r="I99" s="6">
        <f t="shared" si="12"/>
        <v>0</v>
      </c>
      <c r="J99" s="6">
        <f t="shared" si="9"/>
        <v>0</v>
      </c>
      <c r="K99" s="6">
        <f t="shared" si="8"/>
        <v>0</v>
      </c>
      <c r="L99" s="15">
        <v>1</v>
      </c>
      <c r="M99" s="90">
        <f t="shared" si="13"/>
        <v>0</v>
      </c>
      <c r="N99" s="17"/>
    </row>
    <row r="100" spans="1:14" x14ac:dyDescent="0.25">
      <c r="A100" s="56"/>
      <c r="B100" s="5">
        <v>12.4</v>
      </c>
      <c r="C100" s="5" t="s">
        <v>75</v>
      </c>
      <c r="D100" s="5" t="s">
        <v>130</v>
      </c>
      <c r="F100" s="5">
        <v>1</v>
      </c>
      <c r="G100" s="19" t="s">
        <v>6</v>
      </c>
      <c r="I100" s="6">
        <f t="shared" si="12"/>
        <v>0</v>
      </c>
      <c r="J100" s="6">
        <f t="shared" si="9"/>
        <v>0</v>
      </c>
      <c r="K100" s="6">
        <f t="shared" si="8"/>
        <v>0</v>
      </c>
      <c r="L100" s="15">
        <v>1</v>
      </c>
      <c r="M100" s="90">
        <f t="shared" si="13"/>
        <v>0</v>
      </c>
      <c r="N100" s="17"/>
    </row>
    <row r="101" spans="1:14" x14ac:dyDescent="0.25">
      <c r="A101" s="56"/>
      <c r="B101" s="5">
        <v>12.5</v>
      </c>
      <c r="C101" s="5" t="s">
        <v>75</v>
      </c>
      <c r="D101" s="5" t="s">
        <v>131</v>
      </c>
      <c r="F101" s="5">
        <v>1</v>
      </c>
      <c r="G101" s="19" t="s">
        <v>6</v>
      </c>
      <c r="I101" s="6">
        <f t="shared" si="12"/>
        <v>0</v>
      </c>
      <c r="J101" s="6">
        <f t="shared" si="9"/>
        <v>0</v>
      </c>
      <c r="K101" s="6">
        <f t="shared" si="8"/>
        <v>0</v>
      </c>
      <c r="L101" s="15">
        <v>1</v>
      </c>
      <c r="M101" s="90">
        <f t="shared" si="13"/>
        <v>0</v>
      </c>
      <c r="N101" s="17"/>
    </row>
    <row r="102" spans="1:14" x14ac:dyDescent="0.25">
      <c r="A102" s="56"/>
      <c r="B102" s="5">
        <v>12.6</v>
      </c>
      <c r="C102" s="5" t="s">
        <v>58</v>
      </c>
      <c r="D102" s="5" t="s">
        <v>132</v>
      </c>
      <c r="F102" s="5">
        <v>1</v>
      </c>
      <c r="G102" s="19" t="s">
        <v>6</v>
      </c>
      <c r="I102" s="6">
        <f t="shared" si="12"/>
        <v>0</v>
      </c>
      <c r="J102" s="6">
        <f t="shared" si="9"/>
        <v>0</v>
      </c>
      <c r="K102" s="6">
        <f t="shared" si="8"/>
        <v>0</v>
      </c>
      <c r="L102" s="15">
        <v>1</v>
      </c>
      <c r="M102" s="90">
        <f t="shared" si="13"/>
        <v>0</v>
      </c>
      <c r="N102" s="17"/>
    </row>
    <row r="103" spans="1:14" x14ac:dyDescent="0.25">
      <c r="A103" s="56"/>
      <c r="B103" s="5">
        <v>12.7</v>
      </c>
      <c r="C103" s="5" t="s">
        <v>58</v>
      </c>
      <c r="D103" s="5" t="s">
        <v>133</v>
      </c>
      <c r="F103" s="5">
        <v>1</v>
      </c>
      <c r="G103" s="19" t="s">
        <v>6</v>
      </c>
      <c r="I103" s="6">
        <f t="shared" si="12"/>
        <v>0</v>
      </c>
      <c r="J103" s="6">
        <f t="shared" si="9"/>
        <v>0</v>
      </c>
      <c r="K103" s="6">
        <f t="shared" si="8"/>
        <v>0</v>
      </c>
      <c r="L103" s="15">
        <v>1</v>
      </c>
      <c r="M103" s="90">
        <f t="shared" si="13"/>
        <v>0</v>
      </c>
      <c r="N103" s="17"/>
    </row>
    <row r="104" spans="1:14" x14ac:dyDescent="0.25">
      <c r="A104" s="56"/>
      <c r="B104" s="5">
        <v>12.8</v>
      </c>
      <c r="C104" s="5" t="s">
        <v>13</v>
      </c>
      <c r="D104" s="5" t="s">
        <v>134</v>
      </c>
      <c r="F104" s="5">
        <v>1</v>
      </c>
      <c r="G104" s="19" t="s">
        <v>6</v>
      </c>
      <c r="I104" s="6">
        <f t="shared" si="12"/>
        <v>0</v>
      </c>
      <c r="J104" s="6">
        <f t="shared" si="9"/>
        <v>0</v>
      </c>
      <c r="K104" s="6">
        <f t="shared" si="8"/>
        <v>0</v>
      </c>
      <c r="L104" s="15">
        <v>1</v>
      </c>
      <c r="M104" s="90">
        <f t="shared" si="13"/>
        <v>0</v>
      </c>
      <c r="N104" s="17"/>
    </row>
    <row r="105" spans="1:14" x14ac:dyDescent="0.25">
      <c r="A105" s="56"/>
      <c r="B105" s="5">
        <v>12.9</v>
      </c>
      <c r="C105" s="5" t="s">
        <v>58</v>
      </c>
      <c r="D105" s="5" t="s">
        <v>135</v>
      </c>
      <c r="F105" s="5">
        <v>1</v>
      </c>
      <c r="G105" s="19" t="s">
        <v>6</v>
      </c>
      <c r="I105" s="6">
        <f t="shared" si="12"/>
        <v>0</v>
      </c>
      <c r="J105" s="6">
        <f t="shared" si="9"/>
        <v>0</v>
      </c>
      <c r="K105" s="6">
        <f t="shared" si="8"/>
        <v>0</v>
      </c>
      <c r="L105" s="15">
        <v>1</v>
      </c>
      <c r="M105" s="90">
        <f t="shared" si="13"/>
        <v>0</v>
      </c>
      <c r="N105" s="17"/>
    </row>
    <row r="106" spans="1:14" ht="30" x14ac:dyDescent="0.25">
      <c r="A106" s="56"/>
      <c r="B106" s="5">
        <v>12.1</v>
      </c>
      <c r="C106" s="5" t="s">
        <v>58</v>
      </c>
      <c r="D106" s="5" t="s">
        <v>136</v>
      </c>
      <c r="F106" s="5">
        <v>1</v>
      </c>
      <c r="G106" s="19" t="s">
        <v>6</v>
      </c>
      <c r="I106" s="6">
        <f t="shared" si="12"/>
        <v>0</v>
      </c>
      <c r="J106" s="6">
        <f t="shared" si="9"/>
        <v>0</v>
      </c>
      <c r="K106" s="6">
        <f t="shared" si="8"/>
        <v>0</v>
      </c>
      <c r="L106" s="15">
        <v>1</v>
      </c>
      <c r="M106" s="90">
        <f t="shared" si="13"/>
        <v>0</v>
      </c>
      <c r="N106" s="17"/>
    </row>
    <row r="107" spans="1:14" ht="75.75" thickBot="1" x14ac:dyDescent="0.3">
      <c r="A107" s="59"/>
      <c r="B107" s="10">
        <v>12.11</v>
      </c>
      <c r="C107" s="10" t="s">
        <v>75</v>
      </c>
      <c r="D107" s="10" t="s">
        <v>221</v>
      </c>
      <c r="E107" s="25"/>
      <c r="F107" s="10">
        <v>1</v>
      </c>
      <c r="G107" s="25" t="s">
        <v>6</v>
      </c>
      <c r="H107" s="11"/>
      <c r="I107" s="11">
        <f t="shared" si="12"/>
        <v>0</v>
      </c>
      <c r="J107" s="11">
        <f t="shared" si="9"/>
        <v>0</v>
      </c>
      <c r="K107" s="11">
        <f t="shared" si="8"/>
        <v>0</v>
      </c>
      <c r="L107" s="26">
        <v>1</v>
      </c>
      <c r="M107" s="91">
        <f t="shared" si="13"/>
        <v>0</v>
      </c>
      <c r="N107" s="17"/>
    </row>
    <row r="108" spans="1:14" ht="13.5" customHeight="1" thickBot="1" x14ac:dyDescent="0.3">
      <c r="A108" s="94" t="s">
        <v>137</v>
      </c>
      <c r="B108" s="67"/>
      <c r="C108" s="67"/>
      <c r="D108" s="67"/>
      <c r="E108" s="67"/>
      <c r="F108" s="67"/>
      <c r="G108" s="67"/>
      <c r="H108" s="67"/>
      <c r="I108" s="67"/>
      <c r="J108" s="67"/>
      <c r="K108" s="67"/>
      <c r="L108" s="9"/>
      <c r="M108" s="95"/>
      <c r="N108" s="17"/>
    </row>
    <row r="109" spans="1:14" ht="45" customHeight="1" x14ac:dyDescent="0.25">
      <c r="A109" s="55" t="s">
        <v>232</v>
      </c>
      <c r="B109" s="1">
        <v>13.1</v>
      </c>
      <c r="C109" s="1" t="s">
        <v>13</v>
      </c>
      <c r="D109" s="1" t="s">
        <v>219</v>
      </c>
      <c r="E109" s="27"/>
      <c r="F109" s="1">
        <v>1</v>
      </c>
      <c r="G109" s="27" t="s">
        <v>6</v>
      </c>
      <c r="H109" s="2"/>
      <c r="I109" s="2">
        <f t="shared" ref="I109:I140" si="14">+H109*F109</f>
        <v>0</v>
      </c>
      <c r="J109" s="2">
        <f t="shared" si="9"/>
        <v>0</v>
      </c>
      <c r="K109" s="2">
        <f t="shared" si="8"/>
        <v>0</v>
      </c>
      <c r="L109" s="24">
        <v>1</v>
      </c>
      <c r="M109" s="89">
        <f t="shared" ref="M109:M140" si="15">L109*K109</f>
        <v>0</v>
      </c>
      <c r="N109" s="17"/>
    </row>
    <row r="110" spans="1:14" ht="31.5" customHeight="1" x14ac:dyDescent="0.25">
      <c r="A110" s="56"/>
      <c r="B110" s="5">
        <v>13.2</v>
      </c>
      <c r="C110" s="5" t="s">
        <v>13</v>
      </c>
      <c r="D110" s="5" t="s">
        <v>138</v>
      </c>
      <c r="F110" s="5">
        <v>1</v>
      </c>
      <c r="G110" s="19" t="s">
        <v>6</v>
      </c>
      <c r="I110" s="6">
        <f t="shared" si="14"/>
        <v>0</v>
      </c>
      <c r="J110" s="6">
        <f t="shared" si="9"/>
        <v>0</v>
      </c>
      <c r="K110" s="6">
        <f t="shared" si="8"/>
        <v>0</v>
      </c>
      <c r="L110" s="15">
        <v>2</v>
      </c>
      <c r="M110" s="90">
        <f t="shared" si="15"/>
        <v>0</v>
      </c>
      <c r="N110" s="17"/>
    </row>
    <row r="111" spans="1:14" ht="14.25" customHeight="1" x14ac:dyDescent="0.25">
      <c r="A111" s="56"/>
      <c r="B111" s="5">
        <v>13.3</v>
      </c>
      <c r="C111" s="5" t="s">
        <v>13</v>
      </c>
      <c r="D111" s="5" t="s">
        <v>139</v>
      </c>
      <c r="F111" s="5">
        <v>1</v>
      </c>
      <c r="G111" s="19" t="s">
        <v>6</v>
      </c>
      <c r="I111" s="6">
        <f t="shared" si="14"/>
        <v>0</v>
      </c>
      <c r="J111" s="6">
        <f t="shared" si="9"/>
        <v>0</v>
      </c>
      <c r="K111" s="6">
        <f t="shared" si="8"/>
        <v>0</v>
      </c>
      <c r="L111" s="15">
        <v>6</v>
      </c>
      <c r="M111" s="90">
        <f t="shared" si="15"/>
        <v>0</v>
      </c>
      <c r="N111" s="17"/>
    </row>
    <row r="112" spans="1:14" ht="14.25" customHeight="1" x14ac:dyDescent="0.25">
      <c r="A112" s="56"/>
      <c r="B112" s="5">
        <v>13.4</v>
      </c>
      <c r="C112" s="5" t="s">
        <v>13</v>
      </c>
      <c r="D112" s="5" t="s">
        <v>140</v>
      </c>
      <c r="E112" s="19" t="s">
        <v>141</v>
      </c>
      <c r="F112" s="5">
        <v>1</v>
      </c>
      <c r="G112" s="19" t="s">
        <v>6</v>
      </c>
      <c r="I112" s="6">
        <f t="shared" si="14"/>
        <v>0</v>
      </c>
      <c r="J112" s="6">
        <f t="shared" si="9"/>
        <v>0</v>
      </c>
      <c r="K112" s="6">
        <f t="shared" si="8"/>
        <v>0</v>
      </c>
      <c r="L112" s="15">
        <v>6</v>
      </c>
      <c r="M112" s="90">
        <f t="shared" si="15"/>
        <v>0</v>
      </c>
      <c r="N112" s="17"/>
    </row>
    <row r="113" spans="1:14" ht="14.25" customHeight="1" x14ac:dyDescent="0.25">
      <c r="A113" s="56"/>
      <c r="B113" s="5">
        <v>13.5</v>
      </c>
      <c r="C113" s="5" t="s">
        <v>13</v>
      </c>
      <c r="D113" s="5" t="s">
        <v>142</v>
      </c>
      <c r="E113" s="19" t="s">
        <v>143</v>
      </c>
      <c r="F113" s="5">
        <v>1</v>
      </c>
      <c r="G113" s="19" t="s">
        <v>6</v>
      </c>
      <c r="I113" s="6">
        <f t="shared" si="14"/>
        <v>0</v>
      </c>
      <c r="J113" s="6">
        <f t="shared" si="9"/>
        <v>0</v>
      </c>
      <c r="K113" s="6">
        <f t="shared" si="8"/>
        <v>0</v>
      </c>
      <c r="L113" s="15">
        <v>6</v>
      </c>
      <c r="M113" s="90">
        <f t="shared" si="15"/>
        <v>0</v>
      </c>
      <c r="N113" s="17"/>
    </row>
    <row r="114" spans="1:14" ht="14.25" customHeight="1" x14ac:dyDescent="0.25">
      <c r="A114" s="56"/>
      <c r="B114" s="5">
        <v>13.6</v>
      </c>
      <c r="C114" s="5" t="s">
        <v>13</v>
      </c>
      <c r="D114" s="5" t="s">
        <v>144</v>
      </c>
      <c r="E114" s="19" t="s">
        <v>145</v>
      </c>
      <c r="F114" s="5">
        <v>1</v>
      </c>
      <c r="G114" s="19" t="s">
        <v>6</v>
      </c>
      <c r="I114" s="6">
        <f t="shared" si="14"/>
        <v>0</v>
      </c>
      <c r="J114" s="6">
        <f t="shared" si="9"/>
        <v>0</v>
      </c>
      <c r="K114" s="6">
        <f t="shared" si="8"/>
        <v>0</v>
      </c>
      <c r="L114" s="15">
        <v>6</v>
      </c>
      <c r="M114" s="90">
        <f t="shared" si="15"/>
        <v>0</v>
      </c>
      <c r="N114" s="17"/>
    </row>
    <row r="115" spans="1:14" ht="14.25" customHeight="1" x14ac:dyDescent="0.25">
      <c r="A115" s="56"/>
      <c r="B115" s="5">
        <v>13.7</v>
      </c>
      <c r="C115" s="5" t="s">
        <v>13</v>
      </c>
      <c r="D115" s="5" t="s">
        <v>146</v>
      </c>
      <c r="E115" s="19" t="s">
        <v>147</v>
      </c>
      <c r="F115" s="5">
        <v>1</v>
      </c>
      <c r="G115" s="19" t="s">
        <v>6</v>
      </c>
      <c r="I115" s="6">
        <f t="shared" si="14"/>
        <v>0</v>
      </c>
      <c r="J115" s="6">
        <f t="shared" si="9"/>
        <v>0</v>
      </c>
      <c r="K115" s="6">
        <f t="shared" si="8"/>
        <v>0</v>
      </c>
      <c r="L115" s="15">
        <v>12</v>
      </c>
      <c r="M115" s="90">
        <f t="shared" si="15"/>
        <v>0</v>
      </c>
      <c r="N115" s="17"/>
    </row>
    <row r="116" spans="1:14" ht="14.25" customHeight="1" x14ac:dyDescent="0.25">
      <c r="A116" s="56"/>
      <c r="B116" s="5">
        <v>13.8</v>
      </c>
      <c r="C116" s="5" t="s">
        <v>13</v>
      </c>
      <c r="D116" s="5" t="s">
        <v>148</v>
      </c>
      <c r="F116" s="5">
        <v>1</v>
      </c>
      <c r="G116" s="19" t="s">
        <v>6</v>
      </c>
      <c r="I116" s="6">
        <f t="shared" si="14"/>
        <v>0</v>
      </c>
      <c r="J116" s="6">
        <f t="shared" si="9"/>
        <v>0</v>
      </c>
      <c r="K116" s="6">
        <f t="shared" si="8"/>
        <v>0</v>
      </c>
      <c r="L116" s="15">
        <v>16</v>
      </c>
      <c r="M116" s="90">
        <f t="shared" si="15"/>
        <v>0</v>
      </c>
      <c r="N116" s="17"/>
    </row>
    <row r="117" spans="1:14" ht="14.25" customHeight="1" x14ac:dyDescent="0.25">
      <c r="A117" s="56"/>
      <c r="B117" s="5">
        <v>13.9</v>
      </c>
      <c r="C117" s="5" t="s">
        <v>13</v>
      </c>
      <c r="D117" s="5" t="s">
        <v>149</v>
      </c>
      <c r="E117" s="19" t="s">
        <v>150</v>
      </c>
      <c r="F117" s="5">
        <v>1</v>
      </c>
      <c r="G117" s="19" t="s">
        <v>6</v>
      </c>
      <c r="I117" s="6">
        <f t="shared" si="14"/>
        <v>0</v>
      </c>
      <c r="J117" s="6">
        <f t="shared" si="9"/>
        <v>0</v>
      </c>
      <c r="K117" s="6">
        <f t="shared" si="8"/>
        <v>0</v>
      </c>
      <c r="L117" s="15">
        <v>6</v>
      </c>
      <c r="M117" s="90">
        <f t="shared" si="15"/>
        <v>0</v>
      </c>
      <c r="N117" s="17"/>
    </row>
    <row r="118" spans="1:14" ht="30" x14ac:dyDescent="0.25">
      <c r="A118" s="56"/>
      <c r="B118" s="5">
        <v>13.11</v>
      </c>
      <c r="C118" s="5" t="s">
        <v>13</v>
      </c>
      <c r="D118" s="5" t="s">
        <v>215</v>
      </c>
      <c r="E118" s="19" t="s">
        <v>151</v>
      </c>
      <c r="F118" s="5">
        <v>1</v>
      </c>
      <c r="G118" s="19" t="s">
        <v>6</v>
      </c>
      <c r="I118" s="6">
        <f t="shared" si="14"/>
        <v>0</v>
      </c>
      <c r="J118" s="6">
        <f t="shared" si="9"/>
        <v>0</v>
      </c>
      <c r="K118" s="6">
        <f t="shared" si="8"/>
        <v>0</v>
      </c>
      <c r="L118" s="15">
        <v>4</v>
      </c>
      <c r="M118" s="90">
        <f t="shared" si="15"/>
        <v>0</v>
      </c>
      <c r="N118" s="17"/>
    </row>
    <row r="119" spans="1:14" ht="14.25" customHeight="1" x14ac:dyDescent="0.25">
      <c r="A119" s="56"/>
      <c r="B119" s="5">
        <v>13.12</v>
      </c>
      <c r="C119" s="5" t="s">
        <v>13</v>
      </c>
      <c r="D119" s="5" t="s">
        <v>216</v>
      </c>
      <c r="F119" s="5">
        <v>1</v>
      </c>
      <c r="G119" s="19" t="s">
        <v>6</v>
      </c>
      <c r="I119" s="6">
        <f t="shared" si="14"/>
        <v>0</v>
      </c>
      <c r="J119" s="6">
        <f t="shared" si="9"/>
        <v>0</v>
      </c>
      <c r="K119" s="6">
        <f t="shared" si="8"/>
        <v>0</v>
      </c>
      <c r="L119" s="15">
        <v>2</v>
      </c>
      <c r="M119" s="90">
        <f t="shared" si="15"/>
        <v>0</v>
      </c>
      <c r="N119" s="17"/>
    </row>
    <row r="120" spans="1:14" ht="14.25" customHeight="1" x14ac:dyDescent="0.25">
      <c r="A120" s="56"/>
      <c r="B120" s="5">
        <v>13.13</v>
      </c>
      <c r="C120" s="5" t="s">
        <v>58</v>
      </c>
      <c r="D120" s="5" t="s">
        <v>152</v>
      </c>
      <c r="F120" s="5">
        <v>1</v>
      </c>
      <c r="G120" s="19" t="s">
        <v>6</v>
      </c>
      <c r="I120" s="6">
        <f t="shared" si="14"/>
        <v>0</v>
      </c>
      <c r="J120" s="6">
        <f t="shared" si="9"/>
        <v>0</v>
      </c>
      <c r="K120" s="6">
        <f t="shared" si="8"/>
        <v>0</v>
      </c>
      <c r="L120" s="15">
        <v>6</v>
      </c>
      <c r="M120" s="90">
        <f t="shared" si="15"/>
        <v>0</v>
      </c>
      <c r="N120" s="17"/>
    </row>
    <row r="121" spans="1:14" ht="14.25" customHeight="1" x14ac:dyDescent="0.25">
      <c r="A121" s="57"/>
      <c r="B121" s="5">
        <v>13.14</v>
      </c>
      <c r="C121" s="5" t="s">
        <v>58</v>
      </c>
      <c r="D121" s="5" t="s">
        <v>153</v>
      </c>
      <c r="F121" s="5">
        <v>1</v>
      </c>
      <c r="G121" s="19" t="s">
        <v>6</v>
      </c>
      <c r="I121" s="6">
        <f t="shared" si="14"/>
        <v>0</v>
      </c>
      <c r="J121" s="6">
        <f t="shared" si="9"/>
        <v>0</v>
      </c>
      <c r="K121" s="6">
        <f t="shared" si="8"/>
        <v>0</v>
      </c>
      <c r="L121" s="15">
        <v>10</v>
      </c>
      <c r="M121" s="90">
        <f t="shared" si="15"/>
        <v>0</v>
      </c>
      <c r="N121" s="17"/>
    </row>
    <row r="122" spans="1:14" ht="45" customHeight="1" x14ac:dyDescent="0.25">
      <c r="A122" s="58" t="s">
        <v>233</v>
      </c>
      <c r="B122" s="5">
        <v>14.1</v>
      </c>
      <c r="C122" s="5" t="s">
        <v>13</v>
      </c>
      <c r="D122" s="5" t="s">
        <v>154</v>
      </c>
      <c r="E122" s="19" t="s">
        <v>222</v>
      </c>
      <c r="F122" s="5">
        <v>1</v>
      </c>
      <c r="G122" s="19" t="s">
        <v>6</v>
      </c>
      <c r="I122" s="6">
        <f t="shared" si="14"/>
        <v>0</v>
      </c>
      <c r="J122" s="6">
        <f t="shared" si="9"/>
        <v>0</v>
      </c>
      <c r="K122" s="6">
        <f t="shared" si="8"/>
        <v>0</v>
      </c>
      <c r="L122" s="15">
        <v>2</v>
      </c>
      <c r="M122" s="90">
        <f t="shared" si="15"/>
        <v>0</v>
      </c>
      <c r="N122" s="17"/>
    </row>
    <row r="123" spans="1:14" ht="14.25" customHeight="1" x14ac:dyDescent="0.25">
      <c r="A123" s="56"/>
      <c r="B123" s="5">
        <v>14.2</v>
      </c>
      <c r="C123" s="5" t="s">
        <v>13</v>
      </c>
      <c r="D123" s="5" t="s">
        <v>155</v>
      </c>
      <c r="F123" s="5">
        <v>1</v>
      </c>
      <c r="G123" s="19" t="s">
        <v>6</v>
      </c>
      <c r="I123" s="6">
        <f t="shared" si="14"/>
        <v>0</v>
      </c>
      <c r="J123" s="6">
        <f t="shared" si="9"/>
        <v>0</v>
      </c>
      <c r="K123" s="6">
        <f t="shared" si="8"/>
        <v>0</v>
      </c>
      <c r="L123" s="15">
        <v>2</v>
      </c>
      <c r="M123" s="90">
        <f t="shared" si="15"/>
        <v>0</v>
      </c>
      <c r="N123" s="17"/>
    </row>
    <row r="124" spans="1:14" ht="14.25" customHeight="1" x14ac:dyDescent="0.25">
      <c r="A124" s="56"/>
      <c r="B124" s="5">
        <v>14.3</v>
      </c>
      <c r="C124" s="5" t="s">
        <v>13</v>
      </c>
      <c r="D124" s="5" t="s">
        <v>156</v>
      </c>
      <c r="F124" s="5">
        <v>1</v>
      </c>
      <c r="G124" s="19" t="s">
        <v>6</v>
      </c>
      <c r="I124" s="6">
        <f t="shared" si="14"/>
        <v>0</v>
      </c>
      <c r="J124" s="6">
        <f t="shared" si="9"/>
        <v>0</v>
      </c>
      <c r="K124" s="6">
        <f t="shared" si="8"/>
        <v>0</v>
      </c>
      <c r="L124" s="15">
        <v>4</v>
      </c>
      <c r="M124" s="90">
        <f t="shared" si="15"/>
        <v>0</v>
      </c>
      <c r="N124" s="17"/>
    </row>
    <row r="125" spans="1:14" ht="48.75" customHeight="1" x14ac:dyDescent="0.25">
      <c r="A125" s="56"/>
      <c r="B125" s="5">
        <v>14.4</v>
      </c>
      <c r="C125" s="5" t="s">
        <v>13</v>
      </c>
      <c r="D125" s="5" t="s">
        <v>14</v>
      </c>
      <c r="E125" s="19" t="s">
        <v>157</v>
      </c>
      <c r="F125" s="5">
        <v>1</v>
      </c>
      <c r="G125" s="19" t="s">
        <v>6</v>
      </c>
      <c r="I125" s="6">
        <f t="shared" si="14"/>
        <v>0</v>
      </c>
      <c r="J125" s="6">
        <f t="shared" si="9"/>
        <v>0</v>
      </c>
      <c r="K125" s="6">
        <f t="shared" si="8"/>
        <v>0</v>
      </c>
      <c r="L125" s="15">
        <v>16</v>
      </c>
      <c r="M125" s="90">
        <f t="shared" si="15"/>
        <v>0</v>
      </c>
      <c r="N125" s="17"/>
    </row>
    <row r="126" spans="1:14" ht="14.25" customHeight="1" x14ac:dyDescent="0.25">
      <c r="A126" s="56"/>
      <c r="B126" s="5">
        <v>14.5</v>
      </c>
      <c r="C126" s="5" t="s">
        <v>13</v>
      </c>
      <c r="D126" s="5" t="s">
        <v>158</v>
      </c>
      <c r="E126" s="19" t="s">
        <v>159</v>
      </c>
      <c r="F126" s="5">
        <v>1</v>
      </c>
      <c r="G126" s="19" t="s">
        <v>6</v>
      </c>
      <c r="I126" s="6">
        <f t="shared" si="14"/>
        <v>0</v>
      </c>
      <c r="J126" s="6">
        <f t="shared" si="9"/>
        <v>0</v>
      </c>
      <c r="K126" s="6">
        <f t="shared" si="8"/>
        <v>0</v>
      </c>
      <c r="L126" s="15">
        <v>4</v>
      </c>
      <c r="M126" s="90">
        <f t="shared" si="15"/>
        <v>0</v>
      </c>
      <c r="N126" s="17"/>
    </row>
    <row r="127" spans="1:14" ht="14.25" customHeight="1" x14ac:dyDescent="0.25">
      <c r="A127" s="56"/>
      <c r="B127" s="5">
        <v>14.6</v>
      </c>
      <c r="C127" s="5" t="s">
        <v>13</v>
      </c>
      <c r="D127" s="5" t="s">
        <v>160</v>
      </c>
      <c r="F127" s="5">
        <v>1</v>
      </c>
      <c r="G127" s="19" t="s">
        <v>6</v>
      </c>
      <c r="I127" s="6">
        <f t="shared" si="14"/>
        <v>0</v>
      </c>
      <c r="J127" s="6">
        <f t="shared" si="9"/>
        <v>0</v>
      </c>
      <c r="K127" s="6">
        <f t="shared" si="8"/>
        <v>0</v>
      </c>
      <c r="L127" s="15">
        <v>1</v>
      </c>
      <c r="M127" s="90">
        <f t="shared" si="15"/>
        <v>0</v>
      </c>
      <c r="N127" s="17"/>
    </row>
    <row r="128" spans="1:14" ht="14.25" customHeight="1" x14ac:dyDescent="0.25">
      <c r="A128" s="56"/>
      <c r="B128" s="5">
        <v>14.7</v>
      </c>
      <c r="C128" s="5" t="s">
        <v>58</v>
      </c>
      <c r="D128" s="5" t="s">
        <v>161</v>
      </c>
      <c r="F128" s="5">
        <v>1</v>
      </c>
      <c r="G128" s="19" t="s">
        <v>6</v>
      </c>
      <c r="I128" s="6">
        <f t="shared" si="14"/>
        <v>0</v>
      </c>
      <c r="J128" s="6">
        <f t="shared" si="9"/>
        <v>0</v>
      </c>
      <c r="K128" s="6">
        <f t="shared" si="8"/>
        <v>0</v>
      </c>
      <c r="L128" s="15">
        <v>1</v>
      </c>
      <c r="M128" s="90">
        <f t="shared" si="15"/>
        <v>0</v>
      </c>
      <c r="N128" s="17"/>
    </row>
    <row r="129" spans="1:14" ht="14.25" customHeight="1" x14ac:dyDescent="0.25">
      <c r="A129" s="56"/>
      <c r="B129" s="5">
        <v>14.8</v>
      </c>
      <c r="C129" s="5" t="s">
        <v>58</v>
      </c>
      <c r="D129" s="5" t="s">
        <v>153</v>
      </c>
      <c r="F129" s="5">
        <v>1</v>
      </c>
      <c r="G129" s="19" t="s">
        <v>6</v>
      </c>
      <c r="I129" s="6">
        <f t="shared" si="14"/>
        <v>0</v>
      </c>
      <c r="J129" s="6">
        <f t="shared" si="9"/>
        <v>0</v>
      </c>
      <c r="K129" s="6">
        <f t="shared" si="8"/>
        <v>0</v>
      </c>
      <c r="L129" s="15">
        <v>10</v>
      </c>
      <c r="M129" s="90">
        <f t="shared" si="15"/>
        <v>0</v>
      </c>
      <c r="N129" s="17"/>
    </row>
    <row r="130" spans="1:14" ht="14.25" customHeight="1" x14ac:dyDescent="0.25">
      <c r="A130" s="56"/>
      <c r="B130" s="5">
        <v>14.9</v>
      </c>
      <c r="C130" s="5" t="s">
        <v>13</v>
      </c>
      <c r="D130" s="5" t="s">
        <v>162</v>
      </c>
      <c r="F130" s="5">
        <v>1</v>
      </c>
      <c r="G130" s="19" t="s">
        <v>6</v>
      </c>
      <c r="I130" s="6">
        <f t="shared" si="14"/>
        <v>0</v>
      </c>
      <c r="J130" s="6">
        <f t="shared" si="9"/>
        <v>0</v>
      </c>
      <c r="K130" s="6">
        <f t="shared" si="8"/>
        <v>0</v>
      </c>
      <c r="L130" s="15">
        <v>6</v>
      </c>
      <c r="M130" s="90">
        <f t="shared" si="15"/>
        <v>0</v>
      </c>
      <c r="N130" s="17"/>
    </row>
    <row r="131" spans="1:14" ht="14.25" customHeight="1" x14ac:dyDescent="0.25">
      <c r="A131" s="56"/>
      <c r="B131" s="5">
        <v>14.1</v>
      </c>
      <c r="C131" s="5" t="s">
        <v>13</v>
      </c>
      <c r="D131" s="5" t="s">
        <v>163</v>
      </c>
      <c r="F131" s="5">
        <v>1</v>
      </c>
      <c r="G131" s="19" t="s">
        <v>6</v>
      </c>
      <c r="I131" s="6">
        <f t="shared" si="14"/>
        <v>0</v>
      </c>
      <c r="J131" s="6">
        <f t="shared" si="9"/>
        <v>0</v>
      </c>
      <c r="K131" s="6">
        <f t="shared" si="8"/>
        <v>0</v>
      </c>
      <c r="L131" s="15">
        <v>6</v>
      </c>
      <c r="M131" s="90">
        <f t="shared" si="15"/>
        <v>0</v>
      </c>
      <c r="N131" s="17"/>
    </row>
    <row r="132" spans="1:14" ht="14.25" customHeight="1" x14ac:dyDescent="0.25">
      <c r="A132" s="56"/>
      <c r="B132" s="5">
        <v>14.11</v>
      </c>
      <c r="C132" s="5" t="s">
        <v>13</v>
      </c>
      <c r="D132" s="5" t="s">
        <v>48</v>
      </c>
      <c r="E132" s="19" t="s">
        <v>164</v>
      </c>
      <c r="F132" s="5">
        <v>1</v>
      </c>
      <c r="G132" s="19" t="s">
        <v>6</v>
      </c>
      <c r="I132" s="6">
        <f t="shared" si="14"/>
        <v>0</v>
      </c>
      <c r="J132" s="6">
        <f t="shared" si="9"/>
        <v>0</v>
      </c>
      <c r="K132" s="6">
        <f t="shared" si="8"/>
        <v>0</v>
      </c>
      <c r="L132" s="15">
        <v>6</v>
      </c>
      <c r="M132" s="90">
        <f t="shared" si="15"/>
        <v>0</v>
      </c>
      <c r="N132" s="17"/>
    </row>
    <row r="133" spans="1:14" ht="14.25" customHeight="1" x14ac:dyDescent="0.25">
      <c r="A133" s="56"/>
      <c r="B133" s="5">
        <v>14.12</v>
      </c>
      <c r="C133" s="5" t="s">
        <v>13</v>
      </c>
      <c r="D133" s="5" t="s">
        <v>165</v>
      </c>
      <c r="F133" s="5">
        <v>1</v>
      </c>
      <c r="G133" s="19" t="s">
        <v>6</v>
      </c>
      <c r="I133" s="6">
        <f t="shared" si="14"/>
        <v>0</v>
      </c>
      <c r="J133" s="6">
        <f t="shared" si="9"/>
        <v>0</v>
      </c>
      <c r="K133" s="6">
        <f t="shared" si="8"/>
        <v>0</v>
      </c>
      <c r="L133" s="15">
        <v>6</v>
      </c>
      <c r="M133" s="90">
        <f t="shared" si="15"/>
        <v>0</v>
      </c>
      <c r="N133" s="17"/>
    </row>
    <row r="134" spans="1:14" ht="14.25" customHeight="1" x14ac:dyDescent="0.25">
      <c r="A134" s="56"/>
      <c r="B134" s="5">
        <v>14.13</v>
      </c>
      <c r="C134" s="5" t="s">
        <v>58</v>
      </c>
      <c r="D134" s="5" t="s">
        <v>152</v>
      </c>
      <c r="F134" s="5">
        <v>1</v>
      </c>
      <c r="G134" s="19" t="s">
        <v>6</v>
      </c>
      <c r="I134" s="6">
        <f t="shared" si="14"/>
        <v>0</v>
      </c>
      <c r="J134" s="6">
        <f t="shared" si="9"/>
        <v>0</v>
      </c>
      <c r="K134" s="6">
        <f t="shared" si="8"/>
        <v>0</v>
      </c>
      <c r="L134" s="15">
        <v>20</v>
      </c>
      <c r="M134" s="90">
        <f t="shared" si="15"/>
        <v>0</v>
      </c>
      <c r="N134" s="17"/>
    </row>
    <row r="135" spans="1:14" ht="14.25" customHeight="1" x14ac:dyDescent="0.25">
      <c r="A135" s="57"/>
      <c r="B135" s="5">
        <v>14.14</v>
      </c>
      <c r="C135" s="5" t="s">
        <v>13</v>
      </c>
      <c r="D135" s="5" t="s">
        <v>166</v>
      </c>
      <c r="E135" s="19" t="s">
        <v>167</v>
      </c>
      <c r="F135" s="5">
        <v>1</v>
      </c>
      <c r="G135" s="19" t="s">
        <v>6</v>
      </c>
      <c r="I135" s="6">
        <f t="shared" si="14"/>
        <v>0</v>
      </c>
      <c r="J135" s="6">
        <f t="shared" si="9"/>
        <v>0</v>
      </c>
      <c r="K135" s="6">
        <f t="shared" si="8"/>
        <v>0</v>
      </c>
      <c r="L135" s="15">
        <v>6</v>
      </c>
      <c r="M135" s="90">
        <f t="shared" si="15"/>
        <v>0</v>
      </c>
      <c r="N135" s="17"/>
    </row>
    <row r="136" spans="1:14" ht="45" customHeight="1" x14ac:dyDescent="0.25">
      <c r="A136" s="58" t="s">
        <v>234</v>
      </c>
      <c r="B136" s="5">
        <v>15.1</v>
      </c>
      <c r="C136" s="5" t="s">
        <v>13</v>
      </c>
      <c r="D136" s="5" t="s">
        <v>168</v>
      </c>
      <c r="E136" s="19" t="s">
        <v>169</v>
      </c>
      <c r="F136" s="5">
        <v>1</v>
      </c>
      <c r="G136" s="19" t="s">
        <v>6</v>
      </c>
      <c r="I136" s="6">
        <f t="shared" si="14"/>
        <v>0</v>
      </c>
      <c r="J136" s="6">
        <f t="shared" si="9"/>
        <v>0</v>
      </c>
      <c r="K136" s="6">
        <f t="shared" ref="K136:K186" si="16">+J136+I136</f>
        <v>0</v>
      </c>
      <c r="L136" s="15">
        <v>6</v>
      </c>
      <c r="M136" s="90">
        <f t="shared" si="15"/>
        <v>0</v>
      </c>
      <c r="N136" s="17"/>
    </row>
    <row r="137" spans="1:14" ht="14.25" customHeight="1" x14ac:dyDescent="0.25">
      <c r="A137" s="56"/>
      <c r="B137" s="5">
        <v>15.2</v>
      </c>
      <c r="C137" s="5" t="s">
        <v>13</v>
      </c>
      <c r="D137" s="5" t="s">
        <v>170</v>
      </c>
      <c r="E137" s="19" t="s">
        <v>171</v>
      </c>
      <c r="F137" s="5">
        <v>1</v>
      </c>
      <c r="G137" s="19" t="s">
        <v>6</v>
      </c>
      <c r="I137" s="6">
        <f t="shared" si="14"/>
        <v>0</v>
      </c>
      <c r="J137" s="6">
        <f t="shared" ref="J137:J183" si="17">+I137*19%</f>
        <v>0</v>
      </c>
      <c r="K137" s="6">
        <f t="shared" si="16"/>
        <v>0</v>
      </c>
      <c r="L137" s="15">
        <v>6</v>
      </c>
      <c r="M137" s="90">
        <f t="shared" si="15"/>
        <v>0</v>
      </c>
      <c r="N137" s="17"/>
    </row>
    <row r="138" spans="1:14" ht="14.25" customHeight="1" x14ac:dyDescent="0.25">
      <c r="A138" s="56"/>
      <c r="B138" s="5">
        <v>15.3</v>
      </c>
      <c r="C138" s="5" t="s">
        <v>13</v>
      </c>
      <c r="D138" s="5" t="s">
        <v>172</v>
      </c>
      <c r="E138" s="19" t="s">
        <v>173</v>
      </c>
      <c r="F138" s="5">
        <v>1</v>
      </c>
      <c r="G138" s="19" t="s">
        <v>6</v>
      </c>
      <c r="I138" s="6">
        <f t="shared" si="14"/>
        <v>0</v>
      </c>
      <c r="J138" s="6">
        <f t="shared" si="17"/>
        <v>0</v>
      </c>
      <c r="K138" s="6">
        <f t="shared" si="16"/>
        <v>0</v>
      </c>
      <c r="L138" s="15">
        <v>6</v>
      </c>
      <c r="M138" s="90">
        <f t="shared" si="15"/>
        <v>0</v>
      </c>
      <c r="N138" s="17"/>
    </row>
    <row r="139" spans="1:14" ht="14.25" customHeight="1" x14ac:dyDescent="0.25">
      <c r="A139" s="56"/>
      <c r="B139" s="5">
        <v>15.4</v>
      </c>
      <c r="C139" s="5" t="s">
        <v>13</v>
      </c>
      <c r="D139" s="5" t="s">
        <v>174</v>
      </c>
      <c r="E139" s="19" t="s">
        <v>175</v>
      </c>
      <c r="F139" s="5">
        <v>1</v>
      </c>
      <c r="G139" s="19" t="s">
        <v>6</v>
      </c>
      <c r="I139" s="6">
        <f t="shared" si="14"/>
        <v>0</v>
      </c>
      <c r="J139" s="6">
        <f t="shared" si="17"/>
        <v>0</v>
      </c>
      <c r="K139" s="6">
        <f t="shared" si="16"/>
        <v>0</v>
      </c>
      <c r="L139" s="15">
        <v>6</v>
      </c>
      <c r="M139" s="90">
        <f t="shared" si="15"/>
        <v>0</v>
      </c>
      <c r="N139" s="17"/>
    </row>
    <row r="140" spans="1:14" ht="30" x14ac:dyDescent="0.25">
      <c r="A140" s="56"/>
      <c r="B140" s="5">
        <v>15.5</v>
      </c>
      <c r="C140" s="5" t="s">
        <v>13</v>
      </c>
      <c r="D140" s="5" t="s">
        <v>176</v>
      </c>
      <c r="E140" s="19" t="s">
        <v>177</v>
      </c>
      <c r="F140" s="5">
        <v>1</v>
      </c>
      <c r="G140" s="19" t="s">
        <v>6</v>
      </c>
      <c r="I140" s="6">
        <f t="shared" si="14"/>
        <v>0</v>
      </c>
      <c r="J140" s="6">
        <f t="shared" si="17"/>
        <v>0</v>
      </c>
      <c r="K140" s="6">
        <f t="shared" si="16"/>
        <v>0</v>
      </c>
      <c r="L140" s="15">
        <v>6</v>
      </c>
      <c r="M140" s="90">
        <f t="shared" si="15"/>
        <v>0</v>
      </c>
      <c r="N140" s="17"/>
    </row>
    <row r="141" spans="1:14" ht="14.25" customHeight="1" x14ac:dyDescent="0.25">
      <c r="A141" s="56"/>
      <c r="B141" s="5">
        <v>15.6</v>
      </c>
      <c r="C141" s="5" t="s">
        <v>13</v>
      </c>
      <c r="D141" s="5" t="s">
        <v>178</v>
      </c>
      <c r="E141" s="19" t="s">
        <v>179</v>
      </c>
      <c r="F141" s="5">
        <v>1</v>
      </c>
      <c r="G141" s="19" t="s">
        <v>6</v>
      </c>
      <c r="I141" s="6">
        <f t="shared" ref="I141:I168" si="18">+H141*F141</f>
        <v>0</v>
      </c>
      <c r="J141" s="6">
        <f t="shared" si="17"/>
        <v>0</v>
      </c>
      <c r="K141" s="6">
        <f t="shared" si="16"/>
        <v>0</v>
      </c>
      <c r="L141" s="15">
        <v>12</v>
      </c>
      <c r="M141" s="90">
        <f t="shared" ref="M141:M168" si="19">L141*K141</f>
        <v>0</v>
      </c>
      <c r="N141" s="17"/>
    </row>
    <row r="142" spans="1:14" ht="14.25" customHeight="1" x14ac:dyDescent="0.25">
      <c r="A142" s="56"/>
      <c r="B142" s="5">
        <v>15.7</v>
      </c>
      <c r="C142" s="5" t="s">
        <v>13</v>
      </c>
      <c r="D142" s="5" t="s">
        <v>180</v>
      </c>
      <c r="F142" s="5">
        <v>1</v>
      </c>
      <c r="G142" s="19" t="s">
        <v>6</v>
      </c>
      <c r="I142" s="6">
        <f t="shared" si="18"/>
        <v>0</v>
      </c>
      <c r="J142" s="6">
        <f t="shared" si="17"/>
        <v>0</v>
      </c>
      <c r="K142" s="6">
        <f t="shared" si="16"/>
        <v>0</v>
      </c>
      <c r="L142" s="15">
        <v>6</v>
      </c>
      <c r="M142" s="90">
        <f t="shared" si="19"/>
        <v>0</v>
      </c>
      <c r="N142" s="17"/>
    </row>
    <row r="143" spans="1:14" ht="14.25" customHeight="1" x14ac:dyDescent="0.25">
      <c r="A143" s="56"/>
      <c r="B143" s="5">
        <v>15.8</v>
      </c>
      <c r="C143" s="5" t="s">
        <v>13</v>
      </c>
      <c r="D143" s="5" t="s">
        <v>181</v>
      </c>
      <c r="F143" s="5">
        <v>1</v>
      </c>
      <c r="G143" s="19" t="s">
        <v>6</v>
      </c>
      <c r="I143" s="6">
        <f t="shared" si="18"/>
        <v>0</v>
      </c>
      <c r="J143" s="6">
        <f t="shared" si="17"/>
        <v>0</v>
      </c>
      <c r="K143" s="6">
        <f t="shared" si="16"/>
        <v>0</v>
      </c>
      <c r="L143" s="15">
        <v>12</v>
      </c>
      <c r="M143" s="90">
        <f t="shared" si="19"/>
        <v>0</v>
      </c>
      <c r="N143" s="17"/>
    </row>
    <row r="144" spans="1:14" ht="14.25" customHeight="1" x14ac:dyDescent="0.25">
      <c r="A144" s="56"/>
      <c r="B144" s="5">
        <v>15.9</v>
      </c>
      <c r="C144" s="5" t="s">
        <v>13</v>
      </c>
      <c r="D144" s="5" t="s">
        <v>182</v>
      </c>
      <c r="F144" s="5">
        <v>1</v>
      </c>
      <c r="G144" s="19" t="s">
        <v>6</v>
      </c>
      <c r="I144" s="6">
        <f t="shared" si="18"/>
        <v>0</v>
      </c>
      <c r="J144" s="6">
        <f t="shared" si="17"/>
        <v>0</v>
      </c>
      <c r="K144" s="6">
        <f t="shared" si="16"/>
        <v>0</v>
      </c>
      <c r="L144" s="15">
        <v>15</v>
      </c>
      <c r="M144" s="90">
        <f t="shared" si="19"/>
        <v>0</v>
      </c>
      <c r="N144" s="17"/>
    </row>
    <row r="145" spans="1:14" ht="30" x14ac:dyDescent="0.25">
      <c r="A145" s="56"/>
      <c r="B145" s="5">
        <v>15.1</v>
      </c>
      <c r="C145" s="5" t="s">
        <v>58</v>
      </c>
      <c r="D145" s="5" t="s">
        <v>183</v>
      </c>
      <c r="F145" s="5">
        <v>1</v>
      </c>
      <c r="G145" s="19" t="s">
        <v>6</v>
      </c>
      <c r="I145" s="6">
        <f t="shared" si="18"/>
        <v>0</v>
      </c>
      <c r="J145" s="6">
        <f t="shared" si="17"/>
        <v>0</v>
      </c>
      <c r="K145" s="6">
        <f t="shared" si="16"/>
        <v>0</v>
      </c>
      <c r="L145" s="15">
        <v>12</v>
      </c>
      <c r="M145" s="90">
        <f t="shared" si="19"/>
        <v>0</v>
      </c>
      <c r="N145" s="17"/>
    </row>
    <row r="146" spans="1:14" ht="14.25" customHeight="1" x14ac:dyDescent="0.25">
      <c r="A146" s="57"/>
      <c r="B146" s="5">
        <v>15.11</v>
      </c>
      <c r="C146" s="5" t="s">
        <v>58</v>
      </c>
      <c r="D146" s="5" t="s">
        <v>153</v>
      </c>
      <c r="F146" s="5">
        <v>1</v>
      </c>
      <c r="G146" s="19" t="s">
        <v>6</v>
      </c>
      <c r="I146" s="6">
        <f t="shared" si="18"/>
        <v>0</v>
      </c>
      <c r="J146" s="6">
        <f t="shared" si="17"/>
        <v>0</v>
      </c>
      <c r="K146" s="6">
        <f t="shared" si="16"/>
        <v>0</v>
      </c>
      <c r="L146" s="15">
        <v>10</v>
      </c>
      <c r="M146" s="90">
        <f t="shared" si="19"/>
        <v>0</v>
      </c>
      <c r="N146" s="17"/>
    </row>
    <row r="147" spans="1:14" ht="60" customHeight="1" x14ac:dyDescent="0.25">
      <c r="A147" s="58" t="s">
        <v>235</v>
      </c>
      <c r="B147" s="5">
        <v>16.100000000000001</v>
      </c>
      <c r="C147" s="5" t="s">
        <v>13</v>
      </c>
      <c r="D147" s="5" t="s">
        <v>184</v>
      </c>
      <c r="F147" s="5">
        <v>1</v>
      </c>
      <c r="G147" s="19" t="s">
        <v>6</v>
      </c>
      <c r="I147" s="6">
        <f t="shared" si="18"/>
        <v>0</v>
      </c>
      <c r="J147" s="6">
        <f t="shared" si="17"/>
        <v>0</v>
      </c>
      <c r="K147" s="6">
        <f t="shared" si="16"/>
        <v>0</v>
      </c>
      <c r="L147" s="15">
        <v>6</v>
      </c>
      <c r="M147" s="90">
        <f t="shared" si="19"/>
        <v>0</v>
      </c>
      <c r="N147" s="17"/>
    </row>
    <row r="148" spans="1:14" ht="14.25" customHeight="1" x14ac:dyDescent="0.25">
      <c r="A148" s="56"/>
      <c r="B148" s="5">
        <v>16.2</v>
      </c>
      <c r="C148" s="5" t="s">
        <v>13</v>
      </c>
      <c r="D148" s="5" t="s">
        <v>174</v>
      </c>
      <c r="F148" s="5">
        <v>1</v>
      </c>
      <c r="G148" s="19" t="s">
        <v>6</v>
      </c>
      <c r="I148" s="6">
        <f t="shared" si="18"/>
        <v>0</v>
      </c>
      <c r="J148" s="6">
        <f t="shared" si="17"/>
        <v>0</v>
      </c>
      <c r="K148" s="6">
        <f t="shared" si="16"/>
        <v>0</v>
      </c>
      <c r="L148" s="15">
        <v>6</v>
      </c>
      <c r="M148" s="90">
        <f t="shared" si="19"/>
        <v>0</v>
      </c>
      <c r="N148" s="17"/>
    </row>
    <row r="149" spans="1:14" ht="14.25" customHeight="1" x14ac:dyDescent="0.25">
      <c r="A149" s="56"/>
      <c r="B149" s="5">
        <v>16.3</v>
      </c>
      <c r="C149" s="5" t="s">
        <v>13</v>
      </c>
      <c r="D149" s="5" t="s">
        <v>19</v>
      </c>
      <c r="F149" s="5">
        <v>1</v>
      </c>
      <c r="G149" s="19" t="s">
        <v>6</v>
      </c>
      <c r="I149" s="6">
        <f t="shared" si="18"/>
        <v>0</v>
      </c>
      <c r="J149" s="6">
        <f t="shared" si="17"/>
        <v>0</v>
      </c>
      <c r="K149" s="6">
        <f t="shared" si="16"/>
        <v>0</v>
      </c>
      <c r="L149" s="15">
        <v>6</v>
      </c>
      <c r="M149" s="90">
        <f t="shared" si="19"/>
        <v>0</v>
      </c>
      <c r="N149" s="17"/>
    </row>
    <row r="150" spans="1:14" ht="30" x14ac:dyDescent="0.25">
      <c r="A150" s="56"/>
      <c r="B150" s="5">
        <v>16.399999999999999</v>
      </c>
      <c r="C150" s="5" t="s">
        <v>13</v>
      </c>
      <c r="D150" s="5" t="s">
        <v>176</v>
      </c>
      <c r="E150" s="19" t="s">
        <v>185</v>
      </c>
      <c r="F150" s="5">
        <v>1</v>
      </c>
      <c r="G150" s="19" t="s">
        <v>6</v>
      </c>
      <c r="I150" s="6">
        <f t="shared" si="18"/>
        <v>0</v>
      </c>
      <c r="J150" s="6">
        <f t="shared" si="17"/>
        <v>0</v>
      </c>
      <c r="K150" s="6">
        <f t="shared" si="16"/>
        <v>0</v>
      </c>
      <c r="L150" s="15">
        <v>6</v>
      </c>
      <c r="M150" s="90">
        <f t="shared" si="19"/>
        <v>0</v>
      </c>
      <c r="N150" s="17"/>
    </row>
    <row r="151" spans="1:14" ht="14.25" customHeight="1" x14ac:dyDescent="0.25">
      <c r="A151" s="56"/>
      <c r="B151" s="5">
        <v>16.5</v>
      </c>
      <c r="C151" s="5" t="s">
        <v>13</v>
      </c>
      <c r="D151" s="5" t="s">
        <v>186</v>
      </c>
      <c r="F151" s="5">
        <v>1</v>
      </c>
      <c r="G151" s="19" t="s">
        <v>6</v>
      </c>
      <c r="I151" s="6">
        <f t="shared" si="18"/>
        <v>0</v>
      </c>
      <c r="J151" s="6">
        <f t="shared" si="17"/>
        <v>0</v>
      </c>
      <c r="K151" s="6">
        <f t="shared" si="16"/>
        <v>0</v>
      </c>
      <c r="L151" s="15">
        <v>12</v>
      </c>
      <c r="M151" s="90">
        <f t="shared" si="19"/>
        <v>0</v>
      </c>
      <c r="N151" s="17"/>
    </row>
    <row r="152" spans="1:14" ht="14.25" customHeight="1" x14ac:dyDescent="0.25">
      <c r="A152" s="56"/>
      <c r="B152" s="5">
        <v>16.600000000000001</v>
      </c>
      <c r="C152" s="5" t="s">
        <v>13</v>
      </c>
      <c r="D152" s="5" t="s">
        <v>187</v>
      </c>
      <c r="F152" s="5">
        <v>1</v>
      </c>
      <c r="G152" s="19" t="s">
        <v>6</v>
      </c>
      <c r="I152" s="6">
        <f t="shared" si="18"/>
        <v>0</v>
      </c>
      <c r="J152" s="6">
        <f t="shared" si="17"/>
        <v>0</v>
      </c>
      <c r="K152" s="6">
        <f t="shared" si="16"/>
        <v>0</v>
      </c>
      <c r="L152" s="15">
        <v>6</v>
      </c>
      <c r="M152" s="90">
        <f t="shared" si="19"/>
        <v>0</v>
      </c>
      <c r="N152" s="17"/>
    </row>
    <row r="153" spans="1:14" ht="14.25" customHeight="1" x14ac:dyDescent="0.25">
      <c r="A153" s="56"/>
      <c r="B153" s="5">
        <v>16.7</v>
      </c>
      <c r="C153" s="5" t="s">
        <v>13</v>
      </c>
      <c r="D153" s="5" t="s">
        <v>188</v>
      </c>
      <c r="F153" s="5">
        <v>1</v>
      </c>
      <c r="G153" s="19" t="s">
        <v>6</v>
      </c>
      <c r="I153" s="6">
        <f t="shared" si="18"/>
        <v>0</v>
      </c>
      <c r="J153" s="6">
        <f t="shared" si="17"/>
        <v>0</v>
      </c>
      <c r="K153" s="6">
        <f t="shared" si="16"/>
        <v>0</v>
      </c>
      <c r="L153" s="15">
        <v>2</v>
      </c>
      <c r="M153" s="90">
        <f t="shared" si="19"/>
        <v>0</v>
      </c>
      <c r="N153" s="17"/>
    </row>
    <row r="154" spans="1:14" ht="14.25" customHeight="1" x14ac:dyDescent="0.25">
      <c r="A154" s="56"/>
      <c r="B154" s="5">
        <v>16.8</v>
      </c>
      <c r="C154" s="5" t="s">
        <v>13</v>
      </c>
      <c r="D154" s="5" t="s">
        <v>189</v>
      </c>
      <c r="F154" s="5">
        <v>1</v>
      </c>
      <c r="G154" s="19" t="s">
        <v>6</v>
      </c>
      <c r="I154" s="6">
        <f t="shared" si="18"/>
        <v>0</v>
      </c>
      <c r="J154" s="6">
        <f t="shared" si="17"/>
        <v>0</v>
      </c>
      <c r="K154" s="6">
        <f t="shared" si="16"/>
        <v>0</v>
      </c>
      <c r="L154" s="15">
        <v>12</v>
      </c>
      <c r="M154" s="90">
        <f t="shared" si="19"/>
        <v>0</v>
      </c>
      <c r="N154" s="17"/>
    </row>
    <row r="155" spans="1:14" ht="30" x14ac:dyDescent="0.25">
      <c r="A155" s="56"/>
      <c r="B155" s="5">
        <v>16.899999999999999</v>
      </c>
      <c r="C155" s="5" t="s">
        <v>58</v>
      </c>
      <c r="D155" s="5" t="s">
        <v>183</v>
      </c>
      <c r="F155" s="5">
        <v>1</v>
      </c>
      <c r="G155" s="19" t="s">
        <v>6</v>
      </c>
      <c r="I155" s="6">
        <f t="shared" si="18"/>
        <v>0</v>
      </c>
      <c r="J155" s="6">
        <f t="shared" si="17"/>
        <v>0</v>
      </c>
      <c r="K155" s="6">
        <f t="shared" si="16"/>
        <v>0</v>
      </c>
      <c r="L155" s="15">
        <v>12</v>
      </c>
      <c r="M155" s="90">
        <f t="shared" si="19"/>
        <v>0</v>
      </c>
      <c r="N155" s="17"/>
    </row>
    <row r="156" spans="1:14" ht="14.25" customHeight="1" x14ac:dyDescent="0.25">
      <c r="A156" s="57"/>
      <c r="B156" s="5">
        <v>16.100000000000001</v>
      </c>
      <c r="C156" s="5" t="s">
        <v>58</v>
      </c>
      <c r="D156" s="5" t="s">
        <v>153</v>
      </c>
      <c r="F156" s="5">
        <v>1</v>
      </c>
      <c r="G156" s="19" t="s">
        <v>6</v>
      </c>
      <c r="I156" s="6">
        <f t="shared" si="18"/>
        <v>0</v>
      </c>
      <c r="J156" s="6">
        <f t="shared" si="17"/>
        <v>0</v>
      </c>
      <c r="K156" s="6">
        <f t="shared" si="16"/>
        <v>0</v>
      </c>
      <c r="L156" s="15">
        <v>10</v>
      </c>
      <c r="M156" s="90">
        <f t="shared" si="19"/>
        <v>0</v>
      </c>
      <c r="N156" s="17"/>
    </row>
    <row r="157" spans="1:14" ht="30" x14ac:dyDescent="0.25">
      <c r="A157" s="58" t="s">
        <v>236</v>
      </c>
      <c r="B157" s="5">
        <v>17.100000000000001</v>
      </c>
      <c r="C157" s="5" t="s">
        <v>13</v>
      </c>
      <c r="D157" s="5" t="s">
        <v>190</v>
      </c>
      <c r="E157" s="19" t="s">
        <v>191</v>
      </c>
      <c r="F157" s="5">
        <v>1</v>
      </c>
      <c r="G157" s="19" t="s">
        <v>6</v>
      </c>
      <c r="I157" s="6">
        <f t="shared" si="18"/>
        <v>0</v>
      </c>
      <c r="J157" s="6">
        <f t="shared" si="17"/>
        <v>0</v>
      </c>
      <c r="K157" s="6">
        <f t="shared" si="16"/>
        <v>0</v>
      </c>
      <c r="L157" s="15">
        <v>8</v>
      </c>
      <c r="M157" s="90">
        <f t="shared" si="19"/>
        <v>0</v>
      </c>
      <c r="N157" s="17"/>
    </row>
    <row r="158" spans="1:14" ht="45" x14ac:dyDescent="0.25">
      <c r="A158" s="56"/>
      <c r="B158" s="5">
        <v>17.2</v>
      </c>
      <c r="C158" s="5" t="s">
        <v>13</v>
      </c>
      <c r="D158" s="5" t="s">
        <v>192</v>
      </c>
      <c r="E158" s="19" t="s">
        <v>193</v>
      </c>
      <c r="F158" s="5">
        <v>1</v>
      </c>
      <c r="G158" s="19" t="s">
        <v>6</v>
      </c>
      <c r="I158" s="6">
        <f t="shared" si="18"/>
        <v>0</v>
      </c>
      <c r="J158" s="6">
        <f t="shared" si="17"/>
        <v>0</v>
      </c>
      <c r="K158" s="6">
        <f t="shared" si="16"/>
        <v>0</v>
      </c>
      <c r="L158" s="15">
        <v>4</v>
      </c>
      <c r="M158" s="90">
        <f t="shared" si="19"/>
        <v>0</v>
      </c>
      <c r="N158" s="17"/>
    </row>
    <row r="159" spans="1:14" ht="33.75" customHeight="1" x14ac:dyDescent="0.25">
      <c r="A159" s="56"/>
      <c r="B159" s="5">
        <v>17.3</v>
      </c>
      <c r="C159" s="5" t="s">
        <v>13</v>
      </c>
      <c r="D159" s="5" t="s">
        <v>194</v>
      </c>
      <c r="F159" s="5">
        <v>1</v>
      </c>
      <c r="G159" s="19" t="s">
        <v>6</v>
      </c>
      <c r="I159" s="6">
        <f t="shared" si="18"/>
        <v>0</v>
      </c>
      <c r="J159" s="6">
        <f t="shared" si="17"/>
        <v>0</v>
      </c>
      <c r="K159" s="6">
        <f t="shared" si="16"/>
        <v>0</v>
      </c>
      <c r="L159" s="15">
        <v>2</v>
      </c>
      <c r="M159" s="90">
        <f t="shared" si="19"/>
        <v>0</v>
      </c>
      <c r="N159" s="17"/>
    </row>
    <row r="160" spans="1:14" ht="14.25" customHeight="1" x14ac:dyDescent="0.25">
      <c r="A160" s="56"/>
      <c r="B160" s="5">
        <v>17.399999999999999</v>
      </c>
      <c r="C160" s="5" t="s">
        <v>13</v>
      </c>
      <c r="D160" s="5" t="s">
        <v>195</v>
      </c>
      <c r="F160" s="5">
        <v>1</v>
      </c>
      <c r="G160" s="19" t="s">
        <v>6</v>
      </c>
      <c r="I160" s="6">
        <f t="shared" si="18"/>
        <v>0</v>
      </c>
      <c r="J160" s="6">
        <f t="shared" si="17"/>
        <v>0</v>
      </c>
      <c r="K160" s="6">
        <f t="shared" si="16"/>
        <v>0</v>
      </c>
      <c r="L160" s="15">
        <v>1</v>
      </c>
      <c r="M160" s="90">
        <f t="shared" si="19"/>
        <v>0</v>
      </c>
      <c r="N160" s="17"/>
    </row>
    <row r="161" spans="1:14" ht="14.25" customHeight="1" x14ac:dyDescent="0.25">
      <c r="A161" s="56"/>
      <c r="B161" s="5">
        <v>17.5</v>
      </c>
      <c r="C161" s="5" t="s">
        <v>13</v>
      </c>
      <c r="D161" s="5" t="s">
        <v>18</v>
      </c>
      <c r="E161" s="19" t="s">
        <v>196</v>
      </c>
      <c r="F161" s="5">
        <v>1</v>
      </c>
      <c r="G161" s="19" t="s">
        <v>6</v>
      </c>
      <c r="I161" s="6">
        <f t="shared" si="18"/>
        <v>0</v>
      </c>
      <c r="J161" s="6">
        <f t="shared" si="17"/>
        <v>0</v>
      </c>
      <c r="K161" s="6">
        <f t="shared" si="16"/>
        <v>0</v>
      </c>
      <c r="L161" s="15">
        <v>6</v>
      </c>
      <c r="M161" s="90">
        <f t="shared" si="19"/>
        <v>0</v>
      </c>
      <c r="N161" s="17"/>
    </row>
    <row r="162" spans="1:14" ht="14.25" customHeight="1" x14ac:dyDescent="0.25">
      <c r="A162" s="56"/>
      <c r="B162" s="5">
        <v>17.600000000000001</v>
      </c>
      <c r="C162" s="5" t="s">
        <v>13</v>
      </c>
      <c r="D162" s="5" t="s">
        <v>19</v>
      </c>
      <c r="E162" s="19" t="s">
        <v>197</v>
      </c>
      <c r="F162" s="5">
        <v>1</v>
      </c>
      <c r="G162" s="19" t="s">
        <v>6</v>
      </c>
      <c r="I162" s="6">
        <f t="shared" si="18"/>
        <v>0</v>
      </c>
      <c r="J162" s="6">
        <f t="shared" si="17"/>
        <v>0</v>
      </c>
      <c r="K162" s="6">
        <f t="shared" si="16"/>
        <v>0</v>
      </c>
      <c r="L162" s="15">
        <v>6</v>
      </c>
      <c r="M162" s="90">
        <f t="shared" si="19"/>
        <v>0</v>
      </c>
      <c r="N162" s="17"/>
    </row>
    <row r="163" spans="1:14" ht="14.25" customHeight="1" x14ac:dyDescent="0.25">
      <c r="A163" s="56"/>
      <c r="B163" s="5">
        <v>17.7</v>
      </c>
      <c r="C163" s="5" t="s">
        <v>13</v>
      </c>
      <c r="D163" s="5" t="s">
        <v>118</v>
      </c>
      <c r="E163" s="19" t="s">
        <v>198</v>
      </c>
      <c r="F163" s="5">
        <v>1</v>
      </c>
      <c r="G163" s="19" t="s">
        <v>6</v>
      </c>
      <c r="I163" s="6">
        <f t="shared" si="18"/>
        <v>0</v>
      </c>
      <c r="J163" s="6">
        <f t="shared" si="17"/>
        <v>0</v>
      </c>
      <c r="K163" s="6">
        <f t="shared" si="16"/>
        <v>0</v>
      </c>
      <c r="L163" s="15">
        <v>6</v>
      </c>
      <c r="M163" s="90">
        <f t="shared" si="19"/>
        <v>0</v>
      </c>
      <c r="N163" s="17"/>
    </row>
    <row r="164" spans="1:14" ht="14.25" customHeight="1" x14ac:dyDescent="0.25">
      <c r="A164" s="56"/>
      <c r="B164" s="5">
        <v>17.8</v>
      </c>
      <c r="C164" s="5" t="s">
        <v>13</v>
      </c>
      <c r="D164" s="5" t="s">
        <v>217</v>
      </c>
      <c r="F164" s="5">
        <v>1</v>
      </c>
      <c r="G164" s="19" t="s">
        <v>6</v>
      </c>
      <c r="I164" s="6">
        <f t="shared" si="18"/>
        <v>0</v>
      </c>
      <c r="J164" s="6">
        <f t="shared" si="17"/>
        <v>0</v>
      </c>
      <c r="K164" s="6">
        <f t="shared" si="16"/>
        <v>0</v>
      </c>
      <c r="L164" s="15">
        <v>1</v>
      </c>
      <c r="M164" s="90">
        <f t="shared" si="19"/>
        <v>0</v>
      </c>
      <c r="N164" s="17"/>
    </row>
    <row r="165" spans="1:14" ht="30" x14ac:dyDescent="0.25">
      <c r="A165" s="56"/>
      <c r="B165" s="5">
        <v>17.899999999999999</v>
      </c>
      <c r="C165" s="5" t="s">
        <v>58</v>
      </c>
      <c r="D165" s="5" t="s">
        <v>199</v>
      </c>
      <c r="F165" s="5">
        <v>1</v>
      </c>
      <c r="G165" s="19" t="s">
        <v>6</v>
      </c>
      <c r="I165" s="6">
        <f t="shared" si="18"/>
        <v>0</v>
      </c>
      <c r="J165" s="6">
        <f t="shared" si="17"/>
        <v>0</v>
      </c>
      <c r="K165" s="6">
        <f t="shared" si="16"/>
        <v>0</v>
      </c>
      <c r="L165" s="15">
        <v>1</v>
      </c>
      <c r="M165" s="90">
        <f t="shared" si="19"/>
        <v>0</v>
      </c>
      <c r="N165" s="17"/>
    </row>
    <row r="166" spans="1:14" ht="30" x14ac:dyDescent="0.25">
      <c r="A166" s="56"/>
      <c r="B166" s="5">
        <v>17.100000000000001</v>
      </c>
      <c r="C166" s="5" t="s">
        <v>58</v>
      </c>
      <c r="D166" s="5" t="s">
        <v>183</v>
      </c>
      <c r="F166" s="5">
        <v>1</v>
      </c>
      <c r="G166" s="19" t="s">
        <v>6</v>
      </c>
      <c r="I166" s="6">
        <f t="shared" si="18"/>
        <v>0</v>
      </c>
      <c r="J166" s="6">
        <f t="shared" si="17"/>
        <v>0</v>
      </c>
      <c r="K166" s="6">
        <f t="shared" si="16"/>
        <v>0</v>
      </c>
      <c r="L166" s="15">
        <v>12</v>
      </c>
      <c r="M166" s="90">
        <f t="shared" si="19"/>
        <v>0</v>
      </c>
      <c r="N166" s="17"/>
    </row>
    <row r="167" spans="1:14" ht="14.25" customHeight="1" x14ac:dyDescent="0.25">
      <c r="A167" s="57"/>
      <c r="B167" s="5">
        <v>17.11</v>
      </c>
      <c r="C167" s="5" t="s">
        <v>58</v>
      </c>
      <c r="D167" s="5" t="s">
        <v>153</v>
      </c>
      <c r="F167" s="5">
        <v>1</v>
      </c>
      <c r="G167" s="19" t="s">
        <v>6</v>
      </c>
      <c r="I167" s="6">
        <f t="shared" si="18"/>
        <v>0</v>
      </c>
      <c r="J167" s="6">
        <f t="shared" si="17"/>
        <v>0</v>
      </c>
      <c r="K167" s="6">
        <f t="shared" si="16"/>
        <v>0</v>
      </c>
      <c r="L167" s="15">
        <v>10</v>
      </c>
      <c r="M167" s="90">
        <f t="shared" si="19"/>
        <v>0</v>
      </c>
      <c r="N167" s="17"/>
    </row>
    <row r="168" spans="1:14" ht="45" customHeight="1" x14ac:dyDescent="0.25">
      <c r="A168" s="58" t="s">
        <v>237</v>
      </c>
      <c r="B168" s="5">
        <v>18.100000000000001</v>
      </c>
      <c r="C168" s="5" t="s">
        <v>13</v>
      </c>
      <c r="D168" s="5" t="s">
        <v>200</v>
      </c>
      <c r="F168" s="5">
        <v>1</v>
      </c>
      <c r="G168" s="19" t="s">
        <v>6</v>
      </c>
      <c r="I168" s="6">
        <f t="shared" si="18"/>
        <v>0</v>
      </c>
      <c r="J168" s="6">
        <f t="shared" si="17"/>
        <v>0</v>
      </c>
      <c r="K168" s="6">
        <f t="shared" si="16"/>
        <v>0</v>
      </c>
      <c r="L168" s="15">
        <v>1</v>
      </c>
      <c r="M168" s="90">
        <f t="shared" si="19"/>
        <v>0</v>
      </c>
      <c r="N168" s="17"/>
    </row>
    <row r="169" spans="1:14" x14ac:dyDescent="0.25">
      <c r="A169" s="56"/>
      <c r="B169" s="5"/>
      <c r="F169" s="5"/>
      <c r="M169" s="90"/>
      <c r="N169" s="17"/>
    </row>
    <row r="170" spans="1:14" ht="15.75" thickBot="1" x14ac:dyDescent="0.3">
      <c r="A170" s="59"/>
      <c r="B170" s="10"/>
      <c r="C170" s="10"/>
      <c r="D170" s="10"/>
      <c r="E170" s="25"/>
      <c r="F170" s="10"/>
      <c r="G170" s="25"/>
      <c r="H170" s="11"/>
      <c r="I170" s="11"/>
      <c r="J170" s="11"/>
      <c r="K170" s="11"/>
      <c r="L170" s="26"/>
      <c r="M170" s="91"/>
      <c r="N170" s="17"/>
    </row>
    <row r="171" spans="1:14" ht="13.5" customHeight="1" thickBot="1" x14ac:dyDescent="0.3">
      <c r="A171" s="96" t="s">
        <v>201</v>
      </c>
      <c r="B171" s="40"/>
      <c r="C171" s="40"/>
      <c r="D171" s="40"/>
      <c r="E171" s="40"/>
      <c r="F171" s="40"/>
      <c r="G171" s="40"/>
      <c r="H171" s="40"/>
      <c r="I171" s="40"/>
      <c r="J171" s="40"/>
      <c r="K171" s="40"/>
      <c r="L171" s="9"/>
      <c r="M171" s="95"/>
      <c r="N171" s="17"/>
    </row>
    <row r="172" spans="1:14" ht="40.5" customHeight="1" x14ac:dyDescent="0.25">
      <c r="A172" s="55" t="s">
        <v>238</v>
      </c>
      <c r="B172" s="1">
        <v>19.399999999999999</v>
      </c>
      <c r="C172" s="1" t="s">
        <v>13</v>
      </c>
      <c r="D172" s="1" t="s">
        <v>202</v>
      </c>
      <c r="E172" s="27"/>
      <c r="F172" s="1">
        <v>1</v>
      </c>
      <c r="G172" s="27" t="s">
        <v>6</v>
      </c>
      <c r="H172" s="2"/>
      <c r="I172" s="2">
        <f t="shared" ref="I172:I180" si="20">+H172*F172</f>
        <v>0</v>
      </c>
      <c r="J172" s="2">
        <f t="shared" si="17"/>
        <v>0</v>
      </c>
      <c r="K172" s="2">
        <f t="shared" si="16"/>
        <v>0</v>
      </c>
      <c r="L172" s="24">
        <v>1</v>
      </c>
      <c r="M172" s="89">
        <f t="shared" ref="M172:M180" si="21">L172*K172</f>
        <v>0</v>
      </c>
      <c r="N172" s="17"/>
    </row>
    <row r="173" spans="1:14" ht="14.25" customHeight="1" x14ac:dyDescent="0.25">
      <c r="A173" s="56"/>
      <c r="B173" s="5">
        <v>19.5</v>
      </c>
      <c r="C173" s="5" t="s">
        <v>13</v>
      </c>
      <c r="D173" s="5" t="s">
        <v>203</v>
      </c>
      <c r="F173" s="5">
        <v>1</v>
      </c>
      <c r="G173" s="19" t="s">
        <v>6</v>
      </c>
      <c r="I173" s="6">
        <f t="shared" si="20"/>
        <v>0</v>
      </c>
      <c r="J173" s="6">
        <f t="shared" si="17"/>
        <v>0</v>
      </c>
      <c r="K173" s="6">
        <f t="shared" si="16"/>
        <v>0</v>
      </c>
      <c r="L173" s="15">
        <v>2</v>
      </c>
      <c r="M173" s="90">
        <f t="shared" si="21"/>
        <v>0</v>
      </c>
      <c r="N173" s="17"/>
    </row>
    <row r="174" spans="1:14" ht="14.25" customHeight="1" x14ac:dyDescent="0.25">
      <c r="A174" s="57"/>
      <c r="B174" s="5">
        <v>19.7</v>
      </c>
      <c r="C174" s="5" t="s">
        <v>13</v>
      </c>
      <c r="D174" s="5" t="s">
        <v>204</v>
      </c>
      <c r="F174" s="5">
        <v>1</v>
      </c>
      <c r="G174" s="19" t="s">
        <v>6</v>
      </c>
      <c r="I174" s="6">
        <f t="shared" si="20"/>
        <v>0</v>
      </c>
      <c r="J174" s="6">
        <f t="shared" si="17"/>
        <v>0</v>
      </c>
      <c r="K174" s="6">
        <f t="shared" si="16"/>
        <v>0</v>
      </c>
      <c r="L174" s="15">
        <v>1</v>
      </c>
      <c r="M174" s="90">
        <f t="shared" si="21"/>
        <v>0</v>
      </c>
      <c r="N174" s="17"/>
    </row>
    <row r="175" spans="1:14" ht="14.25" customHeight="1" x14ac:dyDescent="0.25">
      <c r="A175" s="58" t="s">
        <v>239</v>
      </c>
      <c r="B175" s="5">
        <v>20.2</v>
      </c>
      <c r="C175" s="5" t="s">
        <v>13</v>
      </c>
      <c r="D175" s="5" t="s">
        <v>205</v>
      </c>
      <c r="E175" s="19" t="s">
        <v>206</v>
      </c>
      <c r="F175" s="5">
        <v>1</v>
      </c>
      <c r="G175" s="19" t="s">
        <v>6</v>
      </c>
      <c r="I175" s="6">
        <f t="shared" si="20"/>
        <v>0</v>
      </c>
      <c r="J175" s="6">
        <f t="shared" si="17"/>
        <v>0</v>
      </c>
      <c r="K175" s="6">
        <f t="shared" si="16"/>
        <v>0</v>
      </c>
      <c r="L175" s="15">
        <v>4</v>
      </c>
      <c r="M175" s="90">
        <f t="shared" si="21"/>
        <v>0</v>
      </c>
      <c r="N175" s="17"/>
    </row>
    <row r="176" spans="1:14" ht="14.25" customHeight="1" x14ac:dyDescent="0.25">
      <c r="A176" s="56"/>
      <c r="B176" s="5">
        <v>20.3</v>
      </c>
      <c r="C176" s="5" t="s">
        <v>13</v>
      </c>
      <c r="D176" s="5" t="s">
        <v>207</v>
      </c>
      <c r="E176" s="19">
        <v>17.5</v>
      </c>
      <c r="F176" s="5">
        <v>1</v>
      </c>
      <c r="G176" s="19" t="s">
        <v>6</v>
      </c>
      <c r="I176" s="6">
        <f t="shared" si="20"/>
        <v>0</v>
      </c>
      <c r="J176" s="6">
        <f t="shared" si="17"/>
        <v>0</v>
      </c>
      <c r="K176" s="6">
        <f t="shared" si="16"/>
        <v>0</v>
      </c>
      <c r="L176" s="15">
        <v>2</v>
      </c>
      <c r="M176" s="90">
        <f t="shared" si="21"/>
        <v>0</v>
      </c>
      <c r="N176" s="17"/>
    </row>
    <row r="177" spans="1:14" ht="14.25" customHeight="1" x14ac:dyDescent="0.25">
      <c r="A177" s="56"/>
      <c r="B177" s="5">
        <v>20.399999999999999</v>
      </c>
      <c r="C177" s="5" t="s">
        <v>13</v>
      </c>
      <c r="D177" s="5" t="s">
        <v>208</v>
      </c>
      <c r="F177" s="5">
        <v>1</v>
      </c>
      <c r="G177" s="19" t="s">
        <v>6</v>
      </c>
      <c r="I177" s="6">
        <f t="shared" si="20"/>
        <v>0</v>
      </c>
      <c r="J177" s="6">
        <f t="shared" si="17"/>
        <v>0</v>
      </c>
      <c r="K177" s="6">
        <f t="shared" si="16"/>
        <v>0</v>
      </c>
      <c r="L177" s="15">
        <v>6</v>
      </c>
      <c r="M177" s="90">
        <f t="shared" si="21"/>
        <v>0</v>
      </c>
      <c r="N177" s="17"/>
    </row>
    <row r="178" spans="1:14" ht="14.25" customHeight="1" x14ac:dyDescent="0.25">
      <c r="A178" s="56"/>
      <c r="B178" s="5">
        <v>20.6</v>
      </c>
      <c r="C178" s="5" t="s">
        <v>13</v>
      </c>
      <c r="D178" s="5" t="s">
        <v>209</v>
      </c>
      <c r="F178" s="5">
        <v>1</v>
      </c>
      <c r="G178" s="19" t="s">
        <v>6</v>
      </c>
      <c r="I178" s="6">
        <f t="shared" si="20"/>
        <v>0</v>
      </c>
      <c r="J178" s="6">
        <f t="shared" si="17"/>
        <v>0</v>
      </c>
      <c r="K178" s="6">
        <f t="shared" si="16"/>
        <v>0</v>
      </c>
      <c r="L178" s="15">
        <v>2</v>
      </c>
      <c r="M178" s="90">
        <f t="shared" si="21"/>
        <v>0</v>
      </c>
      <c r="N178" s="17"/>
    </row>
    <row r="179" spans="1:14" ht="14.25" customHeight="1" x14ac:dyDescent="0.25">
      <c r="A179" s="56"/>
      <c r="B179" s="5">
        <v>20.7</v>
      </c>
      <c r="C179" s="5" t="s">
        <v>13</v>
      </c>
      <c r="D179" s="5" t="s">
        <v>210</v>
      </c>
      <c r="F179" s="5">
        <v>1</v>
      </c>
      <c r="G179" s="19" t="s">
        <v>6</v>
      </c>
      <c r="I179" s="6">
        <f t="shared" si="20"/>
        <v>0</v>
      </c>
      <c r="J179" s="6">
        <f t="shared" si="17"/>
        <v>0</v>
      </c>
      <c r="K179" s="6">
        <f t="shared" si="16"/>
        <v>0</v>
      </c>
      <c r="L179" s="15">
        <v>2</v>
      </c>
      <c r="M179" s="90">
        <f t="shared" si="21"/>
        <v>0</v>
      </c>
      <c r="N179" s="17"/>
    </row>
    <row r="180" spans="1:14" ht="15" customHeight="1" thickBot="1" x14ac:dyDescent="0.3">
      <c r="A180" s="59"/>
      <c r="B180" s="10">
        <v>20.8</v>
      </c>
      <c r="C180" s="10" t="s">
        <v>58</v>
      </c>
      <c r="D180" s="10" t="s">
        <v>211</v>
      </c>
      <c r="E180" s="25"/>
      <c r="F180" s="10">
        <v>1</v>
      </c>
      <c r="G180" s="25" t="s">
        <v>6</v>
      </c>
      <c r="H180" s="11"/>
      <c r="I180" s="11">
        <f t="shared" si="20"/>
        <v>0</v>
      </c>
      <c r="J180" s="11">
        <f t="shared" si="17"/>
        <v>0</v>
      </c>
      <c r="K180" s="11">
        <f t="shared" si="16"/>
        <v>0</v>
      </c>
      <c r="L180" s="26">
        <v>1</v>
      </c>
      <c r="M180" s="91">
        <f t="shared" si="21"/>
        <v>0</v>
      </c>
      <c r="N180" s="17"/>
    </row>
    <row r="181" spans="1:14" x14ac:dyDescent="0.25">
      <c r="A181" s="97" t="s">
        <v>212</v>
      </c>
      <c r="B181" s="41"/>
      <c r="C181" s="41"/>
      <c r="D181" s="41"/>
      <c r="E181" s="41"/>
      <c r="F181" s="41"/>
      <c r="G181" s="41"/>
      <c r="H181" s="41"/>
      <c r="I181" s="41"/>
      <c r="J181" s="41"/>
      <c r="K181" s="41"/>
      <c r="L181" s="14"/>
      <c r="M181" s="98"/>
      <c r="N181" s="17"/>
    </row>
    <row r="182" spans="1:14" ht="30" x14ac:dyDescent="0.25">
      <c r="A182" s="58" t="s">
        <v>240</v>
      </c>
      <c r="B182" s="5">
        <v>21.1</v>
      </c>
      <c r="C182" s="5" t="s">
        <v>13</v>
      </c>
      <c r="D182" s="5" t="s">
        <v>218</v>
      </c>
      <c r="F182" s="5">
        <v>1</v>
      </c>
      <c r="G182" s="19" t="s">
        <v>6</v>
      </c>
      <c r="I182" s="6">
        <f>+H182*F182</f>
        <v>0</v>
      </c>
      <c r="J182" s="6">
        <f t="shared" si="17"/>
        <v>0</v>
      </c>
      <c r="K182" s="6">
        <f t="shared" si="16"/>
        <v>0</v>
      </c>
      <c r="L182" s="15">
        <v>1</v>
      </c>
      <c r="M182" s="90">
        <f>L182*K182</f>
        <v>0</v>
      </c>
      <c r="N182" s="17"/>
    </row>
    <row r="183" spans="1:14" x14ac:dyDescent="0.25">
      <c r="A183" s="56"/>
      <c r="B183" s="42">
        <v>21.2</v>
      </c>
      <c r="C183" s="42" t="s">
        <v>13</v>
      </c>
      <c r="D183" s="42" t="s">
        <v>213</v>
      </c>
      <c r="E183" s="42"/>
      <c r="F183" s="43">
        <v>1</v>
      </c>
      <c r="G183" s="42" t="s">
        <v>6</v>
      </c>
      <c r="H183" s="38"/>
      <c r="I183" s="38">
        <f>+H183*F183</f>
        <v>0</v>
      </c>
      <c r="J183" s="38">
        <f t="shared" si="17"/>
        <v>0</v>
      </c>
      <c r="K183" s="38">
        <f t="shared" si="16"/>
        <v>0</v>
      </c>
      <c r="L183" s="15">
        <v>1</v>
      </c>
      <c r="M183" s="90">
        <f>L183*K183</f>
        <v>0</v>
      </c>
      <c r="N183" s="17"/>
    </row>
    <row r="184" spans="1:14" x14ac:dyDescent="0.25">
      <c r="A184" s="56"/>
      <c r="B184" s="42"/>
      <c r="C184" s="42"/>
      <c r="D184" s="42"/>
      <c r="E184" s="42"/>
      <c r="F184" s="44"/>
      <c r="G184" s="42"/>
      <c r="H184" s="38"/>
      <c r="I184" s="38"/>
      <c r="J184" s="38"/>
      <c r="K184" s="38"/>
      <c r="L184" s="15">
        <v>1</v>
      </c>
      <c r="M184" s="90">
        <f>K183</f>
        <v>0</v>
      </c>
      <c r="N184" s="17"/>
    </row>
    <row r="185" spans="1:14" x14ac:dyDescent="0.25">
      <c r="A185" s="56"/>
      <c r="B185" s="42"/>
      <c r="C185" s="42"/>
      <c r="D185" s="42"/>
      <c r="E185" s="42"/>
      <c r="F185" s="45"/>
      <c r="G185" s="42"/>
      <c r="H185" s="38"/>
      <c r="I185" s="38"/>
      <c r="J185" s="38"/>
      <c r="K185" s="38"/>
      <c r="L185" s="15">
        <v>1</v>
      </c>
      <c r="M185" s="90">
        <f>K183</f>
        <v>0</v>
      </c>
      <c r="N185" s="17"/>
    </row>
    <row r="186" spans="1:14" x14ac:dyDescent="0.25">
      <c r="A186" s="56"/>
      <c r="B186" s="42">
        <v>21.3</v>
      </c>
      <c r="C186" s="42" t="s">
        <v>13</v>
      </c>
      <c r="D186" s="42" t="s">
        <v>214</v>
      </c>
      <c r="E186" s="42"/>
      <c r="F186" s="43">
        <v>1</v>
      </c>
      <c r="G186" s="42" t="s">
        <v>6</v>
      </c>
      <c r="H186" s="38"/>
      <c r="I186" s="38">
        <f>+H186*F186</f>
        <v>0</v>
      </c>
      <c r="J186" s="38">
        <v>0</v>
      </c>
      <c r="K186" s="38">
        <f t="shared" si="16"/>
        <v>0</v>
      </c>
      <c r="L186" s="15">
        <v>1</v>
      </c>
      <c r="M186" s="90">
        <f>L186*K186</f>
        <v>0</v>
      </c>
      <c r="N186" s="17"/>
    </row>
    <row r="187" spans="1:14" x14ac:dyDescent="0.25">
      <c r="A187" s="56"/>
      <c r="B187" s="42"/>
      <c r="C187" s="42"/>
      <c r="D187" s="42"/>
      <c r="E187" s="42"/>
      <c r="F187" s="44"/>
      <c r="G187" s="42"/>
      <c r="H187" s="38"/>
      <c r="I187" s="38"/>
      <c r="J187" s="38"/>
      <c r="K187" s="38"/>
      <c r="L187" s="15">
        <v>1</v>
      </c>
      <c r="M187" s="90">
        <f>L187*K186</f>
        <v>0</v>
      </c>
      <c r="N187" s="17"/>
    </row>
    <row r="188" spans="1:14" x14ac:dyDescent="0.25">
      <c r="A188" s="56"/>
      <c r="B188" s="42"/>
      <c r="C188" s="42"/>
      <c r="D188" s="42"/>
      <c r="E188" s="42"/>
      <c r="F188" s="44"/>
      <c r="G188" s="42"/>
      <c r="H188" s="38"/>
      <c r="I188" s="38"/>
      <c r="J188" s="38"/>
      <c r="K188" s="38"/>
      <c r="L188" s="15">
        <v>1</v>
      </c>
      <c r="M188" s="90">
        <f>L188*K186</f>
        <v>0</v>
      </c>
      <c r="N188" s="17"/>
    </row>
    <row r="189" spans="1:14" ht="15.75" thickBot="1" x14ac:dyDescent="0.3">
      <c r="A189" s="59"/>
      <c r="B189" s="43"/>
      <c r="C189" s="43"/>
      <c r="D189" s="43"/>
      <c r="E189" s="43"/>
      <c r="F189" s="44"/>
      <c r="G189" s="43"/>
      <c r="H189" s="39"/>
      <c r="I189" s="39"/>
      <c r="J189" s="39"/>
      <c r="K189" s="39"/>
      <c r="L189" s="16">
        <v>3</v>
      </c>
      <c r="M189" s="99">
        <f>L189*K186</f>
        <v>0</v>
      </c>
      <c r="N189" s="17"/>
    </row>
    <row r="190" spans="1:14" ht="24.75" thickBot="1" x14ac:dyDescent="0.45">
      <c r="A190" s="46" t="s">
        <v>223</v>
      </c>
      <c r="B190" s="47"/>
      <c r="C190" s="47"/>
      <c r="D190" s="47"/>
      <c r="E190" s="47"/>
      <c r="F190" s="47"/>
      <c r="G190" s="47"/>
      <c r="H190" s="47"/>
      <c r="I190" s="47"/>
      <c r="J190" s="47"/>
      <c r="K190" s="47"/>
      <c r="L190" s="48"/>
      <c r="M190" s="34">
        <f>SUM(M6:M189)</f>
        <v>0</v>
      </c>
      <c r="N190" s="17"/>
    </row>
    <row r="191" spans="1:14" ht="221.25" customHeight="1" thickBot="1" x14ac:dyDescent="0.3">
      <c r="A191" s="68" t="s">
        <v>241</v>
      </c>
      <c r="B191" s="69"/>
      <c r="C191" s="69"/>
      <c r="D191" s="69"/>
      <c r="E191" s="69"/>
      <c r="F191" s="69"/>
      <c r="G191" s="69"/>
      <c r="H191" s="69"/>
      <c r="I191" s="69"/>
      <c r="J191" s="69"/>
      <c r="K191" s="69"/>
      <c r="L191" s="69"/>
      <c r="M191" s="70"/>
      <c r="N191" s="17"/>
    </row>
    <row r="192" spans="1:14" x14ac:dyDescent="0.25">
      <c r="A192" s="30"/>
      <c r="B192" s="30"/>
      <c r="C192" s="31"/>
      <c r="D192" s="31"/>
      <c r="E192" s="28"/>
      <c r="F192" s="30"/>
      <c r="G192" s="28"/>
      <c r="H192" s="32"/>
      <c r="I192" s="32"/>
      <c r="J192" s="32"/>
      <c r="K192" s="32"/>
      <c r="L192" s="14"/>
      <c r="M192" s="30"/>
    </row>
    <row r="194" spans="12:12" x14ac:dyDescent="0.25">
      <c r="L194" s="22"/>
    </row>
  </sheetData>
  <autoFilter ref="A4:M189" xr:uid="{00000000-0009-0000-0000-000000000000}"/>
  <mergeCells count="53">
    <mergeCell ref="J186:J189"/>
    <mergeCell ref="K186:K189"/>
    <mergeCell ref="A190:L190"/>
    <mergeCell ref="A191:M191"/>
    <mergeCell ref="A1:A3"/>
    <mergeCell ref="M1:M3"/>
    <mergeCell ref="B2:L3"/>
    <mergeCell ref="B1:L1"/>
    <mergeCell ref="E186:E189"/>
    <mergeCell ref="F186:F189"/>
    <mergeCell ref="G186:G189"/>
    <mergeCell ref="H186:H189"/>
    <mergeCell ref="I186:I189"/>
    <mergeCell ref="A175:A180"/>
    <mergeCell ref="A181:K181"/>
    <mergeCell ref="A182:A189"/>
    <mergeCell ref="B183:B185"/>
    <mergeCell ref="C183:C185"/>
    <mergeCell ref="D183:D185"/>
    <mergeCell ref="E183:E185"/>
    <mergeCell ref="F183:F185"/>
    <mergeCell ref="G183:G185"/>
    <mergeCell ref="H183:H185"/>
    <mergeCell ref="I183:I185"/>
    <mergeCell ref="J183:J185"/>
    <mergeCell ref="K183:K185"/>
    <mergeCell ref="B186:B189"/>
    <mergeCell ref="C186:C189"/>
    <mergeCell ref="D186:D189"/>
    <mergeCell ref="A172:A174"/>
    <mergeCell ref="A87:A95"/>
    <mergeCell ref="A96:K96"/>
    <mergeCell ref="A97:A107"/>
    <mergeCell ref="A108:K108"/>
    <mergeCell ref="A109:A121"/>
    <mergeCell ref="A122:A135"/>
    <mergeCell ref="A136:A146"/>
    <mergeCell ref="A147:A156"/>
    <mergeCell ref="A157:A167"/>
    <mergeCell ref="A168:A170"/>
    <mergeCell ref="A171:K171"/>
    <mergeCell ref="A86:K86"/>
    <mergeCell ref="A5:M5"/>
    <mergeCell ref="A6:A14"/>
    <mergeCell ref="A15:A17"/>
    <mergeCell ref="A19:A21"/>
    <mergeCell ref="A22:A23"/>
    <mergeCell ref="A24:A31"/>
    <mergeCell ref="A35:M35"/>
    <mergeCell ref="A36:A59"/>
    <mergeCell ref="A60:A67"/>
    <mergeCell ref="A68:A78"/>
    <mergeCell ref="A79:A8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FORMULARIO OFERTA ECONOMICA OFE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sermako americana</dc:creator>
  <cp:lastModifiedBy>AG25 AG25</cp:lastModifiedBy>
  <cp:lastPrinted>2026-09-21T15:00:04Z</cp:lastPrinted>
  <dcterms:created xsi:type="dcterms:W3CDTF">2026-08-24T20:24:02Z</dcterms:created>
  <dcterms:modified xsi:type="dcterms:W3CDTF">2026-09-21T17:12:46Z</dcterms:modified>
</cp:coreProperties>
</file>