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Fabiola\Copia 21-6-26\Fabiola Fandiño\Documents\2026\1. SENA\INFORMES\OCTUBRE\secop\MANTENIMIENTO DE VEHICULOS\"/>
    </mc:Choice>
  </mc:AlternateContent>
  <xr:revisionPtr revIDLastSave="0" documentId="8_{683FE036-37F1-469C-944D-007C986BE6D2}" xr6:coauthVersionLast="47" xr6:coauthVersionMax="47" xr10:uidLastSave="{00000000-0000-0000-0000-000000000000}"/>
  <bookViews>
    <workbookView xWindow="-120" yWindow="-120" windowWidth="20730" windowHeight="11040" xr2:uid="{00000000-000D-0000-FFFF-FFFF00000000}"/>
  </bookViews>
  <sheets>
    <sheet name="OFERTA ECONOMICA " sheetId="1" r:id="rId1"/>
  </sheets>
  <definedNames>
    <definedName name="_xlnm._FilterDatabase" localSheetId="0" hidden="1">'OFERTA ECONOMICA '!$I$13:$I$13</definedName>
    <definedName name="_xlnm.Extract" localSheetId="0">'OFERTA ECONOMICA '!$I$13</definedName>
    <definedName name="CARGO">#REF!</definedName>
    <definedName name="CARGO..">#REF!</definedName>
    <definedName name="_xlnm.Criteria" localSheetId="0">'OFERTA ECONOMICA '!$A$2:$A$4</definedName>
    <definedName name="dos">#REF!</definedName>
    <definedName name="ESTADO">#REF!</definedName>
    <definedName name="jbhi">#REF!</definedName>
    <definedName name="QUESOLICITA">#REF!</definedName>
    <definedName name="ROLES">#REF!</definedName>
    <definedName name="ROLESSIG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34" i="1" l="1"/>
  <c r="L31" i="1"/>
  <c r="L35" i="1" s="1"/>
  <c r="L30" i="1"/>
  <c r="L29" i="1"/>
  <c r="L28" i="1"/>
  <c r="L33" i="1" s="1"/>
  <c r="J14" i="1"/>
  <c r="K14" i="1"/>
  <c r="L14" i="1" s="1"/>
  <c r="J15" i="1"/>
  <c r="K15" i="1" s="1"/>
  <c r="L15" i="1" s="1"/>
  <c r="J16" i="1"/>
  <c r="K16" i="1" s="1"/>
  <c r="L16" i="1" s="1"/>
  <c r="J17" i="1"/>
  <c r="K17" i="1" s="1"/>
  <c r="L17" i="1" s="1"/>
  <c r="J18" i="1"/>
  <c r="K18" i="1" s="1"/>
  <c r="L18" i="1" s="1"/>
  <c r="J19" i="1"/>
  <c r="K19" i="1" s="1"/>
  <c r="L19" i="1" s="1"/>
  <c r="J20" i="1"/>
  <c r="K20" i="1" s="1"/>
  <c r="L20" i="1" s="1"/>
  <c r="J21" i="1"/>
  <c r="K21" i="1" s="1"/>
  <c r="L21" i="1" s="1"/>
  <c r="J22" i="1"/>
  <c r="K22" i="1" s="1"/>
  <c r="L22" i="1" s="1"/>
  <c r="J23" i="1"/>
  <c r="K23" i="1" s="1"/>
  <c r="L23" i="1" s="1"/>
  <c r="J24" i="1"/>
  <c r="K24" i="1" s="1"/>
  <c r="L24" i="1" s="1"/>
  <c r="J25" i="1"/>
  <c r="K25" i="1" s="1"/>
  <c r="L25" i="1" s="1"/>
  <c r="J26" i="1"/>
  <c r="K26" i="1" s="1"/>
  <c r="L26" i="1" s="1"/>
  <c r="J27" i="1"/>
  <c r="K27" i="1" s="1"/>
  <c r="L27" i="1" s="1"/>
  <c r="J13" i="1"/>
  <c r="K13" i="1" s="1"/>
  <c r="L13" i="1" s="1"/>
  <c r="C14" i="1"/>
  <c r="C15" i="1" s="1"/>
  <c r="C16" i="1" s="1"/>
  <c r="C17" i="1" s="1"/>
  <c r="C18" i="1" s="1"/>
  <c r="C19" i="1" s="1"/>
  <c r="C20" i="1" s="1"/>
  <c r="C21" i="1" s="1"/>
  <c r="C22" i="1" s="1"/>
  <c r="C23" i="1" s="1"/>
  <c r="L32" i="1" l="1"/>
  <c r="L36" i="1" s="1"/>
  <c r="C24" i="1"/>
  <c r="C25" i="1" s="1"/>
  <c r="C26" i="1" s="1"/>
  <c r="C27" i="1" s="1"/>
</calcChain>
</file>

<file path=xl/sharedStrings.xml><?xml version="1.0" encoding="utf-8"?>
<sst xmlns="http://schemas.openxmlformats.org/spreadsheetml/2006/main" count="95" uniqueCount="82">
  <si>
    <t>FORMATO</t>
  </si>
  <si>
    <t xml:space="preserve">OFERTA ECONÓMICA </t>
  </si>
  <si>
    <r>
      <t>YO:</t>
    </r>
    <r>
      <rPr>
        <b/>
        <sz val="9"/>
        <color rgb="FFFF0000"/>
        <rFont val="Arial"/>
        <family val="2"/>
      </rPr>
      <t xml:space="preserve"> [Nombre del representante legal o de la persona natural Proponente],</t>
    </r>
    <r>
      <rPr>
        <sz val="9"/>
        <color theme="1"/>
        <rFont val="Arial"/>
        <family val="2"/>
      </rPr>
      <t xml:space="preserve"> identificado como aparece al pie de mi firma, </t>
    </r>
    <r>
      <rPr>
        <b/>
        <sz val="9"/>
        <color rgb="FFFF0000"/>
        <rFont val="Arial"/>
        <family val="2"/>
      </rPr>
      <t>[obrando en mi propio nombre o en mi calidad de representante legal de] [nombre del Proponente],</t>
    </r>
    <r>
      <rPr>
        <sz val="9"/>
        <color theme="1"/>
        <rFont val="Arial"/>
        <family val="2"/>
      </rPr>
      <t xml:space="preserve"> </t>
    </r>
  </si>
  <si>
    <r>
      <t xml:space="preserve">Manifiesto que el presupuesto máximo para la ejecución del contrato por monto agotable es por la suma de </t>
    </r>
    <r>
      <rPr>
        <sz val="9"/>
        <color rgb="FFFF0000"/>
        <rFont val="Arial"/>
        <family val="2"/>
      </rPr>
      <t>[valor de la propuesta en letras y números],</t>
    </r>
    <r>
      <rPr>
        <sz val="9"/>
        <color theme="1"/>
        <rFont val="Arial"/>
        <family val="2"/>
      </rPr>
      <t xml:space="preserve"> incluye todos los gastos e impuestos a que haya lugar.</t>
    </r>
  </si>
  <si>
    <t>Dicho valor obedece a los siguientes conceptos, en los cuales se relacionan todos los costos, gastos y valores que conforman la presente cotización.</t>
  </si>
  <si>
    <t>ITEM</t>
  </si>
  <si>
    <t>Indicaciones de diligenciamiento  Formato oferta económica</t>
  </si>
  <si>
    <t>BASE IVA 19%</t>
  </si>
  <si>
    <t>BASE IVA 5%</t>
  </si>
  <si>
    <t>BASE IVA EXENTO 0%</t>
  </si>
  <si>
    <t>BASE IMPOCONSUMO 8%</t>
  </si>
  <si>
    <t>SUBTOTAL</t>
  </si>
  <si>
    <t>Verifique que la información esté completa y guarde el documento en formato PDF para presentación de la oferta.</t>
  </si>
  <si>
    <t>Tarifas de IVA</t>
  </si>
  <si>
    <t>IVA 19%</t>
  </si>
  <si>
    <t>IVA 5%</t>
  </si>
  <si>
    <t>IMPOCONSUMO 8%</t>
  </si>
  <si>
    <t>Declaración sobre la información regisrada en el formato.</t>
  </si>
  <si>
    <t>VALOR TOTAL</t>
  </si>
  <si>
    <t xml:space="preserve">La información registrada en el presente formato coincide con el valor de la oferta presentada en SECOP II de acuerdo con lo solicitado por la entidad. </t>
  </si>
  <si>
    <t>Las cantidades de elementos y/o servicios ofrecidos, asi como los valores indicados en el formato se verificaron para evitar rechazos por correcciones aritmeticas que realice la entidad en la evaluación económica de esta oferta.</t>
  </si>
  <si>
    <t>Las tarifas de IVA e IMPUESTO AL CONSUMO aplicadas a cada elemento ofertado se verificaron y corresponden con la clasificación tributaria vigente a la fecha de presentación de la presente oferta económica.</t>
  </si>
  <si>
    <t>Los valores de la oferta económica permaneceran constantes durante el plazo de ejecución del contrato. Se entenderán incluidos todos y cada uno de los impuestos a que haya lugar con ocasión de la ejecución del contrato.</t>
  </si>
  <si>
    <t>Teniendo en cuenta que este punto es la esencia de la oferta, no podrá estar condicionado, ni ser adicionado, modificado o completado después de presentada la oferta. El SENA podrá efectuar las correcciones aritmeticas a que haya lugar.</t>
  </si>
  <si>
    <t>Firma: _____________________________________________________</t>
  </si>
  <si>
    <t xml:space="preserve">Nombre y razón social del proponente: </t>
  </si>
  <si>
    <t>Nit:</t>
  </si>
  <si>
    <t>Nombre del representante legal:</t>
  </si>
  <si>
    <t xml:space="preserve">C.C. N°. </t>
  </si>
  <si>
    <t xml:space="preserve">Dirección y telefóno: </t>
  </si>
  <si>
    <t xml:space="preserve">Ciudad:  </t>
  </si>
  <si>
    <t xml:space="preserve">Fecha de diligenciamiento de la oferta: </t>
  </si>
  <si>
    <t xml:space="preserve">Este formato deberá entregarse firmado por el proponente persona natural, por el representante legal de la persona júridica y en el caso de consorcios o uniones temporales, </t>
  </si>
  <si>
    <t>deberá ser firmado por cada uno de sus integrantes</t>
  </si>
  <si>
    <t>VALOR UNITARIO
ANTES DE (IVA / INC)</t>
  </si>
  <si>
    <t>TARIFA
DE (IVA / INC)</t>
  </si>
  <si>
    <t>VALOR UNITARIO
POR ITEM  CON (IVA / INC)</t>
  </si>
  <si>
    <t>VALOR TOTAL
POR ITEM CON (IVA / INC)</t>
  </si>
  <si>
    <t>VALOR IMPUESTO POR  UNIDAD (IVA / INC)</t>
  </si>
  <si>
    <t>DESCRIPCIÓN DE BIENES O SERVICIOS</t>
  </si>
  <si>
    <r>
      <rPr>
        <b/>
        <sz val="9"/>
        <color theme="1"/>
        <rFont val="Arial"/>
        <family val="2"/>
      </rPr>
      <t>Proceso de Contratación:</t>
    </r>
    <r>
      <rPr>
        <sz val="9"/>
        <color theme="1"/>
        <rFont val="Arial"/>
        <family val="2"/>
      </rPr>
      <t xml:space="preserve"> Contratar el mantenimiento preventivo y correctivo de los vehículos adscritos al Centro de Gestión Industrial del Sena</t>
    </r>
  </si>
  <si>
    <t>BIEN O SERVICIO</t>
  </si>
  <si>
    <t>UNIDAD DE MEDIDA</t>
  </si>
  <si>
    <t>CANTIDAD</t>
  </si>
  <si>
    <t>Revisión Técnico Mecánica</t>
  </si>
  <si>
    <r>
      <rPr>
        <b/>
        <sz val="9"/>
        <rFont val="Arial"/>
        <family val="2"/>
      </rPr>
      <t xml:space="preserve">Servicio de revisión técnico-mecánica y de emisiones contaminantes
</t>
    </r>
    <r>
      <rPr>
        <sz val="9"/>
        <rFont val="Arial"/>
        <family val="2"/>
      </rPr>
      <t xml:space="preserve">conforme a la normatividad vigente expedida por el Ministerio de Transporte, realizada en un Centro de Diagnóstico Automotor (CDA) debidamente habilitado y registrado ante el RUNT, incluyendo la expedición del respectivo certificado de aprobación Tallas S 
Color: Gris Moteado/negro. 
CERTIFICACIONES: EN 420: 2003 + A1: 2009 EN 388:2003 Riesgos Mecánicos 
</t>
    </r>
  </si>
  <si>
    <t>Juego de plumillas Limpia Parabrisas (x2)</t>
  </si>
  <si>
    <t xml:space="preserve">Dos plumillas siliconadas marca Bosh </t>
  </si>
  <si>
    <t>Kit de embrague</t>
  </si>
  <si>
    <t>Este kit debe estar compuesto por disco, prensa, balinera y bimasa, mismo que debe ser original de la marca Volkswagen - Incluye Mano de obra de Cambio de Embrague - Incluye Mano de obra de Cambio de Embrague</t>
  </si>
  <si>
    <t>Juego de forros (x3)</t>
  </si>
  <si>
    <t>Juego de forros en material en cuero color negro.  Dos delanteros y uno trasero.</t>
  </si>
  <si>
    <t>Juego de tapetes. </t>
  </si>
  <si>
    <t xml:space="preserve">Juego de tapetes alfombra de alta gama antideslizante, dos delanteros uno trasero color negro.  </t>
  </si>
  <si>
    <t>Sensor de proximidad de revisar</t>
  </si>
  <si>
    <t>ensores de reversa con visualización en display LED, que indique intensidad de luz, indicación sonora de proximidad y validación de cuantos metros se encuentra el objeto. Especificaciones: Constar de 4 sensores ultrasónicos, módulo de funcionamiento y display de visualización. Color negro. (Incluir instalación)</t>
  </si>
  <si>
    <t>Polarizado Nanoceramico (Vidrio Lateral)</t>
  </si>
  <si>
    <t>Bloqueo del 100% de rayos UV, reducción avanzada de calor, con trasmisión visible acorde a la normatividad vigente, con alta resistencia a rayones y decoloración. cumpliendo con la normatividad vigente aplicable en materia de tránsito y seguridad vial. (Incluir instalación)</t>
  </si>
  <si>
    <t>Polarizado Nanocerámico (Vidrio Panorámico Delantero)</t>
  </si>
  <si>
    <t>Bloqueo del 100% de rayos UV , reducción avanzada de calor, con trasmisión visible acorde a la normatividad vigente, con alta resistencia a rayones y decoloración. cumpliendo con la normatividad vigente aplicable en materia de tránsito y seguridad vial. (Incluir instalación)</t>
  </si>
  <si>
    <t>Polarizado Nanoceramico (Vidrio Panorámico Trasero</t>
  </si>
  <si>
    <t>Aceite Motor 15w40</t>
  </si>
  <si>
    <t>Aceite para motor SAE 15W40, presentado en envase de Medida 1/4 apto para vehículos diésel según compatibilidad del fabricante, cumpliendo con las especificaciones técnicas requeridas para el adecuado funcionamiento y lubricación del motor.,</t>
  </si>
  <si>
    <t>Filtros de Aceite</t>
  </si>
  <si>
    <t>Filtro de aceite compatible con vehículo Volkswagen Amarok, de acuerdo con las especificaciones técnicas del fabricante y apto para el sistema de lubricación del motor del vehículo.</t>
  </si>
  <si>
    <t>Filtro de Aire</t>
  </si>
  <si>
    <t>Filtro de aire compatible con vehículo Volkswagen Amarok, de acuerdo con las especificaciones técnicas del fabricante, destinado a la filtración de partículas e impurezas del aire de admisión del motor.</t>
  </si>
  <si>
    <t>Filtro Polen</t>
  </si>
  <si>
    <t>Filtro de polen compatible con vehículo Volkswagen Amarok, de acuerdo con las especificaciones técnicas del fabricante, destinado a la filtración de partículas, polvo y agentes contaminantes del sistema de ventilación y aire acondicionado del vehículo.</t>
  </si>
  <si>
    <t>Cambio de Aceite  </t>
  </si>
  <si>
    <t>Mano de obra Cambio de Aceite</t>
  </si>
  <si>
    <t>Carpa Plana Brasilera</t>
  </si>
  <si>
    <t>Lona de PVC reforzada con tejido poliéster, resistente a la luz solar y cambio climático.</t>
  </si>
  <si>
    <t>SERVICIO</t>
  </si>
  <si>
    <t>UNIDAD</t>
  </si>
  <si>
    <t>CUARTOS</t>
  </si>
  <si>
    <r>
      <t xml:space="preserve">Diligencie el </t>
    </r>
    <r>
      <rPr>
        <b/>
        <sz val="9"/>
        <color rgb="FF000000"/>
        <rFont val="Arial"/>
        <family val="2"/>
      </rPr>
      <t>PRECIO UNITARIO</t>
    </r>
    <r>
      <rPr>
        <sz val="9"/>
        <color rgb="FF000000"/>
        <rFont val="Arial"/>
        <family val="2"/>
      </rPr>
      <t xml:space="preserve"> del elemento o servicio en la casilla de </t>
    </r>
    <r>
      <rPr>
        <b/>
        <sz val="9"/>
        <color rgb="FF000000"/>
        <rFont val="Arial"/>
        <family val="2"/>
      </rPr>
      <t xml:space="preserve">VALOR UNITARIO ANTES DE IVA, </t>
    </r>
    <r>
      <rPr>
        <sz val="9"/>
        <color rgb="FF000000"/>
        <rFont val="Arial"/>
        <family val="2"/>
      </rPr>
      <t xml:space="preserve">de acuerdo con la descripción del bien o servicio a ofrecer, la marca y/o fabricante de acuerdo con lo solicitado por la entidad. </t>
    </r>
  </si>
  <si>
    <t>Seleccione la tarifa de IVA ó IMPUESTO AL CONSUMO que se aplica a cada uno de los items. El formato tiene lista desplegable de tarifas. Haga esto por cada uno de los ITEMS, no deje ningún ITEM sin diligenciar.</t>
  </si>
  <si>
    <t>El formato calculará con base en las cantidades, valores sin  (IVA O INC) y tarifa de  (IVA O INC) seleccionado y se autocompletará.</t>
  </si>
  <si>
    <r>
      <t xml:space="preserve">En ninguno de los ítems el </t>
    </r>
    <r>
      <rPr>
        <b/>
        <sz val="9"/>
        <color theme="1"/>
        <rFont val="Arial"/>
        <family val="2"/>
      </rPr>
      <t>PRECIO UNITARIO</t>
    </r>
    <r>
      <rPr>
        <sz val="9"/>
        <color theme="1"/>
        <rFont val="Arial"/>
        <family val="2"/>
      </rPr>
      <t xml:space="preserve"> podrá ser igual a cero pesos ($0,00), de acuerdo con lo especificado anteriormente, de no ser así se entendería que se encuentra incurso en </t>
    </r>
    <r>
      <rPr>
        <b/>
        <sz val="9"/>
        <color theme="1"/>
        <rFont val="Arial"/>
        <family val="2"/>
      </rPr>
      <t>CAUSAL DE RECHAZO</t>
    </r>
  </si>
  <si>
    <r>
      <t xml:space="preserve">Los interesados en el presente proceso deberán ofertar la totalidad de los ítems, cantidades, cumpliendo el total de las especificaciones técnicas, sin sobrepasar el PRECIO DE REFERENCIA de no ser así se entenderá que se encuentra incurso en </t>
    </r>
    <r>
      <rPr>
        <b/>
        <sz val="9"/>
        <color theme="1"/>
        <rFont val="Arial"/>
        <family val="2"/>
      </rPr>
      <t>CAUSAL DE RECHAZO</t>
    </r>
  </si>
  <si>
    <r>
      <t xml:space="preserve">El proponente no debe superar el PRECIO DE REFERENCIA en pesos colombianos, establecido en el cuestionario – Valoración de la Propuesta so pena de </t>
    </r>
    <r>
      <rPr>
        <b/>
        <sz val="9"/>
        <color theme="1"/>
        <rFont val="Arial"/>
        <family val="2"/>
      </rPr>
      <t>CAUSAL DE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</si>
</sst>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12" x14ac:knownFonts="1">
    <font>
      <sz val="11"/>
      <color theme="1"/>
      <name val="Calibri"/>
      <family val="2"/>
      <scheme val="minor"/>
    </font>
    <font>
      <sz val="11"/>
      <color theme="1"/>
      <name val="Calibri"/>
      <family val="2"/>
      <scheme val="minor"/>
    </font>
    <font>
      <b/>
      <sz val="9"/>
      <color theme="1"/>
      <name val="Arial"/>
      <family val="2"/>
    </font>
    <font>
      <sz val="9"/>
      <name val="Arial"/>
      <family val="2"/>
    </font>
    <font>
      <sz val="9"/>
      <color theme="1"/>
      <name val="Arial"/>
      <family val="2"/>
    </font>
    <font>
      <b/>
      <sz val="9"/>
      <name val="Arial"/>
      <family val="2"/>
    </font>
    <font>
      <sz val="9"/>
      <color rgb="FF000000"/>
      <name val="Arial"/>
      <family val="2"/>
    </font>
    <font>
      <b/>
      <sz val="9"/>
      <color rgb="FF000000"/>
      <name val="Arial"/>
      <family val="2"/>
    </font>
    <font>
      <b/>
      <sz val="9"/>
      <color rgb="FFFF0000"/>
      <name val="Arial"/>
      <family val="2"/>
    </font>
    <font>
      <sz val="9"/>
      <color rgb="FFFF0000"/>
      <name val="Arial"/>
      <family val="2"/>
    </font>
    <font>
      <b/>
      <sz val="9"/>
      <color rgb="FFFFFFFF"/>
      <name val="Arial"/>
      <family val="2"/>
    </font>
    <font>
      <sz val="11"/>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4" tint="-0.249977111117893"/>
        <bgColor rgb="FF1B4D3E"/>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right style="thin">
        <color rgb="FF000000"/>
      </right>
      <top/>
      <bottom style="medium">
        <color indexed="64"/>
      </bottom>
      <diagonal/>
    </border>
    <border>
      <left style="thin">
        <color rgb="FF000000"/>
      </left>
      <right style="medium">
        <color indexed="64"/>
      </right>
      <top/>
      <bottom style="thin">
        <color rgb="FF000000"/>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diagonal/>
    </border>
  </borders>
  <cellStyleXfs count="3">
    <xf numFmtId="0" fontId="0" fillId="0" borderId="0"/>
    <xf numFmtId="164" fontId="1" fillId="0" borderId="0" applyFont="0" applyFill="0" applyBorder="0" applyAlignment="0" applyProtection="0"/>
    <xf numFmtId="164" fontId="1" fillId="0" borderId="0" applyFont="0" applyFill="0" applyBorder="0" applyAlignment="0" applyProtection="0"/>
  </cellStyleXfs>
  <cellXfs count="96">
    <xf numFmtId="0" fontId="0" fillId="0" borderId="0" xfId="0"/>
    <xf numFmtId="0" fontId="2" fillId="0" borderId="0" xfId="0" applyFont="1"/>
    <xf numFmtId="0" fontId="3" fillId="0" borderId="0" xfId="0" applyFont="1"/>
    <xf numFmtId="0" fontId="4" fillId="0" borderId="0" xfId="0" applyFont="1"/>
    <xf numFmtId="9" fontId="2" fillId="0" borderId="0" xfId="0" applyNumberFormat="1" applyFont="1"/>
    <xf numFmtId="0" fontId="3" fillId="0" borderId="1" xfId="0" applyFont="1" applyBorder="1"/>
    <xf numFmtId="0" fontId="3" fillId="0" borderId="2" xfId="0" applyFont="1" applyBorder="1"/>
    <xf numFmtId="164" fontId="3" fillId="0" borderId="2" xfId="1" applyFont="1" applyFill="1" applyBorder="1" applyAlignment="1" applyProtection="1">
      <alignment horizontal="center" vertical="center"/>
    </xf>
    <xf numFmtId="164" fontId="3" fillId="0" borderId="3" xfId="1" applyFont="1" applyFill="1" applyBorder="1" applyAlignment="1" applyProtection="1">
      <alignment horizontal="center" vertical="center"/>
    </xf>
    <xf numFmtId="0" fontId="3" fillId="0" borderId="5" xfId="0" applyFont="1" applyBorder="1"/>
    <xf numFmtId="0" fontId="4" fillId="0" borderId="5" xfId="0" applyFont="1" applyBorder="1"/>
    <xf numFmtId="0" fontId="7" fillId="0" borderId="8" xfId="0" applyFont="1" applyBorder="1" applyAlignment="1">
      <alignment vertical="center"/>
    </xf>
    <xf numFmtId="0" fontId="7" fillId="2" borderId="8" xfId="0" applyFont="1" applyFill="1" applyBorder="1" applyAlignment="1">
      <alignment vertical="center"/>
    </xf>
    <xf numFmtId="164" fontId="3" fillId="0" borderId="0" xfId="1" applyFont="1" applyFill="1" applyBorder="1" applyAlignment="1" applyProtection="1">
      <alignment horizontal="center" vertical="center"/>
    </xf>
    <xf numFmtId="9" fontId="3" fillId="0" borderId="22" xfId="1" applyNumberFormat="1" applyFont="1" applyFill="1" applyBorder="1" applyAlignment="1" applyProtection="1">
      <alignment horizontal="center" vertical="center"/>
    </xf>
    <xf numFmtId="164" fontId="3" fillId="0" borderId="23" xfId="1" applyFont="1" applyFill="1" applyBorder="1" applyAlignment="1" applyProtection="1">
      <alignment horizontal="center" vertical="center"/>
    </xf>
    <xf numFmtId="164" fontId="6" fillId="0" borderId="8" xfId="1" applyFont="1" applyFill="1" applyBorder="1" applyAlignment="1">
      <alignment horizontal="center" vertical="center"/>
    </xf>
    <xf numFmtId="164" fontId="6" fillId="0" borderId="22" xfId="1"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5" fillId="0" borderId="6" xfId="0" applyFont="1" applyBorder="1" applyAlignment="1">
      <alignment horizontal="center" vertical="center"/>
    </xf>
    <xf numFmtId="0" fontId="2" fillId="0" borderId="0" xfId="0" applyFont="1" applyAlignment="1">
      <alignment horizontal="center"/>
    </xf>
    <xf numFmtId="0" fontId="5" fillId="0" borderId="20" xfId="0" applyFont="1" applyBorder="1" applyAlignment="1">
      <alignment horizontal="center" vertical="center"/>
    </xf>
    <xf numFmtId="0" fontId="4" fillId="0" borderId="4" xfId="0" applyFont="1" applyBorder="1" applyAlignment="1">
      <alignment horizontal="left"/>
    </xf>
    <xf numFmtId="0" fontId="4" fillId="0" borderId="0" xfId="0" applyFont="1" applyAlignment="1">
      <alignment horizontal="left"/>
    </xf>
    <xf numFmtId="0" fontId="4" fillId="0" borderId="5" xfId="0" applyFont="1" applyBorder="1" applyAlignment="1">
      <alignment horizontal="left"/>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3" fillId="0" borderId="24" xfId="0" applyFont="1" applyBorder="1" applyAlignment="1">
      <alignment horizontal="left" vertical="center" wrapText="1"/>
    </xf>
    <xf numFmtId="164" fontId="6" fillId="0" borderId="24" xfId="1" applyFont="1" applyFill="1" applyBorder="1" applyAlignment="1">
      <alignment horizontal="center" vertical="center"/>
    </xf>
    <xf numFmtId="9" fontId="3" fillId="0" borderId="24" xfId="1" applyNumberFormat="1" applyFont="1" applyFill="1" applyBorder="1" applyAlignment="1" applyProtection="1">
      <alignment horizontal="center" vertical="center"/>
    </xf>
    <xf numFmtId="164" fontId="4" fillId="0" borderId="24" xfId="1" applyFont="1" applyFill="1" applyBorder="1" applyAlignment="1">
      <alignment vertical="center"/>
    </xf>
    <xf numFmtId="164" fontId="3" fillId="0" borderId="24" xfId="1" applyFont="1" applyFill="1" applyBorder="1" applyAlignment="1" applyProtection="1">
      <alignment horizontal="center" vertical="center"/>
    </xf>
    <xf numFmtId="164" fontId="3" fillId="0" borderId="25" xfId="1" applyFont="1" applyFill="1" applyBorder="1" applyAlignment="1" applyProtection="1">
      <alignment horizontal="center" vertical="center"/>
    </xf>
    <xf numFmtId="0" fontId="5" fillId="0" borderId="12" xfId="0" applyFont="1" applyBorder="1" applyAlignment="1">
      <alignment vertical="center" wrapText="1"/>
    </xf>
    <xf numFmtId="0" fontId="5" fillId="0" borderId="9" xfId="0" applyFont="1" applyBorder="1" applyAlignment="1">
      <alignment vertical="center" wrapText="1"/>
    </xf>
    <xf numFmtId="0" fontId="5" fillId="0" borderId="22" xfId="0" applyFont="1" applyBorder="1" applyAlignment="1">
      <alignment vertical="center" wrapText="1"/>
    </xf>
    <xf numFmtId="0" fontId="5" fillId="0" borderId="10" xfId="0" applyFont="1" applyBorder="1" applyAlignment="1">
      <alignment horizontal="center" vertical="center"/>
    </xf>
    <xf numFmtId="0" fontId="5" fillId="0" borderId="27" xfId="0" applyFont="1" applyBorder="1" applyAlignment="1">
      <alignment horizontal="center" vertical="center"/>
    </xf>
    <xf numFmtId="0" fontId="5" fillId="0" borderId="8" xfId="0" applyFont="1" applyBorder="1" applyAlignment="1">
      <alignment horizontal="left" vertical="center" wrapText="1"/>
    </xf>
    <xf numFmtId="0" fontId="11" fillId="0" borderId="29"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31" xfId="0" applyFont="1" applyBorder="1" applyAlignment="1">
      <alignment horizontal="justify" vertical="center" wrapText="1"/>
    </xf>
    <xf numFmtId="0" fontId="11" fillId="0" borderId="32" xfId="0" applyFont="1" applyBorder="1" applyAlignment="1">
      <alignment horizontal="justify" vertical="center" wrapText="1"/>
    </xf>
    <xf numFmtId="0" fontId="11" fillId="0" borderId="33" xfId="0" applyFont="1" applyBorder="1" applyAlignment="1">
      <alignment horizontal="justify" vertical="center" wrapText="1"/>
    </xf>
    <xf numFmtId="0" fontId="11" fillId="0" borderId="34" xfId="0" applyFont="1" applyBorder="1" applyAlignment="1">
      <alignment horizontal="justify" vertical="center" wrapText="1"/>
    </xf>
    <xf numFmtId="0" fontId="11" fillId="0" borderId="35"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21" xfId="0" applyFont="1" applyBorder="1" applyAlignment="1">
      <alignment horizontal="center" vertical="center" wrapText="1"/>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4" fillId="0" borderId="4" xfId="0" applyFont="1" applyBorder="1" applyAlignment="1">
      <alignment horizontal="left" wrapText="1"/>
    </xf>
    <xf numFmtId="0" fontId="4" fillId="0" borderId="0" xfId="0" applyFont="1" applyAlignment="1">
      <alignment horizontal="left" wrapText="1"/>
    </xf>
    <xf numFmtId="0" fontId="4" fillId="0" borderId="4" xfId="0" applyFont="1" applyBorder="1" applyAlignment="1">
      <alignment horizontal="center"/>
    </xf>
    <xf numFmtId="0" fontId="4" fillId="0" borderId="0" xfId="0" applyFont="1" applyAlignment="1">
      <alignment horizontal="center"/>
    </xf>
    <xf numFmtId="0" fontId="3" fillId="0" borderId="4" xfId="0" applyFont="1" applyBorder="1" applyAlignment="1">
      <alignment horizontal="center"/>
    </xf>
    <xf numFmtId="0" fontId="3" fillId="0" borderId="0" xfId="0" applyFont="1" applyAlignment="1">
      <alignment horizontal="center"/>
    </xf>
    <xf numFmtId="0" fontId="4" fillId="0" borderId="4" xfId="0" applyFont="1" applyBorder="1" applyAlignment="1">
      <alignment horizontal="left"/>
    </xf>
    <xf numFmtId="0" fontId="4" fillId="0" borderId="0" xfId="0" applyFont="1" applyAlignment="1">
      <alignment horizontal="left"/>
    </xf>
    <xf numFmtId="0" fontId="4" fillId="0" borderId="5" xfId="0" applyFont="1" applyBorder="1" applyAlignment="1">
      <alignment horizontal="left"/>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7" xfId="0" applyFont="1" applyBorder="1" applyAlignment="1">
      <alignment horizontal="left" vertical="center"/>
    </xf>
    <xf numFmtId="0" fontId="6" fillId="0" borderId="14" xfId="0" applyFont="1" applyBorder="1" applyAlignment="1">
      <alignment horizontal="left" vertical="center"/>
    </xf>
    <xf numFmtId="0" fontId="6" fillId="0" borderId="15" xfId="0" applyFont="1" applyBorder="1" applyAlignment="1">
      <alignment horizontal="left" vertical="center"/>
    </xf>
    <xf numFmtId="0" fontId="6" fillId="0" borderId="16" xfId="0" applyFont="1" applyBorder="1" applyAlignment="1">
      <alignment horizontal="left" vertical="center"/>
    </xf>
    <xf numFmtId="0" fontId="4" fillId="0" borderId="36" xfId="0" applyFont="1" applyBorder="1" applyAlignment="1">
      <alignment horizontal="left" vertical="center" wrapText="1"/>
    </xf>
    <xf numFmtId="0" fontId="4"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26" xfId="0" applyFont="1" applyBorder="1" applyAlignment="1">
      <alignment horizontal="left" vertical="center" wrapText="1"/>
    </xf>
    <xf numFmtId="0" fontId="3" fillId="0" borderId="5"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4" xfId="0" applyFont="1" applyBorder="1" applyAlignment="1">
      <alignment horizontal="left"/>
    </xf>
    <xf numFmtId="0" fontId="3" fillId="0" borderId="0" xfId="0" applyFont="1" applyAlignment="1">
      <alignment horizontal="left"/>
    </xf>
    <xf numFmtId="0" fontId="7" fillId="0" borderId="8" xfId="0" applyFont="1" applyBorder="1" applyAlignment="1">
      <alignment horizontal="center"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3" fillId="0" borderId="39" xfId="0" applyFont="1" applyBorder="1" applyAlignment="1">
      <alignment horizontal="left"/>
    </xf>
    <xf numFmtId="0" fontId="3" fillId="0" borderId="36" xfId="0" applyFont="1" applyBorder="1" applyAlignment="1">
      <alignment horizontal="left"/>
    </xf>
  </cellXfs>
  <cellStyles count="3">
    <cellStyle name="Moneda" xfId="1" builtinId="4"/>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3"/>
  <sheetViews>
    <sheetView tabSelected="1" topLeftCell="B35" zoomScaleNormal="100" workbookViewId="0">
      <selection activeCell="F13" sqref="F13"/>
    </sheetView>
  </sheetViews>
  <sheetFormatPr baseColWidth="10" defaultColWidth="13.140625" defaultRowHeight="12" x14ac:dyDescent="0.2"/>
  <cols>
    <col min="1" max="1" width="5.140625" style="1" hidden="1" customWidth="1"/>
    <col min="2" max="2" width="6.7109375" style="3" customWidth="1"/>
    <col min="3" max="3" width="6.140625" style="3" bestFit="1" customWidth="1"/>
    <col min="4" max="4" width="23" style="3" customWidth="1"/>
    <col min="5" max="5" width="69.140625" style="3" customWidth="1"/>
    <col min="6" max="6" width="27.85546875" style="3" customWidth="1"/>
    <col min="7" max="7" width="16.5703125" style="3" bestFit="1" customWidth="1"/>
    <col min="8" max="8" width="17.28515625" style="3" customWidth="1"/>
    <col min="9" max="9" width="12.42578125" style="3" bestFit="1" customWidth="1"/>
    <col min="10" max="10" width="20.28515625" style="3" bestFit="1" customWidth="1"/>
    <col min="11" max="11" width="21.7109375" style="3" bestFit="1" customWidth="1"/>
    <col min="12" max="12" width="21.140625" style="3" customWidth="1"/>
    <col min="13" max="16384" width="13.140625" style="3"/>
  </cols>
  <sheetData>
    <row r="1" spans="1:12" ht="12.75" thickBot="1" x14ac:dyDescent="0.25">
      <c r="B1" s="2"/>
      <c r="C1" s="2"/>
      <c r="D1" s="2"/>
      <c r="E1" s="2"/>
      <c r="F1" s="2"/>
      <c r="G1" s="2"/>
      <c r="H1" s="13"/>
      <c r="I1" s="13"/>
      <c r="J1" s="13"/>
      <c r="K1" s="13"/>
      <c r="L1" s="13"/>
    </row>
    <row r="2" spans="1:12" ht="15.75" customHeight="1" x14ac:dyDescent="0.2">
      <c r="A2" s="4">
        <v>0.19</v>
      </c>
      <c r="B2" s="2"/>
      <c r="C2" s="5"/>
      <c r="D2" s="6"/>
      <c r="E2" s="6"/>
      <c r="F2" s="6"/>
      <c r="G2" s="6"/>
      <c r="H2" s="7"/>
      <c r="I2" s="7"/>
      <c r="J2" s="7"/>
      <c r="K2" s="7"/>
      <c r="L2" s="8"/>
    </row>
    <row r="3" spans="1:12" ht="15" customHeight="1" x14ac:dyDescent="0.2">
      <c r="A3" s="4">
        <v>0.05</v>
      </c>
      <c r="B3" s="2"/>
      <c r="C3" s="56" t="s">
        <v>0</v>
      </c>
      <c r="D3" s="57"/>
      <c r="E3" s="57"/>
      <c r="F3" s="57"/>
      <c r="G3" s="57"/>
      <c r="H3" s="57"/>
      <c r="I3" s="57"/>
      <c r="J3" s="57"/>
      <c r="K3" s="57"/>
      <c r="L3" s="58"/>
    </row>
    <row r="4" spans="1:12" ht="15" customHeight="1" x14ac:dyDescent="0.2">
      <c r="A4" s="4">
        <v>0</v>
      </c>
      <c r="B4" s="2"/>
      <c r="C4" s="56" t="s">
        <v>1</v>
      </c>
      <c r="D4" s="57"/>
      <c r="E4" s="57"/>
      <c r="F4" s="57"/>
      <c r="G4" s="57"/>
      <c r="H4" s="57"/>
      <c r="I4" s="57"/>
      <c r="J4" s="57"/>
      <c r="K4" s="57"/>
      <c r="L4" s="58"/>
    </row>
    <row r="5" spans="1:12" x14ac:dyDescent="0.2">
      <c r="A5" s="4">
        <v>0.08</v>
      </c>
      <c r="B5" s="2"/>
      <c r="C5" s="56"/>
      <c r="D5" s="57"/>
      <c r="E5" s="57"/>
      <c r="F5" s="57"/>
      <c r="G5" s="57"/>
      <c r="H5" s="57"/>
      <c r="I5" s="57"/>
      <c r="J5" s="57"/>
      <c r="K5" s="57"/>
      <c r="L5" s="9"/>
    </row>
    <row r="6" spans="1:12" x14ac:dyDescent="0.2">
      <c r="C6" s="59" t="s">
        <v>40</v>
      </c>
      <c r="D6" s="60"/>
      <c r="E6" s="60"/>
      <c r="F6" s="60"/>
      <c r="G6" s="60"/>
      <c r="H6" s="60"/>
      <c r="I6" s="60"/>
      <c r="J6" s="60"/>
      <c r="K6" s="60"/>
      <c r="L6" s="10"/>
    </row>
    <row r="7" spans="1:12" x14ac:dyDescent="0.2">
      <c r="C7" s="61"/>
      <c r="D7" s="62"/>
      <c r="E7" s="62"/>
      <c r="F7" s="62"/>
      <c r="G7" s="62"/>
      <c r="H7" s="62"/>
      <c r="I7" s="62"/>
      <c r="J7" s="62"/>
      <c r="K7" s="62"/>
      <c r="L7" s="10"/>
    </row>
    <row r="8" spans="1:12" ht="15" customHeight="1" x14ac:dyDescent="0.2">
      <c r="C8" s="65" t="s">
        <v>2</v>
      </c>
      <c r="D8" s="66"/>
      <c r="E8" s="66"/>
      <c r="F8" s="66"/>
      <c r="G8" s="66"/>
      <c r="H8" s="66"/>
      <c r="I8" s="66"/>
      <c r="J8" s="66"/>
      <c r="K8" s="66"/>
      <c r="L8" s="67"/>
    </row>
    <row r="9" spans="1:12" ht="15" customHeight="1" x14ac:dyDescent="0.2">
      <c r="C9" s="65" t="s">
        <v>3</v>
      </c>
      <c r="D9" s="66"/>
      <c r="E9" s="66"/>
      <c r="F9" s="66"/>
      <c r="G9" s="66"/>
      <c r="H9" s="66"/>
      <c r="I9" s="66"/>
      <c r="J9" s="66"/>
      <c r="K9" s="66"/>
      <c r="L9" s="67"/>
    </row>
    <row r="10" spans="1:12" ht="15.75" customHeight="1" x14ac:dyDescent="0.2">
      <c r="C10" s="65" t="s">
        <v>4</v>
      </c>
      <c r="D10" s="66"/>
      <c r="E10" s="66"/>
      <c r="F10" s="66"/>
      <c r="G10" s="66"/>
      <c r="H10" s="66"/>
      <c r="I10" s="66"/>
      <c r="J10" s="66"/>
      <c r="K10" s="66"/>
      <c r="L10" s="67"/>
    </row>
    <row r="11" spans="1:12" ht="15.75" customHeight="1" thickBot="1" x14ac:dyDescent="0.25">
      <c r="C11" s="23"/>
      <c r="D11" s="24"/>
      <c r="E11" s="24"/>
      <c r="F11" s="24"/>
      <c r="G11" s="24"/>
      <c r="H11" s="24"/>
      <c r="I11" s="24"/>
      <c r="J11" s="24"/>
      <c r="K11" s="24"/>
      <c r="L11" s="25"/>
    </row>
    <row r="12" spans="1:12" s="19" customFormat="1" ht="36.75" thickBot="1" x14ac:dyDescent="0.25">
      <c r="A12" s="21"/>
      <c r="B12" s="18"/>
      <c r="C12" s="26" t="s">
        <v>5</v>
      </c>
      <c r="D12" s="27" t="s">
        <v>41</v>
      </c>
      <c r="E12" s="27" t="s">
        <v>39</v>
      </c>
      <c r="F12" s="27" t="s">
        <v>42</v>
      </c>
      <c r="G12" s="28" t="s">
        <v>43</v>
      </c>
      <c r="H12" s="28" t="s">
        <v>34</v>
      </c>
      <c r="I12" s="28" t="s">
        <v>35</v>
      </c>
      <c r="J12" s="28" t="s">
        <v>38</v>
      </c>
      <c r="K12" s="28" t="s">
        <v>36</v>
      </c>
      <c r="L12" s="29" t="s">
        <v>37</v>
      </c>
    </row>
    <row r="13" spans="1:12" ht="96.75" thickBot="1" x14ac:dyDescent="0.25">
      <c r="B13" s="2"/>
      <c r="C13" s="39">
        <v>1</v>
      </c>
      <c r="D13" s="36" t="s">
        <v>44</v>
      </c>
      <c r="E13" s="30" t="s">
        <v>45</v>
      </c>
      <c r="F13" s="50" t="s">
        <v>73</v>
      </c>
      <c r="G13" s="51">
        <v>1</v>
      </c>
      <c r="H13" s="31"/>
      <c r="I13" s="32"/>
      <c r="J13" s="33">
        <f>H13*I13</f>
        <v>0</v>
      </c>
      <c r="K13" s="34">
        <f>H13+J13</f>
        <v>0</v>
      </c>
      <c r="L13" s="35">
        <f>G13*K13</f>
        <v>0</v>
      </c>
    </row>
    <row r="14" spans="1:12" ht="24.75" thickBot="1" x14ac:dyDescent="0.25">
      <c r="B14" s="2"/>
      <c r="C14" s="40">
        <f>C13+1</f>
        <v>2</v>
      </c>
      <c r="D14" s="37" t="s">
        <v>46</v>
      </c>
      <c r="E14" s="41" t="s">
        <v>47</v>
      </c>
      <c r="F14" s="52" t="s">
        <v>74</v>
      </c>
      <c r="G14" s="53">
        <v>1</v>
      </c>
      <c r="H14" s="17"/>
      <c r="I14" s="14"/>
      <c r="J14" s="33">
        <f t="shared" ref="J14:J27" si="0">H14*I14</f>
        <v>0</v>
      </c>
      <c r="K14" s="34">
        <f t="shared" ref="K14:K27" si="1">H14+J14</f>
        <v>0</v>
      </c>
      <c r="L14" s="35">
        <f t="shared" ref="L14:L27" si="2">G14*K14</f>
        <v>0</v>
      </c>
    </row>
    <row r="15" spans="1:12" ht="36.75" thickBot="1" x14ac:dyDescent="0.25">
      <c r="B15" s="2"/>
      <c r="C15" s="40">
        <f>C14+1</f>
        <v>3</v>
      </c>
      <c r="D15" s="38" t="s">
        <v>48</v>
      </c>
      <c r="E15" s="41" t="s">
        <v>49</v>
      </c>
      <c r="F15" s="54" t="s">
        <v>74</v>
      </c>
      <c r="G15" s="55">
        <v>1</v>
      </c>
      <c r="H15" s="16"/>
      <c r="I15" s="14"/>
      <c r="J15" s="33">
        <f t="shared" si="0"/>
        <v>0</v>
      </c>
      <c r="K15" s="34">
        <f t="shared" si="1"/>
        <v>0</v>
      </c>
      <c r="L15" s="35">
        <f t="shared" si="2"/>
        <v>0</v>
      </c>
    </row>
    <row r="16" spans="1:12" ht="30.75" thickBot="1" x14ac:dyDescent="0.25">
      <c r="B16" s="2"/>
      <c r="C16" s="40">
        <f t="shared" ref="C16:C23" si="3">C15+1</f>
        <v>4</v>
      </c>
      <c r="D16" s="42" t="s">
        <v>50</v>
      </c>
      <c r="E16" s="43" t="s">
        <v>51</v>
      </c>
      <c r="F16" s="50" t="s">
        <v>74</v>
      </c>
      <c r="G16" s="51">
        <v>1</v>
      </c>
      <c r="H16" s="16"/>
      <c r="I16" s="14"/>
      <c r="J16" s="33">
        <f t="shared" si="0"/>
        <v>0</v>
      </c>
      <c r="K16" s="34">
        <f t="shared" si="1"/>
        <v>0</v>
      </c>
      <c r="L16" s="35">
        <f t="shared" si="2"/>
        <v>0</v>
      </c>
    </row>
    <row r="17" spans="2:12" ht="30.75" thickBot="1" x14ac:dyDescent="0.25">
      <c r="B17" s="2"/>
      <c r="C17" s="40">
        <f t="shared" si="3"/>
        <v>5</v>
      </c>
      <c r="D17" s="44" t="s">
        <v>52</v>
      </c>
      <c r="E17" s="45" t="s">
        <v>53</v>
      </c>
      <c r="F17" s="52" t="s">
        <v>74</v>
      </c>
      <c r="G17" s="53">
        <v>1</v>
      </c>
      <c r="H17" s="16"/>
      <c r="I17" s="14"/>
      <c r="J17" s="33">
        <f t="shared" si="0"/>
        <v>0</v>
      </c>
      <c r="K17" s="34">
        <f t="shared" si="1"/>
        <v>0</v>
      </c>
      <c r="L17" s="35">
        <f t="shared" si="2"/>
        <v>0</v>
      </c>
    </row>
    <row r="18" spans="2:12" ht="75.75" thickBot="1" x14ac:dyDescent="0.25">
      <c r="B18" s="2"/>
      <c r="C18" s="40">
        <f t="shared" si="3"/>
        <v>6</v>
      </c>
      <c r="D18" s="46" t="s">
        <v>54</v>
      </c>
      <c r="E18" s="47" t="s">
        <v>55</v>
      </c>
      <c r="F18" s="52" t="s">
        <v>74</v>
      </c>
      <c r="G18" s="53">
        <v>1</v>
      </c>
      <c r="H18" s="16"/>
      <c r="I18" s="14"/>
      <c r="J18" s="33">
        <f t="shared" si="0"/>
        <v>0</v>
      </c>
      <c r="K18" s="34">
        <f t="shared" si="1"/>
        <v>0</v>
      </c>
      <c r="L18" s="35">
        <f t="shared" si="2"/>
        <v>0</v>
      </c>
    </row>
    <row r="19" spans="2:12" ht="60.75" thickBot="1" x14ac:dyDescent="0.25">
      <c r="B19" s="2"/>
      <c r="C19" s="40">
        <f t="shared" si="3"/>
        <v>7</v>
      </c>
      <c r="D19" s="46" t="s">
        <v>56</v>
      </c>
      <c r="E19" s="47" t="s">
        <v>57</v>
      </c>
      <c r="F19" s="52" t="s">
        <v>74</v>
      </c>
      <c r="G19" s="53">
        <v>4</v>
      </c>
      <c r="H19" s="16"/>
      <c r="I19" s="14"/>
      <c r="J19" s="33">
        <f t="shared" si="0"/>
        <v>0</v>
      </c>
      <c r="K19" s="34">
        <f t="shared" si="1"/>
        <v>0</v>
      </c>
      <c r="L19" s="35">
        <f t="shared" si="2"/>
        <v>0</v>
      </c>
    </row>
    <row r="20" spans="2:12" ht="60.75" thickBot="1" x14ac:dyDescent="0.25">
      <c r="B20" s="2"/>
      <c r="C20" s="40">
        <f t="shared" si="3"/>
        <v>8</v>
      </c>
      <c r="D20" s="46" t="s">
        <v>58</v>
      </c>
      <c r="E20" s="47" t="s">
        <v>59</v>
      </c>
      <c r="F20" s="52" t="s">
        <v>74</v>
      </c>
      <c r="G20" s="53">
        <v>1</v>
      </c>
      <c r="H20" s="16"/>
      <c r="I20" s="14"/>
      <c r="J20" s="33">
        <f t="shared" si="0"/>
        <v>0</v>
      </c>
      <c r="K20" s="34">
        <f t="shared" si="1"/>
        <v>0</v>
      </c>
      <c r="L20" s="35">
        <f t="shared" si="2"/>
        <v>0</v>
      </c>
    </row>
    <row r="21" spans="2:12" ht="60.75" thickBot="1" x14ac:dyDescent="0.25">
      <c r="B21" s="2"/>
      <c r="C21" s="40">
        <f t="shared" si="3"/>
        <v>9</v>
      </c>
      <c r="D21" s="46" t="s">
        <v>60</v>
      </c>
      <c r="E21" s="47" t="s">
        <v>57</v>
      </c>
      <c r="F21" s="52" t="s">
        <v>74</v>
      </c>
      <c r="G21" s="53">
        <v>1</v>
      </c>
      <c r="H21" s="17"/>
      <c r="I21" s="14"/>
      <c r="J21" s="33">
        <f t="shared" si="0"/>
        <v>0</v>
      </c>
      <c r="K21" s="34">
        <f t="shared" si="1"/>
        <v>0</v>
      </c>
      <c r="L21" s="35">
        <f t="shared" si="2"/>
        <v>0</v>
      </c>
    </row>
    <row r="22" spans="2:12" ht="51" customHeight="1" thickBot="1" x14ac:dyDescent="0.25">
      <c r="B22" s="2"/>
      <c r="C22" s="40">
        <f t="shared" si="3"/>
        <v>10</v>
      </c>
      <c r="D22" s="48" t="s">
        <v>61</v>
      </c>
      <c r="E22" s="49" t="s">
        <v>62</v>
      </c>
      <c r="F22" s="54" t="s">
        <v>75</v>
      </c>
      <c r="G22" s="55">
        <v>3</v>
      </c>
      <c r="H22" s="16"/>
      <c r="I22" s="14"/>
      <c r="J22" s="33">
        <f t="shared" si="0"/>
        <v>0</v>
      </c>
      <c r="K22" s="34">
        <f t="shared" si="1"/>
        <v>0</v>
      </c>
      <c r="L22" s="35">
        <f t="shared" si="2"/>
        <v>0</v>
      </c>
    </row>
    <row r="23" spans="2:12" ht="45.75" thickBot="1" x14ac:dyDescent="0.25">
      <c r="B23" s="2"/>
      <c r="C23" s="40">
        <f t="shared" si="3"/>
        <v>11</v>
      </c>
      <c r="D23" s="44" t="s">
        <v>63</v>
      </c>
      <c r="E23" s="45" t="s">
        <v>64</v>
      </c>
      <c r="F23" s="50" t="s">
        <v>74</v>
      </c>
      <c r="G23" s="51">
        <v>1</v>
      </c>
      <c r="H23" s="16"/>
      <c r="I23" s="14"/>
      <c r="J23" s="33">
        <f t="shared" si="0"/>
        <v>0</v>
      </c>
      <c r="K23" s="34">
        <f t="shared" si="1"/>
        <v>0</v>
      </c>
      <c r="L23" s="35">
        <f t="shared" si="2"/>
        <v>0</v>
      </c>
    </row>
    <row r="24" spans="2:12" ht="45.75" thickBot="1" x14ac:dyDescent="0.25">
      <c r="B24" s="2"/>
      <c r="C24" s="20">
        <f t="shared" ref="C24:C27" si="4">C23+1</f>
        <v>12</v>
      </c>
      <c r="D24" s="46" t="s">
        <v>65</v>
      </c>
      <c r="E24" s="47" t="s">
        <v>66</v>
      </c>
      <c r="F24" s="52" t="s">
        <v>74</v>
      </c>
      <c r="G24" s="53">
        <v>1</v>
      </c>
      <c r="H24" s="16"/>
      <c r="I24" s="14"/>
      <c r="J24" s="33">
        <f t="shared" si="0"/>
        <v>0</v>
      </c>
      <c r="K24" s="34">
        <f t="shared" si="1"/>
        <v>0</v>
      </c>
      <c r="L24" s="35">
        <f t="shared" si="2"/>
        <v>0</v>
      </c>
    </row>
    <row r="25" spans="2:12" ht="60.75" thickBot="1" x14ac:dyDescent="0.25">
      <c r="B25" s="2"/>
      <c r="C25" s="20">
        <f t="shared" si="4"/>
        <v>13</v>
      </c>
      <c r="D25" s="46" t="s">
        <v>67</v>
      </c>
      <c r="E25" s="47" t="s">
        <v>68</v>
      </c>
      <c r="F25" s="52" t="s">
        <v>74</v>
      </c>
      <c r="G25" s="53">
        <v>1</v>
      </c>
      <c r="H25" s="16"/>
      <c r="I25" s="14"/>
      <c r="J25" s="33">
        <f t="shared" si="0"/>
        <v>0</v>
      </c>
      <c r="K25" s="34">
        <f t="shared" si="1"/>
        <v>0</v>
      </c>
      <c r="L25" s="35">
        <f t="shared" si="2"/>
        <v>0</v>
      </c>
    </row>
    <row r="26" spans="2:12" ht="15.75" thickBot="1" x14ac:dyDescent="0.25">
      <c r="B26" s="2"/>
      <c r="C26" s="22">
        <f t="shared" si="4"/>
        <v>14</v>
      </c>
      <c r="D26" s="46" t="s">
        <v>69</v>
      </c>
      <c r="E26" s="47" t="s">
        <v>70</v>
      </c>
      <c r="F26" s="52" t="s">
        <v>73</v>
      </c>
      <c r="G26" s="53">
        <v>1</v>
      </c>
      <c r="H26" s="17"/>
      <c r="I26" s="14"/>
      <c r="J26" s="33">
        <f t="shared" si="0"/>
        <v>0</v>
      </c>
      <c r="K26" s="34">
        <f t="shared" si="1"/>
        <v>0</v>
      </c>
      <c r="L26" s="35">
        <f t="shared" si="2"/>
        <v>0</v>
      </c>
    </row>
    <row r="27" spans="2:12" ht="30.75" thickBot="1" x14ac:dyDescent="0.25">
      <c r="B27" s="2"/>
      <c r="C27" s="20">
        <f t="shared" si="4"/>
        <v>15</v>
      </c>
      <c r="D27" s="48" t="s">
        <v>71</v>
      </c>
      <c r="E27" s="49" t="s">
        <v>72</v>
      </c>
      <c r="F27" s="54" t="s">
        <v>74</v>
      </c>
      <c r="G27" s="55">
        <v>1</v>
      </c>
      <c r="H27" s="16"/>
      <c r="I27" s="14"/>
      <c r="J27" s="33">
        <f t="shared" si="0"/>
        <v>0</v>
      </c>
      <c r="K27" s="34">
        <f t="shared" si="1"/>
        <v>0</v>
      </c>
      <c r="L27" s="35">
        <f t="shared" si="2"/>
        <v>0</v>
      </c>
    </row>
    <row r="28" spans="2:12" x14ac:dyDescent="0.2">
      <c r="B28" s="2"/>
      <c r="C28" s="68" t="s">
        <v>6</v>
      </c>
      <c r="D28" s="69"/>
      <c r="E28" s="69"/>
      <c r="F28" s="69"/>
      <c r="G28" s="69"/>
      <c r="H28" s="70"/>
      <c r="I28" s="70"/>
      <c r="J28" s="71"/>
      <c r="K28" s="11" t="s">
        <v>7</v>
      </c>
      <c r="L28" s="15">
        <f>ROUND(SUMIF(I13:I27,19%,L13:L27)/1.19,0)</f>
        <v>0</v>
      </c>
    </row>
    <row r="29" spans="2:12" x14ac:dyDescent="0.2">
      <c r="B29" s="2"/>
      <c r="C29" s="72" t="s">
        <v>76</v>
      </c>
      <c r="D29" s="73"/>
      <c r="E29" s="73"/>
      <c r="F29" s="73"/>
      <c r="G29" s="73"/>
      <c r="H29" s="74"/>
      <c r="I29" s="74"/>
      <c r="J29" s="74"/>
      <c r="K29" s="11" t="s">
        <v>8</v>
      </c>
      <c r="L29" s="15">
        <f>ROUND(SUMIF(I13:I27,5%,L13:L27)/1.05,0)</f>
        <v>0</v>
      </c>
    </row>
    <row r="30" spans="2:12" x14ac:dyDescent="0.2">
      <c r="B30" s="2"/>
      <c r="C30" s="75" t="s">
        <v>79</v>
      </c>
      <c r="D30" s="76"/>
      <c r="E30" s="76"/>
      <c r="F30" s="76"/>
      <c r="G30" s="76"/>
      <c r="H30" s="76"/>
      <c r="I30" s="76"/>
      <c r="J30" s="77"/>
      <c r="K30" s="11" t="s">
        <v>9</v>
      </c>
      <c r="L30" s="15">
        <f>ROUND(SUMIF(I13:I27,0%,L13:L27),0)</f>
        <v>0</v>
      </c>
    </row>
    <row r="31" spans="2:12" ht="12" customHeight="1" x14ac:dyDescent="0.2">
      <c r="B31" s="2"/>
      <c r="C31" s="81" t="s">
        <v>80</v>
      </c>
      <c r="D31" s="81"/>
      <c r="E31" s="81"/>
      <c r="F31" s="81"/>
      <c r="G31" s="81"/>
      <c r="H31" s="81"/>
      <c r="I31" s="81"/>
      <c r="J31" s="82"/>
      <c r="K31" s="11" t="s">
        <v>10</v>
      </c>
      <c r="L31" s="15">
        <f>ROUND(SUMIF(I13:I27,8%,L13:L27)/1.08,0)</f>
        <v>0</v>
      </c>
    </row>
    <row r="32" spans="2:12" x14ac:dyDescent="0.2">
      <c r="B32" s="2"/>
      <c r="C32" s="83"/>
      <c r="D32" s="83"/>
      <c r="E32" s="83"/>
      <c r="F32" s="83"/>
      <c r="G32" s="83"/>
      <c r="H32" s="83"/>
      <c r="I32" s="83"/>
      <c r="J32" s="84"/>
      <c r="K32" s="12" t="s">
        <v>11</v>
      </c>
      <c r="L32" s="15">
        <f>+L28+L29+L30+L31</f>
        <v>0</v>
      </c>
    </row>
    <row r="33" spans="2:12" x14ac:dyDescent="0.2">
      <c r="B33" s="2"/>
      <c r="C33" s="78" t="s">
        <v>77</v>
      </c>
      <c r="D33" s="79"/>
      <c r="E33" s="79"/>
      <c r="F33" s="79"/>
      <c r="G33" s="79"/>
      <c r="H33" s="79"/>
      <c r="I33" s="73"/>
      <c r="J33" s="91" t="s">
        <v>13</v>
      </c>
      <c r="K33" s="11" t="s">
        <v>14</v>
      </c>
      <c r="L33" s="15">
        <f>ROUND(L28*0.19,0)</f>
        <v>0</v>
      </c>
    </row>
    <row r="34" spans="2:12" x14ac:dyDescent="0.2">
      <c r="B34" s="2"/>
      <c r="C34" s="78" t="s">
        <v>78</v>
      </c>
      <c r="D34" s="79"/>
      <c r="E34" s="79"/>
      <c r="F34" s="79"/>
      <c r="G34" s="79"/>
      <c r="H34" s="79"/>
      <c r="I34" s="79"/>
      <c r="J34" s="91"/>
      <c r="K34" s="11" t="s">
        <v>15</v>
      </c>
      <c r="L34" s="15">
        <f>ROUND(L29*0.05,0)</f>
        <v>0</v>
      </c>
    </row>
    <row r="35" spans="2:12" x14ac:dyDescent="0.2">
      <c r="B35" s="2"/>
      <c r="C35" s="75" t="s">
        <v>12</v>
      </c>
      <c r="D35" s="76"/>
      <c r="E35" s="76"/>
      <c r="F35" s="76"/>
      <c r="G35" s="76"/>
      <c r="H35" s="76"/>
      <c r="I35" s="77"/>
      <c r="J35" s="91"/>
      <c r="K35" s="11" t="s">
        <v>16</v>
      </c>
      <c r="L35" s="15">
        <f>ROUND(L31*0.08,0)</f>
        <v>0</v>
      </c>
    </row>
    <row r="36" spans="2:12" x14ac:dyDescent="0.2">
      <c r="B36" s="2"/>
      <c r="C36" s="75" t="s">
        <v>81</v>
      </c>
      <c r="D36" s="76"/>
      <c r="E36" s="76"/>
      <c r="F36" s="76"/>
      <c r="G36" s="76"/>
      <c r="H36" s="76"/>
      <c r="I36" s="76"/>
      <c r="J36" s="77"/>
      <c r="K36" s="12" t="s">
        <v>18</v>
      </c>
      <c r="L36" s="15">
        <f>ROUND(SUM(L32:L35),0)</f>
        <v>0</v>
      </c>
    </row>
    <row r="37" spans="2:12" x14ac:dyDescent="0.2">
      <c r="B37" s="2"/>
      <c r="C37" s="92" t="s">
        <v>17</v>
      </c>
      <c r="D37" s="93"/>
      <c r="E37" s="93"/>
      <c r="F37" s="93"/>
      <c r="G37" s="93"/>
      <c r="H37" s="93"/>
      <c r="I37" s="93"/>
      <c r="J37" s="93"/>
      <c r="K37" s="93"/>
      <c r="L37" s="93"/>
    </row>
    <row r="38" spans="2:12" x14ac:dyDescent="0.2">
      <c r="B38" s="2"/>
      <c r="C38" s="78" t="s">
        <v>19</v>
      </c>
      <c r="D38" s="79"/>
      <c r="E38" s="79"/>
      <c r="F38" s="79"/>
      <c r="G38" s="79"/>
      <c r="H38" s="79"/>
      <c r="I38" s="79"/>
      <c r="J38" s="79"/>
      <c r="K38" s="79"/>
      <c r="L38" s="80"/>
    </row>
    <row r="39" spans="2:12" x14ac:dyDescent="0.2">
      <c r="B39" s="2"/>
      <c r="C39" s="78" t="s">
        <v>20</v>
      </c>
      <c r="D39" s="79"/>
      <c r="E39" s="79"/>
      <c r="F39" s="79"/>
      <c r="G39" s="79"/>
      <c r="H39" s="79"/>
      <c r="I39" s="79"/>
      <c r="J39" s="79"/>
      <c r="K39" s="79"/>
      <c r="L39" s="80"/>
    </row>
    <row r="40" spans="2:12" x14ac:dyDescent="0.2">
      <c r="B40" s="2"/>
      <c r="C40" s="78" t="s">
        <v>21</v>
      </c>
      <c r="D40" s="79"/>
      <c r="E40" s="79"/>
      <c r="F40" s="79"/>
      <c r="G40" s="79"/>
      <c r="H40" s="79"/>
      <c r="I40" s="79"/>
      <c r="J40" s="79"/>
      <c r="K40" s="79"/>
      <c r="L40" s="80"/>
    </row>
    <row r="41" spans="2:12" x14ac:dyDescent="0.2">
      <c r="B41" s="2"/>
      <c r="C41" s="78" t="s">
        <v>22</v>
      </c>
      <c r="D41" s="79"/>
      <c r="E41" s="79"/>
      <c r="F41" s="79"/>
      <c r="G41" s="79"/>
      <c r="H41" s="79"/>
      <c r="I41" s="79"/>
      <c r="J41" s="79"/>
      <c r="K41" s="79"/>
      <c r="L41" s="80"/>
    </row>
    <row r="42" spans="2:12" x14ac:dyDescent="0.2">
      <c r="B42" s="2"/>
      <c r="C42" s="78" t="s">
        <v>23</v>
      </c>
      <c r="D42" s="79"/>
      <c r="E42" s="79"/>
      <c r="F42" s="79"/>
      <c r="G42" s="79"/>
      <c r="H42" s="79"/>
      <c r="I42" s="79"/>
      <c r="J42" s="79"/>
      <c r="K42" s="79"/>
      <c r="L42" s="80"/>
    </row>
    <row r="43" spans="2:12" x14ac:dyDescent="0.2">
      <c r="B43" s="2"/>
      <c r="C43" s="94"/>
      <c r="D43" s="95"/>
      <c r="E43" s="95"/>
      <c r="F43" s="95"/>
      <c r="G43" s="95"/>
      <c r="H43" s="95"/>
      <c r="I43" s="95"/>
      <c r="J43" s="95"/>
      <c r="K43" s="95"/>
      <c r="L43" s="9"/>
    </row>
    <row r="44" spans="2:12" x14ac:dyDescent="0.2">
      <c r="B44" s="2"/>
      <c r="C44" s="89"/>
      <c r="D44" s="90"/>
      <c r="E44" s="90"/>
      <c r="F44" s="90"/>
      <c r="G44" s="90"/>
      <c r="H44" s="90"/>
      <c r="I44" s="90"/>
      <c r="J44" s="90"/>
      <c r="K44" s="90"/>
      <c r="L44" s="9"/>
    </row>
    <row r="45" spans="2:12" x14ac:dyDescent="0.2">
      <c r="B45" s="2"/>
      <c r="C45" s="89"/>
      <c r="D45" s="90"/>
      <c r="E45" s="90"/>
      <c r="F45" s="90"/>
      <c r="G45" s="90"/>
      <c r="H45" s="90"/>
      <c r="I45" s="90"/>
      <c r="J45" s="90"/>
      <c r="K45" s="90"/>
      <c r="L45" s="9"/>
    </row>
    <row r="46" spans="2:12" x14ac:dyDescent="0.2">
      <c r="B46" s="2"/>
      <c r="C46" s="89" t="s">
        <v>24</v>
      </c>
      <c r="D46" s="90"/>
      <c r="E46" s="90"/>
      <c r="F46" s="90"/>
      <c r="G46" s="90"/>
      <c r="H46" s="90"/>
      <c r="I46" s="90"/>
      <c r="J46" s="90"/>
      <c r="K46" s="90"/>
      <c r="L46" s="9"/>
    </row>
    <row r="47" spans="2:12" x14ac:dyDescent="0.2">
      <c r="B47" s="2"/>
      <c r="C47" s="63"/>
      <c r="D47" s="64"/>
      <c r="E47" s="64"/>
      <c r="F47" s="64"/>
      <c r="G47" s="64"/>
      <c r="H47" s="64"/>
      <c r="I47" s="64"/>
      <c r="J47" s="64"/>
      <c r="K47" s="64"/>
      <c r="L47" s="9"/>
    </row>
    <row r="48" spans="2:12" x14ac:dyDescent="0.2">
      <c r="B48" s="2"/>
      <c r="C48" s="89" t="s">
        <v>25</v>
      </c>
      <c r="D48" s="90"/>
      <c r="E48" s="90"/>
      <c r="F48" s="90"/>
      <c r="G48" s="90"/>
      <c r="H48" s="90"/>
      <c r="I48" s="90"/>
      <c r="J48" s="90"/>
      <c r="K48" s="90"/>
      <c r="L48" s="9"/>
    </row>
    <row r="49" spans="2:12" x14ac:dyDescent="0.2">
      <c r="B49" s="2"/>
      <c r="C49" s="63"/>
      <c r="D49" s="64"/>
      <c r="E49" s="64"/>
      <c r="F49" s="64"/>
      <c r="G49" s="64"/>
      <c r="H49" s="64"/>
      <c r="I49" s="64"/>
      <c r="J49" s="64"/>
      <c r="K49" s="64"/>
      <c r="L49" s="9"/>
    </row>
    <row r="50" spans="2:12" x14ac:dyDescent="0.2">
      <c r="B50" s="2"/>
      <c r="C50" s="89" t="s">
        <v>26</v>
      </c>
      <c r="D50" s="90"/>
      <c r="E50" s="90"/>
      <c r="F50" s="90"/>
      <c r="G50" s="90"/>
      <c r="H50" s="90"/>
      <c r="I50" s="90"/>
      <c r="J50" s="90"/>
      <c r="K50" s="90"/>
      <c r="L50" s="9"/>
    </row>
    <row r="51" spans="2:12" x14ac:dyDescent="0.2">
      <c r="B51" s="2"/>
      <c r="C51" s="89"/>
      <c r="D51" s="90"/>
      <c r="E51" s="90"/>
      <c r="F51" s="90"/>
      <c r="G51" s="90"/>
      <c r="H51" s="90"/>
      <c r="I51" s="90"/>
      <c r="J51" s="90"/>
      <c r="K51" s="90"/>
      <c r="L51" s="9"/>
    </row>
    <row r="52" spans="2:12" x14ac:dyDescent="0.2">
      <c r="B52" s="2"/>
      <c r="C52" s="89" t="s">
        <v>27</v>
      </c>
      <c r="D52" s="90"/>
      <c r="E52" s="90"/>
      <c r="F52" s="90"/>
      <c r="G52" s="90"/>
      <c r="H52" s="90"/>
      <c r="I52" s="90"/>
      <c r="J52" s="90"/>
      <c r="K52" s="90"/>
      <c r="L52" s="9"/>
    </row>
    <row r="53" spans="2:12" x14ac:dyDescent="0.2">
      <c r="B53" s="2"/>
      <c r="C53" s="63"/>
      <c r="D53" s="64"/>
      <c r="E53" s="64"/>
      <c r="F53" s="64"/>
      <c r="G53" s="64"/>
      <c r="H53" s="64"/>
      <c r="I53" s="64"/>
      <c r="J53" s="64"/>
      <c r="K53" s="64"/>
      <c r="L53" s="9"/>
    </row>
    <row r="54" spans="2:12" x14ac:dyDescent="0.2">
      <c r="B54" s="2"/>
      <c r="C54" s="89" t="s">
        <v>28</v>
      </c>
      <c r="D54" s="90"/>
      <c r="E54" s="90"/>
      <c r="F54" s="90"/>
      <c r="G54" s="90"/>
      <c r="H54" s="90"/>
      <c r="I54" s="90"/>
      <c r="J54" s="90"/>
      <c r="K54" s="90"/>
      <c r="L54" s="9"/>
    </row>
    <row r="55" spans="2:12" x14ac:dyDescent="0.2">
      <c r="B55" s="2"/>
      <c r="C55" s="63"/>
      <c r="D55" s="64"/>
      <c r="E55" s="64"/>
      <c r="F55" s="64"/>
      <c r="G55" s="64"/>
      <c r="H55" s="64"/>
      <c r="I55" s="64"/>
      <c r="J55" s="64"/>
      <c r="K55" s="64"/>
      <c r="L55" s="9"/>
    </row>
    <row r="56" spans="2:12" x14ac:dyDescent="0.2">
      <c r="B56" s="2"/>
      <c r="C56" s="89" t="s">
        <v>29</v>
      </c>
      <c r="D56" s="90"/>
      <c r="E56" s="90"/>
      <c r="F56" s="90"/>
      <c r="G56" s="90"/>
      <c r="H56" s="90"/>
      <c r="I56" s="90"/>
      <c r="J56" s="90"/>
      <c r="K56" s="90"/>
      <c r="L56" s="9"/>
    </row>
    <row r="57" spans="2:12" x14ac:dyDescent="0.2">
      <c r="B57" s="2"/>
      <c r="C57" s="63"/>
      <c r="D57" s="64"/>
      <c r="E57" s="64"/>
      <c r="F57" s="64"/>
      <c r="G57" s="64"/>
      <c r="H57" s="64"/>
      <c r="I57" s="64"/>
      <c r="J57" s="64"/>
      <c r="K57" s="64"/>
      <c r="L57" s="9"/>
    </row>
    <row r="58" spans="2:12" x14ac:dyDescent="0.2">
      <c r="B58" s="2"/>
      <c r="C58" s="89" t="s">
        <v>30</v>
      </c>
      <c r="D58" s="90"/>
      <c r="E58" s="90"/>
      <c r="F58" s="90"/>
      <c r="G58" s="90"/>
      <c r="H58" s="90"/>
      <c r="I58" s="90"/>
      <c r="J58" s="90"/>
      <c r="K58" s="90"/>
      <c r="L58" s="9"/>
    </row>
    <row r="59" spans="2:12" x14ac:dyDescent="0.2">
      <c r="B59" s="2"/>
      <c r="C59" s="63"/>
      <c r="D59" s="64"/>
      <c r="E59" s="64"/>
      <c r="F59" s="64"/>
      <c r="G59" s="64"/>
      <c r="H59" s="64"/>
      <c r="I59" s="64"/>
      <c r="J59" s="64"/>
      <c r="K59" s="64"/>
      <c r="L59" s="9"/>
    </row>
    <row r="60" spans="2:12" x14ac:dyDescent="0.2">
      <c r="B60" s="2"/>
      <c r="C60" s="89" t="s">
        <v>31</v>
      </c>
      <c r="D60" s="90"/>
      <c r="E60" s="90"/>
      <c r="F60" s="90"/>
      <c r="G60" s="90"/>
      <c r="H60" s="90"/>
      <c r="I60" s="90"/>
      <c r="J60" s="90"/>
      <c r="K60" s="90"/>
      <c r="L60" s="9"/>
    </row>
    <row r="61" spans="2:12" x14ac:dyDescent="0.2">
      <c r="B61" s="2"/>
      <c r="C61" s="63"/>
      <c r="D61" s="64"/>
      <c r="E61" s="64"/>
      <c r="F61" s="64"/>
      <c r="G61" s="64"/>
      <c r="H61" s="64"/>
      <c r="I61" s="64"/>
      <c r="J61" s="64"/>
      <c r="K61" s="64"/>
      <c r="L61" s="9"/>
    </row>
    <row r="62" spans="2:12" x14ac:dyDescent="0.2">
      <c r="B62" s="2"/>
      <c r="C62" s="63" t="s">
        <v>32</v>
      </c>
      <c r="D62" s="64"/>
      <c r="E62" s="64"/>
      <c r="F62" s="64"/>
      <c r="G62" s="64"/>
      <c r="H62" s="64"/>
      <c r="I62" s="64"/>
      <c r="J62" s="64"/>
      <c r="K62" s="64"/>
      <c r="L62" s="85"/>
    </row>
    <row r="63" spans="2:12" ht="12.75" thickBot="1" x14ac:dyDescent="0.25">
      <c r="B63" s="2"/>
      <c r="C63" s="86" t="s">
        <v>33</v>
      </c>
      <c r="D63" s="87"/>
      <c r="E63" s="87"/>
      <c r="F63" s="87"/>
      <c r="G63" s="87"/>
      <c r="H63" s="87"/>
      <c r="I63" s="87"/>
      <c r="J63" s="87"/>
      <c r="K63" s="87"/>
      <c r="L63" s="88"/>
    </row>
  </sheetData>
  <mergeCells count="44">
    <mergeCell ref="C36:J36"/>
    <mergeCell ref="C37:L37"/>
    <mergeCell ref="C42:L42"/>
    <mergeCell ref="C61:K61"/>
    <mergeCell ref="C54:K54"/>
    <mergeCell ref="C43:K43"/>
    <mergeCell ref="C44:K44"/>
    <mergeCell ref="C45:K45"/>
    <mergeCell ref="C46:K46"/>
    <mergeCell ref="C47:K47"/>
    <mergeCell ref="C48:K48"/>
    <mergeCell ref="C49:K49"/>
    <mergeCell ref="C50:K50"/>
    <mergeCell ref="C51:K51"/>
    <mergeCell ref="C52:K52"/>
    <mergeCell ref="C62:L62"/>
    <mergeCell ref="C63:L63"/>
    <mergeCell ref="C55:K55"/>
    <mergeCell ref="C56:K56"/>
    <mergeCell ref="C57:K57"/>
    <mergeCell ref="C58:K58"/>
    <mergeCell ref="C59:K59"/>
    <mergeCell ref="C60:K60"/>
    <mergeCell ref="C53:K53"/>
    <mergeCell ref="C8:L8"/>
    <mergeCell ref="C28:J28"/>
    <mergeCell ref="C29:J29"/>
    <mergeCell ref="C35:I35"/>
    <mergeCell ref="C38:L38"/>
    <mergeCell ref="C39:L39"/>
    <mergeCell ref="C40:L40"/>
    <mergeCell ref="C41:L41"/>
    <mergeCell ref="C9:L9"/>
    <mergeCell ref="C10:L10"/>
    <mergeCell ref="C30:J30"/>
    <mergeCell ref="C34:I34"/>
    <mergeCell ref="C33:I33"/>
    <mergeCell ref="C31:J32"/>
    <mergeCell ref="J33:J35"/>
    <mergeCell ref="C3:L3"/>
    <mergeCell ref="C4:L4"/>
    <mergeCell ref="C5:K5"/>
    <mergeCell ref="C6:K6"/>
    <mergeCell ref="C7:K7"/>
  </mergeCells>
  <dataValidations count="1">
    <dataValidation type="list" allowBlank="1" showInputMessage="1" showErrorMessage="1" sqref="I13:I27" xr:uid="{00000000-0002-0000-0000-000000000000}">
      <formula1>$A$2:$A$5</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 </vt:lpstr>
      <vt:lpstr>'OFERTA ECONOMICA '!Área_de_extracción</vt:lpstr>
      <vt:lpstr>'OFERTA ECONOMICA '!Criterios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JULIANA GALVIZ</dc:creator>
  <cp:keywords/>
  <dc:description/>
  <cp:lastModifiedBy>Fabiola Fandiño</cp:lastModifiedBy>
  <cp:revision/>
  <dcterms:created xsi:type="dcterms:W3CDTF">2026-02-26T15:49:26Z</dcterms:created>
  <dcterms:modified xsi:type="dcterms:W3CDTF">2026-10-07T23:29:50Z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2026-02-26T17:24:54Z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f57c0eed-7576-4244-b598-61eaa04b31cd</vt:lpwstr>
  </property>
  <property fmtid="{D5CDD505-2E9C-101B-9397-08002B2CF9AE}" pid="8" name="MSIP_Label_fc111285-cafa-4fc9-8a9a-bd902089b24f_ContentBits">
    <vt:lpwstr>0</vt:lpwstr>
  </property>
</Properties>
</file>