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gordo\Desktop\CONTRATOS 2026\MÍNIMA AVALÚO\Para Subir\"/>
    </mc:Choice>
  </mc:AlternateContent>
  <bookViews>
    <workbookView xWindow="0" yWindow="0" windowWidth="14910" windowHeight="11385"/>
  </bookViews>
  <sheets>
    <sheet name="Avaluo BAQ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C12" i="1"/>
  <c r="D11" i="1"/>
  <c r="E11" i="1"/>
  <c r="F11" i="1"/>
  <c r="C8" i="1"/>
  <c r="E10" i="1" l="1"/>
  <c r="F10" i="1" s="1"/>
  <c r="D10" i="1"/>
  <c r="D6" i="1" l="1"/>
  <c r="D7" i="1"/>
  <c r="D8" i="1"/>
  <c r="D9" i="1"/>
  <c r="D5" i="1"/>
  <c r="E6" i="1"/>
  <c r="F6" i="1" s="1"/>
  <c r="E7" i="1"/>
  <c r="F7" i="1" s="1"/>
  <c r="E8" i="1"/>
  <c r="F8" i="1" s="1"/>
  <c r="E9" i="1"/>
  <c r="F9" i="1" s="1"/>
  <c r="E5" i="1"/>
  <c r="F12" i="1" l="1"/>
  <c r="F5" i="1"/>
  <c r="D12" i="1"/>
  <c r="E14" i="1"/>
  <c r="F14" i="1" s="1"/>
  <c r="C14" i="1" l="1"/>
  <c r="D14" i="1" s="1"/>
</calcChain>
</file>

<file path=xl/sharedStrings.xml><?xml version="1.0" encoding="utf-8"?>
<sst xmlns="http://schemas.openxmlformats.org/spreadsheetml/2006/main" count="17" uniqueCount="15">
  <si>
    <t>VALOR COTIZACIÓN</t>
  </si>
  <si>
    <t>VALOR TOTAL EN PESOS INCLUIDO IVA</t>
  </si>
  <si>
    <t>VALOR EN SMMLV</t>
  </si>
  <si>
    <t xml:space="preserve">PRECIO ESTIMADO </t>
  </si>
  <si>
    <t>VALOR SMMLV 2026</t>
  </si>
  <si>
    <t>MEDIANA</t>
  </si>
  <si>
    <t>PROMEDIO</t>
  </si>
  <si>
    <t xml:space="preserve">VALOR ANALISIS ESTADISTICO </t>
  </si>
  <si>
    <t>Cotización No.1 JUSTA LEGAL</t>
  </si>
  <si>
    <t>Cotización No. 2 ARQUIAVALUOS</t>
  </si>
  <si>
    <t>Cotización No. 3 EMPREAVAL</t>
  </si>
  <si>
    <t>Cotización No.4 GRP</t>
  </si>
  <si>
    <t>Cotización No.5 KYR AVALUOS</t>
  </si>
  <si>
    <t>Cotización No. 6 DALFRE</t>
  </si>
  <si>
    <t>Cotización No 7 Catastro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</si>
</sst>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6" fontId="2" fillId="0" borderId="4" xfId="0" applyNumberFormat="1" applyFont="1" applyBorder="1" applyAlignment="1">
      <alignment horizontal="right" vertical="center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/>
    </xf>
    <xf numFmtId="164" fontId="2" fillId="0" borderId="4" xfId="0" applyNumberFormat="1" applyFont="1" applyBorder="1" applyAlignment="1">
      <alignment horizontal="right" vertical="center"/>
    </xf>
    <xf numFmtId="6" fontId="3" fillId="0" borderId="4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6" fontId="2" fillId="2" borderId="4" xfId="0" applyNumberFormat="1" applyFont="1" applyFill="1" applyBorder="1" applyAlignment="1">
      <alignment horizontal="right" vertical="center"/>
    </xf>
    <xf numFmtId="4" fontId="2" fillId="2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justify" vertical="center"/>
    </xf>
    <xf numFmtId="6" fontId="1" fillId="3" borderId="4" xfId="0" applyNumberFormat="1" applyFont="1" applyFill="1" applyBorder="1" applyAlignment="1">
      <alignment horizontal="right" vertical="center"/>
    </xf>
    <xf numFmtId="4" fontId="2" fillId="3" borderId="4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tabSelected="1" zoomScale="85" zoomScaleNormal="85" workbookViewId="0">
      <selection activeCell="J11" sqref="J11"/>
    </sheetView>
  </sheetViews>
  <sheetFormatPr baseColWidth="10" defaultRowHeight="15" x14ac:dyDescent="0.25"/>
  <cols>
    <col min="2" max="2" width="34.85546875" customWidth="1"/>
    <col min="3" max="3" width="28" hidden="1" customWidth="1"/>
    <col min="4" max="4" width="18" style="9" hidden="1" customWidth="1"/>
    <col min="5" max="5" width="28" customWidth="1"/>
    <col min="6" max="6" width="18" bestFit="1" customWidth="1"/>
  </cols>
  <sheetData>
    <row r="2" spans="2:6" ht="15.75" thickBot="1" x14ac:dyDescent="0.3"/>
    <row r="3" spans="2:6" ht="15.75" thickBot="1" x14ac:dyDescent="0.3">
      <c r="C3" s="18" t="s">
        <v>5</v>
      </c>
      <c r="E3" s="17" t="s">
        <v>6</v>
      </c>
    </row>
    <row r="4" spans="2:6" ht="26.25" thickBot="1" x14ac:dyDescent="0.3">
      <c r="B4" s="1" t="s">
        <v>0</v>
      </c>
      <c r="C4" s="13" t="s">
        <v>1</v>
      </c>
      <c r="D4" s="2" t="s">
        <v>2</v>
      </c>
      <c r="E4" s="13" t="s">
        <v>1</v>
      </c>
      <c r="F4" s="2" t="s">
        <v>2</v>
      </c>
    </row>
    <row r="5" spans="2:6" ht="15.75" thickBot="1" x14ac:dyDescent="0.3">
      <c r="B5" s="3" t="s">
        <v>8</v>
      </c>
      <c r="C5" s="4">
        <v>3880590</v>
      </c>
      <c r="D5" s="5">
        <f t="shared" ref="D5:D12" si="0">C5/$C$13</f>
        <v>2.2163338387862277</v>
      </c>
      <c r="E5" s="4">
        <f>C5</f>
        <v>3880590</v>
      </c>
      <c r="F5" s="5">
        <f t="shared" ref="F5:F12" si="1">E5/$E$13</f>
        <v>2.2163338387862277</v>
      </c>
    </row>
    <row r="6" spans="2:6" ht="15.75" thickBot="1" x14ac:dyDescent="0.3">
      <c r="B6" s="3" t="s">
        <v>9</v>
      </c>
      <c r="C6" s="4">
        <v>5950000</v>
      </c>
      <c r="D6" s="5">
        <f t="shared" si="0"/>
        <v>3.3982426231006251</v>
      </c>
      <c r="E6" s="4">
        <f t="shared" ref="E6:E11" si="2">C6</f>
        <v>5950000</v>
      </c>
      <c r="F6" s="5">
        <f t="shared" si="1"/>
        <v>3.3982426231006251</v>
      </c>
    </row>
    <row r="7" spans="2:6" ht="15.75" thickBot="1" x14ac:dyDescent="0.3">
      <c r="B7" s="3" t="s">
        <v>10</v>
      </c>
      <c r="C7" s="4">
        <v>4000000</v>
      </c>
      <c r="D7" s="5">
        <f t="shared" si="0"/>
        <v>2.2845328558659665</v>
      </c>
      <c r="E7" s="4">
        <f t="shared" si="2"/>
        <v>4000000</v>
      </c>
      <c r="F7" s="5">
        <f t="shared" si="1"/>
        <v>2.2845328558659665</v>
      </c>
    </row>
    <row r="8" spans="2:6" ht="15.75" thickBot="1" x14ac:dyDescent="0.3">
      <c r="B8" s="3" t="s">
        <v>11</v>
      </c>
      <c r="C8" s="4">
        <f>4850000*1.19</f>
        <v>5771500</v>
      </c>
      <c r="D8" s="5">
        <f t="shared" si="0"/>
        <v>3.2962953444076062</v>
      </c>
      <c r="E8" s="4">
        <f t="shared" si="2"/>
        <v>5771500</v>
      </c>
      <c r="F8" s="5">
        <f t="shared" si="1"/>
        <v>3.2962953444076062</v>
      </c>
    </row>
    <row r="9" spans="2:6" ht="15.75" thickBot="1" x14ac:dyDescent="0.3">
      <c r="B9" s="3" t="s">
        <v>12</v>
      </c>
      <c r="C9" s="4">
        <v>7930000</v>
      </c>
      <c r="D9" s="5">
        <f t="shared" si="0"/>
        <v>4.5290863867542788</v>
      </c>
      <c r="E9" s="4">
        <f t="shared" si="2"/>
        <v>7930000</v>
      </c>
      <c r="F9" s="5">
        <f t="shared" si="1"/>
        <v>4.5290863867542788</v>
      </c>
    </row>
    <row r="10" spans="2:6" ht="15.75" thickBot="1" x14ac:dyDescent="0.3">
      <c r="B10" s="3" t="s">
        <v>13</v>
      </c>
      <c r="C10" s="4">
        <v>4522000</v>
      </c>
      <c r="D10" s="5">
        <f t="shared" si="0"/>
        <v>2.5826643935564753</v>
      </c>
      <c r="E10" s="4">
        <f t="shared" si="2"/>
        <v>4522000</v>
      </c>
      <c r="F10" s="5">
        <f t="shared" si="1"/>
        <v>2.5826643935564753</v>
      </c>
    </row>
    <row r="11" spans="2:6" ht="15.75" thickBot="1" x14ac:dyDescent="0.3">
      <c r="B11" s="3" t="s">
        <v>14</v>
      </c>
      <c r="C11" s="4">
        <v>5852904</v>
      </c>
      <c r="D11" s="5">
        <f t="shared" si="0"/>
        <v>3.3427878725573348</v>
      </c>
      <c r="E11" s="4">
        <f t="shared" si="2"/>
        <v>5852904</v>
      </c>
      <c r="F11" s="5">
        <f t="shared" si="1"/>
        <v>3.3427878725573348</v>
      </c>
    </row>
    <row r="12" spans="2:6" ht="15.75" thickBot="1" x14ac:dyDescent="0.3">
      <c r="B12" s="14" t="s">
        <v>7</v>
      </c>
      <c r="C12" s="11">
        <f>MEDIAN(C5:C11)</f>
        <v>5771500</v>
      </c>
      <c r="D12" s="12">
        <f t="shared" si="0"/>
        <v>3.2962953444076062</v>
      </c>
      <c r="E12" s="15">
        <f>AVERAGE(E5:E11)</f>
        <v>5415284.8571428573</v>
      </c>
      <c r="F12" s="16">
        <f t="shared" si="1"/>
        <v>3.0928490450040735</v>
      </c>
    </row>
    <row r="13" spans="2:6" ht="15.75" thickBot="1" x14ac:dyDescent="0.3">
      <c r="B13" s="6" t="s">
        <v>4</v>
      </c>
      <c r="C13" s="7">
        <v>1750905</v>
      </c>
      <c r="D13" s="10"/>
      <c r="E13" s="7">
        <v>1750905</v>
      </c>
      <c r="F13" s="5"/>
    </row>
    <row r="14" spans="2:6" ht="15.75" thickBot="1" x14ac:dyDescent="0.3">
      <c r="B14" s="6" t="s">
        <v>3</v>
      </c>
      <c r="C14" s="8">
        <f>+C12</f>
        <v>5771500</v>
      </c>
      <c r="D14" s="5">
        <f>C14/$C$13</f>
        <v>3.2962953444076062</v>
      </c>
      <c r="E14" s="7">
        <f>E12</f>
        <v>5415284.8571428573</v>
      </c>
      <c r="F14" s="5">
        <f>E14/$E$13</f>
        <v>3.0928490450040735</v>
      </c>
    </row>
    <row r="17" spans="4:4" x14ac:dyDescent="0.25">
      <c r="D17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Avaluo BAQ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Eduardo Molano Posse</dc:creator>
  <cp:lastModifiedBy>Claudia Elizabeth Gordo Castro</cp:lastModifiedBy>
  <dcterms:created xsi:type="dcterms:W3CDTF">2026-08-28T20:03:49Z</dcterms:created>
  <dcterms:modified xsi:type="dcterms:W3CDTF">2026-10-20T14:07:20Z</dcterms:modified>
</cp:coreProperties>
</file>