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1059990252\Downloads\"/>
    </mc:Choice>
  </mc:AlternateContent>
  <xr:revisionPtr revIDLastSave="0" documentId="13_ncr:1_{EB2CBD35-C945-4B27-9484-26DB0A9506F2}" xr6:coauthVersionLast="47" xr6:coauthVersionMax="47" xr10:uidLastSave="{00000000-0000-0000-0000-000000000000}"/>
  <bookViews>
    <workbookView xWindow="-120" yWindow="-120" windowWidth="29040" windowHeight="15720" xr2:uid="{F7911B68-7040-4ADF-96B4-FDB6B4A096C0}"/>
  </bookViews>
  <sheets>
    <sheet name="Formato 7 A" sheetId="4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1" i="4" l="1"/>
  <c r="F13" i="4"/>
  <c r="F12" i="4"/>
  <c r="F14" i="4"/>
  <c r="F15" i="4"/>
  <c r="F16" i="4"/>
  <c r="F17" i="4"/>
  <c r="F10" i="4"/>
  <c r="F18" i="4" l="1"/>
  <c r="F19" i="4" s="1"/>
  <c r="F20" i="4" l="1"/>
</calcChain>
</file>

<file path=xl/sharedStrings.xml><?xml version="1.0" encoding="utf-8"?>
<sst xmlns="http://schemas.openxmlformats.org/spreadsheetml/2006/main" count="31" uniqueCount="26">
  <si>
    <t>FORMATO</t>
  </si>
  <si>
    <t>FORMATO 7 A LISTA DE PRECIOS DE REFERENCIA</t>
  </si>
  <si>
    <t>Clave: APOY-9.0-12-015</t>
  </si>
  <si>
    <t>Versión: 1</t>
  </si>
  <si>
    <r>
      <rPr>
        <b/>
        <sz val="8"/>
        <rFont val="Arial"/>
        <family val="2"/>
      </rPr>
      <t>Fecha de aprobación:</t>
    </r>
    <r>
      <rPr>
        <sz val="8"/>
        <rFont val="Arial"/>
        <family val="2"/>
      </rPr>
      <t xml:space="preserve">
 08/07/2022</t>
    </r>
  </si>
  <si>
    <t>OBJETO: 63416C1526 REALIZAR CONTROL DE VEGETACIÓN MEDIANTE PODA Y/O TALA DE INDIVIDUOS ARBÓREOS Y LA RESPECTIVA COMPENSACION FORESTAL DEL AEROPUERTO ALFONSO BONILLA ARAGON.</t>
  </si>
  <si>
    <t>ITEM</t>
  </si>
  <si>
    <t>DESCRIPCIÓN DE LA ACTIVIDAD</t>
  </si>
  <si>
    <t xml:space="preserve">UNIDAD DE MEDIDA </t>
  </si>
  <si>
    <t>CANTIDAD</t>
  </si>
  <si>
    <t>ACTIVIDADES PRELIMINARES Y LOGÍSTICA</t>
  </si>
  <si>
    <t>Levantamiento de Inventario Forestal Técnico, georreferenciación y censo de detalle: Identificación taxonómica, medición dasométrica (DAP, Altura, Copa), diagnóstico fitosantario/biomecánico, marcación física con placa, planos en Origen Nacional (Magna-Sirgas) y DTS para aprobación de Interventoría y CVC.    COMPENSACIÓN FORESTAL (OBLIGACIÓN AMBIENTAL CVC)Suministro, establecimiento y siembra de individuos arbóreos nativos (Reposición según resolución CVC).Mantenimiento, riego y asistencia fitosantaria post-siembra de los árboles compensados.</t>
  </si>
  <si>
    <t>UNIDAD</t>
  </si>
  <si>
    <t xml:space="preserve"> TRATAMIENTO SILVICULTURAL AÉREO (PODA DEL 33%)</t>
  </si>
  <si>
    <t>Poda técnica de la parte aérea de individuos arbóreos Tipo II (10.1 m−20 m).</t>
  </si>
  <si>
    <t>Poda técnica de la parte aérea de individuos arbóreos Tipo III (5 m−10 m).</t>
  </si>
  <si>
    <t xml:space="preserve"> ERRADICACIÓN DE OBSTÁCULOS (TALA)</t>
  </si>
  <si>
    <t>Tala técnica e integral de individuos arbóreos Tipo II (10.1 m−20 m).</t>
  </si>
  <si>
    <t xml:space="preserve"> MANEJO, DISPOSICIÓN DE RESIDUOS Y LIMPIEZA DIRECTA</t>
  </si>
  <si>
    <t>Recogida, procesamiento (chipeado), cargue, transporte y disposición final de residuos vegetales fuera del aeropuerto (Tasas CVC).</t>
  </si>
  <si>
    <t>Profesional en Administración de Empresas, Administración Pública, Ingeniería Forestal, Ingeniería Ambiental, Ingeniería Agroforestal, Ingeniería Agronómica o profesiones afines relacionadas con la gestión, dirección o coordinación de proyectos asociados al objeto contractual, con título de posgrado a nivel de especialización o maestría en Gerencia de Proyectos, Gestión de Proyectos, Dirección de Proyectos, Gerencia Ambiental, Gestión Ambiental, Administración, Gerencia Pública o áreas afines relacionadas con el manejo forestal, arboricultura, silvicultura urbana, poda, tala y manejo del arbolado. </t>
  </si>
  <si>
    <t>COSTO DIRECTO</t>
  </si>
  <si>
    <t>IVA 19%</t>
  </si>
  <si>
    <t>COSTO TOTAL</t>
  </si>
  <si>
    <t>VALOR UNITARIO</t>
  </si>
  <si>
    <t>VALOR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</si>
</sst>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-* #,##0.00_-;\-* #,##0.00_-;_-* &quot;-&quot;??_-;_-@_-"/>
    <numFmt numFmtId="164" formatCode="_(* #,##0.00_);_(* \(#,##0.00\);_(* &quot;-&quot;??_);_(@_)"/>
    <numFmt numFmtId="165" formatCode="_(&quot;$&quot;\ * #,##0.00_);_(&quot;$&quot;\ * \(#,##0.00\);_(&quot;$&quot;\ * &quot;-&quot;??_);_(@_)"/>
    <numFmt numFmtId="166" formatCode="_-* #,##0.00\ &quot;Pts&quot;_-;\-* #,##0.00\ &quot;Pts&quot;_-;_-* &quot;-&quot;??\ &quot;Pts&quot;_-;_-@_-"/>
    <numFmt numFmtId="167" formatCode="_-* #,##0.00\ _P_t_s_-;\-* #,##0.00\ _P_t_s_-;_-* &quot;-&quot;??\ _P_t_s_-;_-@_-"/>
    <numFmt numFmtId="168" formatCode="_-[$$-240A]\ * #,##0.00_-;\-[$$-240A]\ * #,##0.00_-;_-[$$-240A]\ * &quot;-&quot;??_-;_-@_-"/>
  </numFmts>
  <fonts count="14" x14ac:knownFonts="1">
    <font>
      <sz val="10"/>
      <name val="Arial"/>
    </font>
    <font>
      <sz val="12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b/>
      <sz val="7"/>
      <name val="Arial"/>
      <family val="2"/>
    </font>
    <font>
      <sz val="8"/>
      <name val="Arial"/>
      <family val="2"/>
    </font>
    <font>
      <b/>
      <sz val="9"/>
      <name val="Arial"/>
      <family val="2"/>
    </font>
    <font>
      <b/>
      <sz val="8"/>
      <name val="Arial"/>
      <family val="2"/>
    </font>
    <font>
      <sz val="11"/>
      <color theme="1"/>
      <name val="Calibri"/>
      <family val="2"/>
      <scheme val="minor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sz val="8"/>
      <color rgb="FF00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E6E6E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BFBFBF"/>
        <bgColor indexed="64"/>
      </patternFill>
    </fill>
  </fills>
  <borders count="23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</borders>
  <cellStyleXfs count="11">
    <xf numFmtId="0" fontId="0" fillId="0" borderId="0"/>
    <xf numFmtId="167" fontId="5" fillId="0" borderId="0" applyFont="0" applyFill="0" applyBorder="0" applyAlignment="0" applyProtection="0"/>
    <xf numFmtId="167" fontId="4" fillId="0" borderId="0" applyFont="0" applyFill="0" applyBorder="0" applyAlignment="0" applyProtection="0"/>
    <xf numFmtId="164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166" fontId="4" fillId="0" borderId="0" applyFont="0" applyFill="0" applyBorder="0" applyAlignment="0" applyProtection="0"/>
    <xf numFmtId="165" fontId="10" fillId="0" borderId="0" applyFont="0" applyFill="0" applyBorder="0" applyAlignment="0" applyProtection="0"/>
    <xf numFmtId="0" fontId="4" fillId="0" borderId="0"/>
    <xf numFmtId="0" fontId="4" fillId="0" borderId="0"/>
    <xf numFmtId="0" fontId="10" fillId="0" borderId="0"/>
    <xf numFmtId="9" fontId="10" fillId="0" borderId="0" applyFont="0" applyFill="0" applyBorder="0" applyAlignment="0" applyProtection="0"/>
  </cellStyleXfs>
  <cellXfs count="39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horizontal="center" vertical="center" wrapText="1"/>
    </xf>
    <xf numFmtId="0" fontId="6" fillId="2" borderId="1" xfId="0" applyFont="1" applyFill="1" applyBorder="1" applyAlignment="1">
      <alignment vertical="center" wrapText="1"/>
    </xf>
    <xf numFmtId="0" fontId="6" fillId="2" borderId="0" xfId="0" applyFont="1" applyFill="1" applyAlignment="1">
      <alignment vertical="center" wrapText="1"/>
    </xf>
    <xf numFmtId="0" fontId="6" fillId="2" borderId="2" xfId="0" applyFont="1" applyFill="1" applyBorder="1" applyAlignment="1">
      <alignment vertical="center" wrapText="1"/>
    </xf>
    <xf numFmtId="0" fontId="4" fillId="2" borderId="3" xfId="7" applyFill="1" applyBorder="1" applyAlignment="1">
      <alignment vertical="center" wrapText="1"/>
    </xf>
    <xf numFmtId="0" fontId="4" fillId="2" borderId="4" xfId="7" applyFill="1" applyBorder="1" applyAlignment="1">
      <alignment vertical="center" wrapText="1"/>
    </xf>
    <xf numFmtId="0" fontId="7" fillId="2" borderId="5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 wrapText="1"/>
    </xf>
    <xf numFmtId="168" fontId="4" fillId="4" borderId="11" xfId="7" applyNumberFormat="1" applyFill="1" applyBorder="1" applyAlignment="1">
      <alignment horizontal="center" vertical="center" wrapText="1"/>
    </xf>
    <xf numFmtId="168" fontId="4" fillId="4" borderId="11" xfId="7" applyNumberFormat="1" applyFill="1" applyBorder="1" applyAlignment="1">
      <alignment vertical="center" wrapText="1"/>
    </xf>
    <xf numFmtId="0" fontId="12" fillId="0" borderId="11" xfId="0" applyFont="1" applyBorder="1" applyAlignment="1">
      <alignment vertical="center" wrapText="1"/>
    </xf>
    <xf numFmtId="0" fontId="12" fillId="0" borderId="11" xfId="0" applyFont="1" applyBorder="1" applyAlignment="1">
      <alignment horizontal="center" vertical="center" wrapText="1"/>
    </xf>
    <xf numFmtId="0" fontId="6" fillId="2" borderId="20" xfId="0" applyFont="1" applyFill="1" applyBorder="1" applyAlignment="1">
      <alignment horizontal="center" vertical="center" wrapText="1"/>
    </xf>
    <xf numFmtId="0" fontId="6" fillId="2" borderId="21" xfId="0" applyFont="1" applyFill="1" applyBorder="1" applyAlignment="1">
      <alignment horizontal="center" vertical="center" wrapText="1"/>
    </xf>
    <xf numFmtId="0" fontId="6" fillId="2" borderId="22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2" fillId="3" borderId="8" xfId="0" applyFont="1" applyFill="1" applyBorder="1" applyAlignment="1">
      <alignment horizontal="center" vertical="center" wrapText="1"/>
    </xf>
    <xf numFmtId="0" fontId="2" fillId="3" borderId="9" xfId="0" applyFont="1" applyFill="1" applyBorder="1" applyAlignment="1">
      <alignment horizontal="center" vertical="center" wrapText="1"/>
    </xf>
    <xf numFmtId="0" fontId="9" fillId="2" borderId="8" xfId="0" applyFont="1" applyFill="1" applyBorder="1" applyAlignment="1">
      <alignment horizontal="center" vertical="center" wrapText="1"/>
    </xf>
    <xf numFmtId="0" fontId="9" fillId="2" borderId="9" xfId="0" applyFont="1" applyFill="1" applyBorder="1" applyAlignment="1">
      <alignment horizontal="center" vertical="center" wrapText="1"/>
    </xf>
    <xf numFmtId="0" fontId="9" fillId="2" borderId="10" xfId="0" applyFont="1" applyFill="1" applyBorder="1" applyAlignment="1">
      <alignment horizontal="center" vertical="center" wrapText="1"/>
    </xf>
    <xf numFmtId="0" fontId="8" fillId="0" borderId="8" xfId="7" applyFont="1" applyBorder="1" applyAlignment="1">
      <alignment horizontal="left" vertical="center" wrapText="1"/>
    </xf>
    <xf numFmtId="0" fontId="8" fillId="0" borderId="9" xfId="7" applyFont="1" applyBorder="1" applyAlignment="1">
      <alignment horizontal="left" vertical="center" wrapText="1"/>
    </xf>
    <xf numFmtId="0" fontId="8" fillId="0" borderId="10" xfId="7" applyFont="1" applyBorder="1" applyAlignment="1">
      <alignment horizontal="left" vertical="center" wrapText="1"/>
    </xf>
    <xf numFmtId="0" fontId="11" fillId="5" borderId="14" xfId="0" applyFont="1" applyFill="1" applyBorder="1" applyAlignment="1">
      <alignment horizontal="center" vertical="center" wrapText="1"/>
    </xf>
    <xf numFmtId="0" fontId="11" fillId="5" borderId="16" xfId="0" applyFont="1" applyFill="1" applyBorder="1" applyAlignment="1">
      <alignment horizontal="center" vertical="center" wrapText="1"/>
    </xf>
    <xf numFmtId="0" fontId="11" fillId="5" borderId="19" xfId="0" applyFont="1" applyFill="1" applyBorder="1" applyAlignment="1">
      <alignment horizontal="center" vertical="center" wrapText="1"/>
    </xf>
    <xf numFmtId="0" fontId="11" fillId="5" borderId="12" xfId="0" applyFont="1" applyFill="1" applyBorder="1" applyAlignment="1">
      <alignment horizontal="center" vertical="center" wrapText="1"/>
    </xf>
    <xf numFmtId="0" fontId="11" fillId="5" borderId="15" xfId="0" applyFont="1" applyFill="1" applyBorder="1" applyAlignment="1">
      <alignment horizontal="center" vertical="center" wrapText="1"/>
    </xf>
    <xf numFmtId="0" fontId="11" fillId="5" borderId="17" xfId="0" applyFont="1" applyFill="1" applyBorder="1" applyAlignment="1">
      <alignment horizontal="center" vertical="center" wrapText="1"/>
    </xf>
    <xf numFmtId="0" fontId="11" fillId="5" borderId="13" xfId="0" applyFont="1" applyFill="1" applyBorder="1" applyAlignment="1">
      <alignment horizontal="center" vertical="center" wrapText="1"/>
    </xf>
    <xf numFmtId="0" fontId="11" fillId="5" borderId="11" xfId="0" applyFont="1" applyFill="1" applyBorder="1" applyAlignment="1">
      <alignment horizontal="center" vertical="center" wrapText="1"/>
    </xf>
    <xf numFmtId="0" fontId="11" fillId="5" borderId="18" xfId="0" applyFont="1" applyFill="1" applyBorder="1" applyAlignment="1">
      <alignment horizontal="center" vertical="center" wrapText="1"/>
    </xf>
    <xf numFmtId="0" fontId="13" fillId="0" borderId="0" xfId="0" applyFont="1"/>
    <xf numFmtId="0" fontId="11" fillId="0" borderId="11" xfId="0" applyFont="1" applyFill="1" applyBorder="1" applyAlignment="1">
      <alignment horizontal="center" vertical="center" wrapText="1"/>
    </xf>
    <xf numFmtId="168" fontId="3" fillId="0" borderId="11" xfId="0" applyNumberFormat="1" applyFont="1" applyBorder="1"/>
  </cellXfs>
  <cellStyles count="11">
    <cellStyle name="Millares 2" xfId="1" xr:uid="{3ED1ECEE-21E6-4D9D-BF53-2C30896DF320}"/>
    <cellStyle name="Millares 2 2" xfId="2" xr:uid="{7166C355-0880-4F33-99BA-919B1FF7DEE5}"/>
    <cellStyle name="Millares 3" xfId="3" xr:uid="{3BDEC2DD-E092-4E83-B56A-B991DA1457CD}"/>
    <cellStyle name="Millares 3 2" xfId="4" xr:uid="{8BD1B03F-F59C-49A2-8B38-CA7840F78278}"/>
    <cellStyle name="Moneda 2" xfId="5" xr:uid="{DC599E40-2FAF-469E-9E5E-2B2C11B8A59F}"/>
    <cellStyle name="Moneda 3 2" xfId="6" xr:uid="{00E350FE-1C13-4E06-9366-61099FFF3498}"/>
    <cellStyle name="Normal" xfId="0" builtinId="0"/>
    <cellStyle name="Normal 13" xfId="7" xr:uid="{93B0A1D7-662D-4D50-8F49-946400DF03B7}"/>
    <cellStyle name="Normal 2" xfId="8" xr:uid="{1FC11816-A254-4F22-9B29-A2ADE486C58E}"/>
    <cellStyle name="Normal 3" xfId="9" xr:uid="{B9B3044D-30C5-4EA1-B843-58D6A253A114}"/>
    <cellStyle name="Porcentaje 2" xfId="10" xr:uid="{E01E012A-EB05-4FC8-9794-966CDDB5B562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428625</xdr:colOff>
      <xdr:row>0</xdr:row>
      <xdr:rowOff>180975</xdr:rowOff>
    </xdr:from>
    <xdr:to>
      <xdr:col>1</xdr:col>
      <xdr:colOff>638175</xdr:colOff>
      <xdr:row>2</xdr:row>
      <xdr:rowOff>247650</xdr:rowOff>
    </xdr:to>
    <xdr:pic>
      <xdr:nvPicPr>
        <xdr:cNvPr id="15366" name="Imagen 1">
          <a:extLst>
            <a:ext uri="{FF2B5EF4-FFF2-40B4-BE49-F238E27FC236}">
              <a16:creationId xmlns:a16="http://schemas.microsoft.com/office/drawing/2014/main" id="{D8E192C0-CE14-ADF5-15FB-35E430F84E9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8625" y="180975"/>
          <a:ext cx="1019175" cy="781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B81A33-D7C3-47ED-92A7-DAAB6F985489}">
  <dimension ref="A1:H20"/>
  <sheetViews>
    <sheetView tabSelected="1" workbookViewId="0">
      <selection activeCell="H15" sqref="H15"/>
    </sheetView>
  </sheetViews>
  <sheetFormatPr baseColWidth="10" defaultColWidth="9.140625" defaultRowHeight="12.75" x14ac:dyDescent="0.2"/>
  <cols>
    <col min="1" max="1" width="12.140625" style="18" customWidth="1"/>
    <col min="2" max="2" width="48.140625" customWidth="1"/>
    <col min="3" max="4" width="11.42578125" customWidth="1"/>
    <col min="5" max="6" width="20.140625" customWidth="1"/>
    <col min="7" max="257" width="11.42578125" customWidth="1"/>
  </cols>
  <sheetData>
    <row r="1" spans="1:8" ht="21.95" customHeight="1" thickTop="1" thickBot="1" x14ac:dyDescent="0.25">
      <c r="A1" s="15"/>
      <c r="B1" s="3"/>
      <c r="C1" s="19" t="s">
        <v>0</v>
      </c>
      <c r="D1" s="20"/>
      <c r="E1" s="20"/>
      <c r="F1" s="20"/>
      <c r="G1" s="36" t="s">
        <v>20</v>
      </c>
    </row>
    <row r="2" spans="1:8" ht="35.1" customHeight="1" thickBot="1" x14ac:dyDescent="0.25">
      <c r="A2" s="16"/>
      <c r="B2" s="4"/>
      <c r="C2" s="21" t="s">
        <v>1</v>
      </c>
      <c r="D2" s="22"/>
      <c r="E2" s="22"/>
      <c r="F2" s="23"/>
      <c r="G2" s="1"/>
    </row>
    <row r="3" spans="1:8" ht="29.25" customHeight="1" thickBot="1" x14ac:dyDescent="0.25">
      <c r="A3" s="17"/>
      <c r="B3" s="5"/>
      <c r="C3" s="8" t="s">
        <v>2</v>
      </c>
      <c r="D3" s="9" t="s">
        <v>3</v>
      </c>
      <c r="E3" s="10" t="s">
        <v>4</v>
      </c>
      <c r="F3" s="10" t="s">
        <v>4</v>
      </c>
      <c r="G3" s="7"/>
      <c r="H3" s="6"/>
    </row>
    <row r="4" spans="1:8" ht="5.25" customHeight="1" thickTop="1" thickBot="1" x14ac:dyDescent="0.25">
      <c r="A4" s="2"/>
      <c r="B4" s="2"/>
      <c r="C4" s="2"/>
      <c r="D4" s="2"/>
      <c r="E4" s="2"/>
      <c r="F4" s="2"/>
      <c r="G4" s="1"/>
    </row>
    <row r="5" spans="1:8" ht="27.95" customHeight="1" thickBot="1" x14ac:dyDescent="0.25">
      <c r="A5" s="24" t="s">
        <v>5</v>
      </c>
      <c r="B5" s="25"/>
      <c r="C5" s="25"/>
      <c r="D5" s="25"/>
      <c r="E5" s="25"/>
      <c r="F5" s="26"/>
      <c r="G5" s="1"/>
    </row>
    <row r="6" spans="1:8" ht="22.5" customHeight="1" x14ac:dyDescent="0.2">
      <c r="A6" s="30" t="s">
        <v>6</v>
      </c>
      <c r="B6" s="33" t="s">
        <v>7</v>
      </c>
      <c r="C6" s="33" t="s">
        <v>8</v>
      </c>
      <c r="D6" s="33" t="s">
        <v>9</v>
      </c>
      <c r="E6" s="27" t="s">
        <v>24</v>
      </c>
      <c r="F6" s="27" t="s">
        <v>25</v>
      </c>
    </row>
    <row r="7" spans="1:8" x14ac:dyDescent="0.2">
      <c r="A7" s="31"/>
      <c r="B7" s="34"/>
      <c r="C7" s="34"/>
      <c r="D7" s="34"/>
      <c r="E7" s="28"/>
      <c r="F7" s="28"/>
    </row>
    <row r="8" spans="1:8" ht="13.5" thickBot="1" x14ac:dyDescent="0.25">
      <c r="A8" s="32"/>
      <c r="B8" s="35"/>
      <c r="C8" s="35"/>
      <c r="D8" s="35"/>
      <c r="E8" s="29"/>
      <c r="F8" s="29"/>
    </row>
    <row r="9" spans="1:8" x14ac:dyDescent="0.2">
      <c r="A9" s="14">
        <v>1</v>
      </c>
      <c r="B9" s="13" t="s">
        <v>10</v>
      </c>
      <c r="C9" s="14"/>
      <c r="D9" s="14"/>
      <c r="E9" s="11"/>
      <c r="F9" s="11"/>
    </row>
    <row r="10" spans="1:8" ht="153" x14ac:dyDescent="0.2">
      <c r="A10" s="14">
        <v>1.1000000000000001</v>
      </c>
      <c r="B10" s="13" t="s">
        <v>11</v>
      </c>
      <c r="C10" s="14" t="s">
        <v>12</v>
      </c>
      <c r="D10" s="14">
        <v>1</v>
      </c>
      <c r="E10" s="11">
        <v>40000000</v>
      </c>
      <c r="F10" s="11">
        <f>D10*E10</f>
        <v>40000000</v>
      </c>
    </row>
    <row r="11" spans="1:8" ht="25.5" x14ac:dyDescent="0.2">
      <c r="A11" s="14">
        <v>2</v>
      </c>
      <c r="B11" s="13" t="s">
        <v>13</v>
      </c>
      <c r="C11" s="14"/>
      <c r="D11" s="14"/>
      <c r="E11" s="11"/>
      <c r="F11" s="11">
        <f t="shared" ref="F11:F17" si="0">D11*E11</f>
        <v>0</v>
      </c>
    </row>
    <row r="12" spans="1:8" ht="25.5" x14ac:dyDescent="0.2">
      <c r="A12" s="14">
        <v>2.2000000000000002</v>
      </c>
      <c r="B12" s="13" t="s">
        <v>14</v>
      </c>
      <c r="C12" s="14" t="s">
        <v>12</v>
      </c>
      <c r="D12" s="14">
        <v>70</v>
      </c>
      <c r="E12" s="11">
        <v>527579.11512605008</v>
      </c>
      <c r="F12" s="11">
        <f t="shared" si="0"/>
        <v>36930538.058823504</v>
      </c>
    </row>
    <row r="13" spans="1:8" ht="25.5" x14ac:dyDescent="0.2">
      <c r="A13" s="14">
        <v>2.2999999999999998</v>
      </c>
      <c r="B13" s="13" t="s">
        <v>15</v>
      </c>
      <c r="C13" s="14" t="s">
        <v>12</v>
      </c>
      <c r="D13" s="14">
        <v>426</v>
      </c>
      <c r="E13" s="11">
        <v>477813.87089201889</v>
      </c>
      <c r="F13" s="11">
        <f>D13*E13</f>
        <v>203548709.00000006</v>
      </c>
    </row>
    <row r="14" spans="1:8" x14ac:dyDescent="0.2">
      <c r="A14" s="14">
        <v>3</v>
      </c>
      <c r="B14" s="13" t="s">
        <v>16</v>
      </c>
      <c r="C14" s="14"/>
      <c r="D14" s="14"/>
      <c r="E14" s="11"/>
      <c r="F14" s="11">
        <f t="shared" si="0"/>
        <v>0</v>
      </c>
    </row>
    <row r="15" spans="1:8" ht="25.5" x14ac:dyDescent="0.2">
      <c r="A15" s="14">
        <v>3.1</v>
      </c>
      <c r="B15" s="13" t="s">
        <v>17</v>
      </c>
      <c r="C15" s="14" t="s">
        <v>12</v>
      </c>
      <c r="D15" s="14">
        <v>100</v>
      </c>
      <c r="E15" s="11">
        <v>114384</v>
      </c>
      <c r="F15" s="11">
        <f t="shared" si="0"/>
        <v>11438400</v>
      </c>
    </row>
    <row r="16" spans="1:8" ht="25.5" x14ac:dyDescent="0.2">
      <c r="A16" s="14">
        <v>4</v>
      </c>
      <c r="B16" s="13" t="s">
        <v>18</v>
      </c>
      <c r="C16" s="14"/>
      <c r="D16" s="14"/>
      <c r="E16" s="11"/>
      <c r="F16" s="11">
        <f t="shared" si="0"/>
        <v>0</v>
      </c>
    </row>
    <row r="17" spans="1:6" ht="38.25" x14ac:dyDescent="0.2">
      <c r="A17" s="14">
        <v>4.0999999999999996</v>
      </c>
      <c r="B17" s="13" t="s">
        <v>19</v>
      </c>
      <c r="C17" s="14" t="s">
        <v>12</v>
      </c>
      <c r="D17" s="14">
        <v>20</v>
      </c>
      <c r="E17" s="12">
        <v>110000</v>
      </c>
      <c r="F17" s="11">
        <f t="shared" si="0"/>
        <v>2200000</v>
      </c>
    </row>
    <row r="18" spans="1:6" x14ac:dyDescent="0.2">
      <c r="A18" s="37" t="s">
        <v>21</v>
      </c>
      <c r="B18" s="37"/>
      <c r="C18" s="37"/>
      <c r="D18" s="37"/>
      <c r="E18" s="37"/>
      <c r="F18" s="38">
        <f>SUM(F10:F17)</f>
        <v>294117647.05882359</v>
      </c>
    </row>
    <row r="19" spans="1:6" x14ac:dyDescent="0.2">
      <c r="A19" s="37" t="s">
        <v>22</v>
      </c>
      <c r="B19" s="37"/>
      <c r="C19" s="37"/>
      <c r="D19" s="37"/>
      <c r="E19" s="37"/>
      <c r="F19" s="38">
        <f>F18*19%</f>
        <v>55882352.941176482</v>
      </c>
    </row>
    <row r="20" spans="1:6" x14ac:dyDescent="0.2">
      <c r="A20" s="37" t="s">
        <v>23</v>
      </c>
      <c r="B20" s="37"/>
      <c r="C20" s="37"/>
      <c r="D20" s="37"/>
      <c r="E20" s="37"/>
      <c r="F20" s="38">
        <f>F18+F19</f>
        <v>350000000.00000006</v>
      </c>
    </row>
  </sheetData>
  <mergeCells count="12">
    <mergeCell ref="A18:E18"/>
    <mergeCell ref="A19:E19"/>
    <mergeCell ref="A20:E20"/>
    <mergeCell ref="C1:F1"/>
    <mergeCell ref="C2:F2"/>
    <mergeCell ref="A5:F5"/>
    <mergeCell ref="F6:F8"/>
    <mergeCell ref="A6:A8"/>
    <mergeCell ref="B6:B8"/>
    <mergeCell ref="C6:C8"/>
    <mergeCell ref="D6:D8"/>
    <mergeCell ref="E6:E8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Formato 7 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Yulieth Urrutia</dc:creator>
  <cp:keywords/>
  <dc:description/>
  <cp:lastModifiedBy>Nilson Andres Chara Candela</cp:lastModifiedBy>
  <cp:revision/>
  <dcterms:created xsi:type="dcterms:W3CDTF">2001-11-21T18:41:57Z</dcterms:created>
  <dcterms:modified xsi:type="dcterms:W3CDTF">2026-10-09T15:38:07Z</dcterms:modified>
  <cp:category/>
  <cp:contentStatus/>
</cp:coreProperties>
</file>