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SECRETARIA 2024-2027\EPA -INFRAESTRUCTURA 2026\05. ING DAYANA ROJAS\ALCALDIA 2026\PROCESOS 2026\21. PROCESO VIAS TERCIARIAS\"/>
    </mc:Choice>
  </mc:AlternateContent>
  <xr:revisionPtr revIDLastSave="0" documentId="13_ncr:1_{A11E74FC-F3E9-4843-8390-F2DCB7EBAF2B}" xr6:coauthVersionLast="47" xr6:coauthVersionMax="47" xr10:uidLastSave="{00000000-0000-0000-0000-000000000000}"/>
  <bookViews>
    <workbookView xWindow="345" yWindow="345" windowWidth="10245" windowHeight="10920" xr2:uid="{E9FC3068-481D-4FF5-AE79-93505CE2E9AF}"/>
  </bookViews>
  <sheets>
    <sheet name="BIENES RELEVANTES" sheetId="11" r:id="rId1"/>
  </sheets>
  <definedNames>
    <definedName name="_xlnm.Print_Area" localSheetId="0">'BIENES RELEVANTES'!$A$1:$P$52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1" l="1"/>
  <c r="J10" i="11"/>
  <c r="J9" i="11"/>
  <c r="J12" i="11"/>
  <c r="J11" i="11"/>
  <c r="J8" i="11"/>
  <c r="J13" i="11"/>
  <c r="J14" i="11"/>
  <c r="J16" i="11" l="1"/>
  <c r="K9" i="11" s="1"/>
  <c r="K11" i="11" l="1"/>
  <c r="K10" i="11"/>
  <c r="K8" i="11"/>
  <c r="K15" i="11"/>
  <c r="K14" i="11"/>
  <c r="K13" i="11"/>
  <c r="K12" i="11"/>
  <c r="K16" i="11"/>
  <c r="M8" i="11" l="1"/>
  <c r="L8" i="11"/>
  <c r="L9" i="11" s="1"/>
  <c r="L10" i="11" s="1"/>
  <c r="L11" i="11" s="1"/>
  <c r="L12" i="11" s="1"/>
  <c r="L13" i="11" s="1"/>
  <c r="L14" i="11" s="1"/>
  <c r="L15" i="11" s="1"/>
</calcChain>
</file>

<file path=xl/sharedStrings.xml><?xml version="1.0" encoding="utf-8"?>
<sst xmlns="http://schemas.openxmlformats.org/spreadsheetml/2006/main" count="41" uniqueCount="37">
  <si>
    <t>TOTAL</t>
  </si>
  <si>
    <t>METODOLOGÍA PARA DETERMINAR LOS BIENES RELEVANTES DEL PROCESO DE CONTRATACIÓN</t>
  </si>
  <si>
    <t>% ACUMULADO</t>
  </si>
  <si>
    <t>BIENES RELEVANTES</t>
  </si>
  <si>
    <t>% PARTICIPACIÓN</t>
  </si>
  <si>
    <t>% PROMEDIO</t>
  </si>
  <si>
    <t>M2</t>
  </si>
  <si>
    <t>ML</t>
  </si>
  <si>
    <t>M3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</si>
  <si>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</si>
  <si>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</si>
  <si>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</si>
  <si>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</si>
  <si>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</si>
  <si>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</si>
  <si>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</si>
  <si>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</si>
  <si>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3.1</t>
  </si>
  <si>
    <t>3.25</t>
  </si>
  <si>
    <t>ESTABILIZACION DE SUELOS CON NANO TECNOLOGIA</t>
  </si>
  <si>
    <t>HA</t>
  </si>
  <si>
    <t>APU2</t>
  </si>
  <si>
    <t xml:space="preserve">FUMIGACIÓN </t>
  </si>
  <si>
    <t>4.50</t>
  </si>
  <si>
    <t>SUMINISTRO E INSTALACIÓN TUBERÍA EN PVC-ALCANTARILLADO, DIÁMETRO 36"</t>
  </si>
  <si>
    <t>3.30</t>
  </si>
  <si>
    <t>TUBERÍA PVC ALCANTARILLADO REFORZADO 24"</t>
  </si>
  <si>
    <t>APU3</t>
  </si>
  <si>
    <t>TRINCHO EN LLANTA DE VEHICULO PESADO</t>
  </si>
  <si>
    <t>4.25</t>
  </si>
  <si>
    <t>CONCRETO CICLÓPEO CLASE G, 2000 PSI, 40% RAJÓN PARA BASES</t>
  </si>
  <si>
    <t>CONCRETO CLASE F, 2000 PSI, PARA SOLADOS Y ATRAQUES</t>
  </si>
  <si>
    <t>4.41</t>
  </si>
  <si>
    <t>SUMINISTRO E INSTALACIÓN DE GEOTEXTIL NT 2000 (ESTABILIZACIÓN,
FILTRO Y SEPARACIÓN)</t>
  </si>
  <si>
    <t>TUBERIA ALCANTARILLADO PVC 36"</t>
  </si>
  <si>
    <t>OBJETO: MEJORAMIENTO DE LA RED VIAL TERCIARIA DEL MUNICIPIO DE GACHALÁ CUNDINAMARCA</t>
  </si>
  <si>
    <t>TUBERIA ALCANTARILLADO: EXISTENTE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</si>
</sst>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* #,##0.00_);_(* \(#,##0.00\);_(* &quot;-&quot;??_);_(@_)"/>
    <numFmt numFmtId="166" formatCode="_-* #,##0.00\ &quot;$&quot;_-;\-* #,##0.00\ &quot;$&quot;_-;_-* &quot;-&quot;??\ &quot;$&quot;_-;_-@_-"/>
    <numFmt numFmtId="167" formatCode="_ &quot;$&quot;\ * #,##0_ ;_ &quot;$&quot;\ * \-#,##0_ ;_ &quot;$&quot;\ * &quot;-&quot;_ ;_ @_ "/>
    <numFmt numFmtId="168" formatCode="&quot;$&quot;\ #,##0.00;[Red]&quot;$&quot;\ \-#,##0.00"/>
    <numFmt numFmtId="169" formatCode="&quot;$&quot;\ #,##0.00_);\(&quot;$&quot;\ #,##0.0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Arial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0" fontId="4" fillId="0" borderId="0"/>
  </cellStyleXfs>
  <cellXfs count="50">
    <xf numFmtId="0" fontId="0" fillId="0" borderId="0" xfId="0"/>
    <xf numFmtId="10" fontId="2" fillId="0" borderId="2" xfId="1" applyNumberFormat="1" applyFont="1" applyFill="1" applyBorder="1" applyAlignment="1">
      <alignment horizontal="center" vertical="center" wrapText="1"/>
    </xf>
    <xf numFmtId="10" fontId="2" fillId="0" borderId="2" xfId="2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0" fontId="2" fillId="3" borderId="2" xfId="1" applyNumberFormat="1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/>
    </xf>
    <xf numFmtId="0" fontId="8" fillId="0" borderId="2" xfId="14" applyFont="1" applyFill="1" applyBorder="1" applyAlignment="1">
      <alignment horizontal="center" vertical="center"/>
    </xf>
    <xf numFmtId="0" fontId="8" fillId="0" borderId="2" xfId="14" applyFont="1" applyFill="1" applyBorder="1" applyAlignment="1">
      <alignment horizontal="left" vertical="center" wrapText="1"/>
    </xf>
    <xf numFmtId="169" fontId="8" fillId="0" borderId="2" xfId="13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justify" vertical="center" wrapText="1"/>
    </xf>
    <xf numFmtId="169" fontId="8" fillId="0" borderId="2" xfId="13" quotePrefix="1" applyNumberFormat="1" applyFont="1" applyFill="1" applyBorder="1" applyAlignment="1">
      <alignment horizontal="right" vertical="center" wrapText="1"/>
    </xf>
    <xf numFmtId="0" fontId="8" fillId="0" borderId="2" xfId="3" applyFont="1" applyFill="1" applyBorder="1" applyAlignment="1">
      <alignment horizontal="left" vertical="center" wrapText="1"/>
    </xf>
    <xf numFmtId="0" fontId="0" fillId="0" borderId="2" xfId="0" applyBorder="1"/>
    <xf numFmtId="10" fontId="2" fillId="4" borderId="2" xfId="2" applyNumberFormat="1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Border="1"/>
    <xf numFmtId="0" fontId="0" fillId="2" borderId="1" xfId="0" applyFill="1" applyBorder="1"/>
    <xf numFmtId="0" fontId="0" fillId="2" borderId="13" xfId="0" applyFill="1" applyBorder="1"/>
    <xf numFmtId="0" fontId="0" fillId="2" borderId="3" xfId="0" applyFill="1" applyBorder="1"/>
    <xf numFmtId="0" fontId="0" fillId="2" borderId="4" xfId="0" applyFill="1" applyBorder="1"/>
    <xf numFmtId="10" fontId="3" fillId="0" borderId="2" xfId="2" applyNumberFormat="1" applyFont="1" applyFill="1" applyBorder="1" applyAlignment="1">
      <alignment horizontal="center" vertical="center" wrapText="1"/>
    </xf>
    <xf numFmtId="169" fontId="6" fillId="0" borderId="2" xfId="0" applyNumberFormat="1" applyFont="1" applyBorder="1" applyAlignment="1">
      <alignment horizontal="right"/>
    </xf>
    <xf numFmtId="4" fontId="8" fillId="0" borderId="2" xfId="12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7" fillId="0" borderId="8" xfId="14" applyFont="1" applyBorder="1" applyAlignment="1">
      <alignment horizontal="center" vertical="center" wrapText="1"/>
    </xf>
    <xf numFmtId="0" fontId="7" fillId="0" borderId="17" xfId="14" applyFont="1" applyBorder="1" applyAlignment="1">
      <alignment horizontal="center" vertical="center" wrapText="1"/>
    </xf>
    <xf numFmtId="4" fontId="7" fillId="2" borderId="2" xfId="3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</cellXfs>
  <cellStyles count="16">
    <cellStyle name="Millares" xfId="1" builtinId="3"/>
    <cellStyle name="Millares 14" xfId="10" xr:uid="{6120B17E-A0E3-4374-BD3F-9160A2ADA0CE}"/>
    <cellStyle name="Millares 2" xfId="12" xr:uid="{F72CB83B-B3F7-43FD-8796-BF0FB7EC525B}"/>
    <cellStyle name="Millares 2 6" xfId="7" xr:uid="{1439A7AF-77DE-484A-ADF1-37A8D34F4A10}"/>
    <cellStyle name="Millares 3 6" xfId="4" xr:uid="{FC1B6F9F-58BC-4238-B7C4-AD7C1BF272B4}"/>
    <cellStyle name="Moneda 2" xfId="13" xr:uid="{6805DFD7-6F8E-4078-893A-9CF7EC0D68D1}"/>
    <cellStyle name="Moneda 3" xfId="8" xr:uid="{AE13EDCC-641C-4B5A-8DE1-7BB69EB5D649}"/>
    <cellStyle name="Moneda 5" xfId="9" xr:uid="{22551828-F78D-4B17-AB20-ABA4733CAE2F}"/>
    <cellStyle name="Normal" xfId="0" builtinId="0"/>
    <cellStyle name="Normal 2 10" xfId="3" xr:uid="{80DB40DD-5339-4DB0-A2DF-7B2429A66EBC}"/>
    <cellStyle name="Normal 2 10 2 2" xfId="15" xr:uid="{BA5A8BDB-522E-49C7-A28B-C89FE1703FB9}"/>
    <cellStyle name="Normal 2 10 3" xfId="14" xr:uid="{7C7501AC-618C-483C-8EF4-644AC5BF5969}"/>
    <cellStyle name="Normal 3" xfId="11" xr:uid="{063D6242-AF53-4D98-A397-5212D747DBBC}"/>
    <cellStyle name="Normal 4 2 2" xfId="6" xr:uid="{5D821DCB-9885-4E4F-A75A-22994CD8DBDE}"/>
    <cellStyle name="Normal 7" xfId="5" xr:uid="{5CB36DB9-8732-447F-8334-128D8D7D5ACD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206376</xdr:colOff>
      <xdr:row>2</xdr:row>
      <xdr:rowOff>99403</xdr:rowOff>
    </xdr:from>
    <xdr:to>
      <xdr:col>3</xdr:col>
      <xdr:colOff>545613</xdr:colOff>
      <xdr:row>2</xdr:row>
      <xdr:rowOff>709003</xdr:rowOff>
    </xdr:to>
    <xdr:pic>
      <xdr:nvPicPr>
        <xdr:cNvPr id="2" name="Imagen 1" descr="ESCUDO DE GACHALA.jpg">
          <a:extLst>
            <a:ext uri="{FF2B5EF4-FFF2-40B4-BE49-F238E27FC236}">
              <a16:creationId xmlns:a16="http://schemas.microsoft.com/office/drawing/2014/main" id="{D60C9CDD-E12A-4F8F-B365-B1D2BA5B5EE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76" y="305778"/>
          <a:ext cx="656737" cy="6096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41520</xdr:colOff>
      <xdr:row>2</xdr:row>
      <xdr:rowOff>143608</xdr:rowOff>
    </xdr:from>
    <xdr:to>
      <xdr:col>13</xdr:col>
      <xdr:colOff>1089267</xdr:colOff>
      <xdr:row>2</xdr:row>
      <xdr:rowOff>657958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FF90EB-5B3B-4553-A50C-52DCBE64960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05395" y="349983"/>
          <a:ext cx="1047747" cy="514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762000</xdr:colOff>
      <xdr:row>21</xdr:row>
      <xdr:rowOff>31750</xdr:rowOff>
    </xdr:from>
    <xdr:to>
      <xdr:col>12</xdr:col>
      <xdr:colOff>619125</xdr:colOff>
      <xdr:row>49</xdr:row>
      <xdr:rowOff>111918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29AFB6-64D6-4AAE-BC17-B125C845C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00" y="6778625"/>
          <a:ext cx="12604750" cy="5414168"/>
        </a:xfrm>
        <a:prstGeom prst="rect">
          <a:avLst/>
        </a:prstGeom>
      </xdr:spPr>
    </xdr:pic>
    <xdr:clientData/>
  </xdr:twoCellAnchor>
  <xdr:twoCellAnchor>
    <xdr:from>
      <xdr:col>4</xdr:col>
      <xdr:colOff>825500</xdr:colOff>
      <xdr:row>43</xdr:row>
      <xdr:rowOff>31750</xdr:rowOff>
    </xdr:from>
    <xdr:to>
      <xdr:col>12</xdr:col>
      <xdr:colOff>452437</xdr:colOff>
      <xdr:row>49</xdr:row>
      <xdr:rowOff>127000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79E34D34-1B59-4091-AC23-013F2F10898E}"/>
            </a:ext>
          </a:extLst>
        </xdr:cNvPr>
        <xdr:cNvSpPr/>
      </xdr:nvSpPr>
      <xdr:spPr>
        <a:xfrm>
          <a:off x="2286000" y="10906125"/>
          <a:ext cx="12374562" cy="12382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C2A04-AE64-4E72-9688-6B21F31A118E}">
  <dimension ref="B1:O51"/>
  <sheetViews>
    <sheetView tabSelected="1" topLeftCell="G31" zoomScale="60" zoomScaleNormal="60" workbookViewId="0">
      <selection activeCell="M60" sqref="M60"/>
    </sheetView>
  </sheetViews>
  <sheetFormatPr baseColWidth="10" defaultRowHeight="15" x14ac:dyDescent="0.25"/>
  <cols>
    <col min="1" max="1" width="3.28515625" customWidth="1"/>
    <col min="2" max="2" width="2.140625" customWidth="1"/>
    <col min="3" max="3" width="4.7109375" bestFit="1" customWidth="1"/>
    <col min="4" max="4" width="11.5703125" customWidth="1"/>
    <col min="5" max="5" width="28.7109375" bestFit="1" customWidth="1"/>
    <col min="6" max="6" width="47.28515625" customWidth="1"/>
    <col min="8" max="8" width="16.5703125" customWidth="1"/>
    <col min="9" max="9" width="25.42578125" bestFit="1" customWidth="1"/>
    <col min="10" max="10" width="21.5703125" bestFit="1" customWidth="1"/>
    <col min="11" max="11" width="22.28515625" bestFit="1" customWidth="1"/>
    <col min="12" max="12" width="17.42578125" customWidth="1"/>
    <col min="13" max="13" width="16.5703125" bestFit="1" customWidth="1"/>
    <col min="14" max="14" width="26.5703125" bestFit="1" customWidth="1"/>
    <col min="15" max="15" width="1.85546875" customWidth="1"/>
    <col min="16" max="16" width="4" customWidth="1"/>
  </cols>
  <sheetData>
    <row r="1" spans="2:15" ht="15.75" thickBot="1" x14ac:dyDescent="0.3"/>
    <row r="2" spans="2:15" x14ac:dyDescent="0.25"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</row>
    <row r="3" spans="2:15" ht="66.75" customHeight="1" thickBot="1" x14ac:dyDescent="0.3">
      <c r="B3" s="19"/>
      <c r="C3" s="38"/>
      <c r="D3" s="38"/>
      <c r="E3" s="37" t="s">
        <v>1</v>
      </c>
      <c r="F3" s="37"/>
      <c r="G3" s="37"/>
      <c r="H3" s="37"/>
      <c r="I3" s="37"/>
      <c r="J3" s="37"/>
      <c r="K3" s="37"/>
      <c r="L3" s="37"/>
      <c r="M3" s="37"/>
      <c r="N3" s="20"/>
      <c r="O3" s="21"/>
    </row>
    <row r="4" spans="2:15" ht="20.25" customHeight="1" thickBot="1" x14ac:dyDescent="0.3">
      <c r="B4" s="19"/>
      <c r="C4" s="39" t="s">
        <v>35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21"/>
    </row>
    <row r="5" spans="2:15" x14ac:dyDescent="0.25"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1"/>
    </row>
    <row r="6" spans="2:15" ht="31.5" customHeight="1" x14ac:dyDescent="0.25">
      <c r="B6" s="19"/>
      <c r="C6" s="49" t="s">
        <v>9</v>
      </c>
      <c r="D6" s="49" t="s">
        <v>10</v>
      </c>
      <c r="E6" s="45" t="s">
        <v>11</v>
      </c>
      <c r="F6" s="49" t="s">
        <v>12</v>
      </c>
      <c r="G6" s="49" t="s">
        <v>13</v>
      </c>
      <c r="H6" s="49" t="s">
        <v>14</v>
      </c>
      <c r="I6" s="47" t="s">
        <v>15</v>
      </c>
      <c r="J6" s="47" t="s">
        <v>16</v>
      </c>
      <c r="K6" s="48" t="s">
        <v>4</v>
      </c>
      <c r="L6" s="48" t="s">
        <v>2</v>
      </c>
      <c r="M6" s="48" t="s">
        <v>5</v>
      </c>
      <c r="N6" s="48" t="s">
        <v>3</v>
      </c>
      <c r="O6" s="21"/>
    </row>
    <row r="7" spans="2:15" ht="38.25" customHeight="1" x14ac:dyDescent="0.25">
      <c r="B7" s="19"/>
      <c r="C7" s="49"/>
      <c r="D7" s="49"/>
      <c r="E7" s="46"/>
      <c r="F7" s="49"/>
      <c r="G7" s="49"/>
      <c r="H7" s="49"/>
      <c r="I7" s="47"/>
      <c r="J7" s="47"/>
      <c r="K7" s="48"/>
      <c r="L7" s="48"/>
      <c r="M7" s="48"/>
      <c r="N7" s="48"/>
      <c r="O7" s="21"/>
    </row>
    <row r="8" spans="2:15" ht="48" customHeight="1" x14ac:dyDescent="0.25">
      <c r="B8" s="19"/>
      <c r="C8" s="7">
        <v>13</v>
      </c>
      <c r="D8" s="7">
        <v>5.0999999999999996</v>
      </c>
      <c r="E8" s="7" t="s">
        <v>23</v>
      </c>
      <c r="F8" s="13" t="s">
        <v>24</v>
      </c>
      <c r="G8" s="7" t="s">
        <v>7</v>
      </c>
      <c r="H8" s="27">
        <v>1</v>
      </c>
      <c r="I8" s="10">
        <v>2321153.2400000002</v>
      </c>
      <c r="J8" s="10">
        <f t="shared" ref="J8:J15" si="0">+H8*I8</f>
        <v>2321153.2400000002</v>
      </c>
      <c r="K8" s="15">
        <f>+J8/$J$16</f>
        <v>0.38989105476661645</v>
      </c>
      <c r="L8" s="6">
        <f>+K8</f>
        <v>0.38989105476661645</v>
      </c>
      <c r="M8" s="1">
        <f>+AVERAGE(K8:K11)</f>
        <v>0.19119479629345823</v>
      </c>
      <c r="N8" s="3" t="s">
        <v>34</v>
      </c>
      <c r="O8" s="21"/>
    </row>
    <row r="9" spans="2:15" ht="31.5" x14ac:dyDescent="0.25">
      <c r="B9" s="19"/>
      <c r="C9" s="7">
        <v>19</v>
      </c>
      <c r="D9" s="7">
        <v>5.3</v>
      </c>
      <c r="E9" s="7" t="s">
        <v>29</v>
      </c>
      <c r="F9" s="13" t="s">
        <v>30</v>
      </c>
      <c r="G9" s="7" t="s">
        <v>8</v>
      </c>
      <c r="H9" s="27">
        <v>1</v>
      </c>
      <c r="I9" s="10">
        <v>776629.56</v>
      </c>
      <c r="J9" s="10">
        <f t="shared" si="0"/>
        <v>776629.56</v>
      </c>
      <c r="K9" s="2">
        <f t="shared" ref="K9:K15" si="1">+J9/$J$16</f>
        <v>0.13045279092014331</v>
      </c>
      <c r="L9" s="6">
        <f>+L8+K9</f>
        <v>0.52034384568675973</v>
      </c>
      <c r="M9" s="4"/>
      <c r="N9" s="3"/>
      <c r="O9" s="21"/>
    </row>
    <row r="10" spans="2:15" ht="31.5" x14ac:dyDescent="0.25">
      <c r="B10" s="19"/>
      <c r="C10" s="7">
        <v>21</v>
      </c>
      <c r="D10" s="7">
        <v>5.4</v>
      </c>
      <c r="E10" s="7">
        <v>4.24</v>
      </c>
      <c r="F10" s="13" t="s">
        <v>31</v>
      </c>
      <c r="G10" s="7" t="s">
        <v>8</v>
      </c>
      <c r="H10" s="27">
        <v>1</v>
      </c>
      <c r="I10" s="10">
        <v>727932.94000000006</v>
      </c>
      <c r="J10" s="10">
        <f t="shared" si="0"/>
        <v>727932.94000000006</v>
      </c>
      <c r="K10" s="2">
        <f t="shared" si="1"/>
        <v>0.12227307395523965</v>
      </c>
      <c r="L10" s="6">
        <f>+L9+K10</f>
        <v>0.64261691964199941</v>
      </c>
      <c r="M10" s="4"/>
      <c r="N10" s="3"/>
      <c r="O10" s="21"/>
    </row>
    <row r="11" spans="2:15" ht="15.75" x14ac:dyDescent="0.25">
      <c r="B11" s="19"/>
      <c r="C11" s="7">
        <v>15</v>
      </c>
      <c r="D11" s="7"/>
      <c r="E11" s="7" t="s">
        <v>25</v>
      </c>
      <c r="F11" s="13" t="s">
        <v>26</v>
      </c>
      <c r="G11" s="7" t="s">
        <v>7</v>
      </c>
      <c r="H11" s="27">
        <v>1</v>
      </c>
      <c r="I11" s="10">
        <v>727273.26</v>
      </c>
      <c r="J11" s="10">
        <f t="shared" si="0"/>
        <v>727273.26</v>
      </c>
      <c r="K11" s="2">
        <f t="shared" si="1"/>
        <v>0.12216226553183351</v>
      </c>
      <c r="L11" s="6">
        <f t="shared" ref="L11:L15" si="2">+L10+K11</f>
        <v>0.76477918517383292</v>
      </c>
      <c r="M11" s="4"/>
      <c r="N11" s="3"/>
      <c r="O11" s="21"/>
    </row>
    <row r="12" spans="2:15" ht="15.75" x14ac:dyDescent="0.25">
      <c r="B12" s="19"/>
      <c r="C12" s="7">
        <v>17</v>
      </c>
      <c r="D12" s="7">
        <v>5.2</v>
      </c>
      <c r="E12" s="7" t="s">
        <v>27</v>
      </c>
      <c r="F12" s="13" t="s">
        <v>28</v>
      </c>
      <c r="G12" s="7" t="s">
        <v>6</v>
      </c>
      <c r="H12" s="27">
        <v>1</v>
      </c>
      <c r="I12" s="10">
        <v>645125.81000000006</v>
      </c>
      <c r="J12" s="10">
        <f t="shared" si="0"/>
        <v>645125.81000000006</v>
      </c>
      <c r="K12" s="2">
        <f t="shared" si="1"/>
        <v>0.10836371256473691</v>
      </c>
      <c r="L12" s="1">
        <f t="shared" si="2"/>
        <v>0.87314289773856979</v>
      </c>
      <c r="M12" s="4"/>
      <c r="N12" s="5"/>
      <c r="O12" s="21"/>
    </row>
    <row r="13" spans="2:15" ht="15.75" x14ac:dyDescent="0.25">
      <c r="B13" s="19"/>
      <c r="C13" s="7">
        <v>13</v>
      </c>
      <c r="D13" s="7">
        <v>4.5999999999999996</v>
      </c>
      <c r="E13" s="7" t="s">
        <v>21</v>
      </c>
      <c r="F13" s="11" t="s">
        <v>22</v>
      </c>
      <c r="G13" s="7" t="s">
        <v>20</v>
      </c>
      <c r="H13" s="27">
        <v>1</v>
      </c>
      <c r="I13" s="12">
        <v>395196.2</v>
      </c>
      <c r="J13" s="10">
        <f t="shared" si="0"/>
        <v>395196.2</v>
      </c>
      <c r="K13" s="2">
        <f t="shared" si="1"/>
        <v>6.6382288167134845E-2</v>
      </c>
      <c r="L13" s="1">
        <f t="shared" si="2"/>
        <v>0.93952518590570466</v>
      </c>
      <c r="M13" s="4"/>
      <c r="N13" s="5"/>
      <c r="O13" s="21"/>
    </row>
    <row r="14" spans="2:15" ht="31.5" x14ac:dyDescent="0.25">
      <c r="B14" s="19"/>
      <c r="C14" s="7">
        <v>7</v>
      </c>
      <c r="D14" s="8" t="s">
        <v>17</v>
      </c>
      <c r="E14" s="8" t="s">
        <v>18</v>
      </c>
      <c r="F14" s="9" t="s">
        <v>19</v>
      </c>
      <c r="G14" s="8" t="s">
        <v>8</v>
      </c>
      <c r="H14" s="27">
        <v>1</v>
      </c>
      <c r="I14" s="10">
        <v>342485.64</v>
      </c>
      <c r="J14" s="10">
        <f t="shared" si="0"/>
        <v>342485.64</v>
      </c>
      <c r="K14" s="2">
        <f t="shared" si="1"/>
        <v>5.7528337690457558E-2</v>
      </c>
      <c r="L14" s="1">
        <f t="shared" si="2"/>
        <v>0.99705352359616217</v>
      </c>
      <c r="M14" s="1"/>
      <c r="N14" s="5"/>
      <c r="O14" s="21"/>
    </row>
    <row r="15" spans="2:15" ht="47.25" x14ac:dyDescent="0.25">
      <c r="B15" s="19"/>
      <c r="C15" s="7">
        <v>23</v>
      </c>
      <c r="D15" s="7">
        <v>5.5</v>
      </c>
      <c r="E15" s="7" t="s">
        <v>32</v>
      </c>
      <c r="F15" s="13" t="s">
        <v>33</v>
      </c>
      <c r="G15" s="7" t="s">
        <v>6</v>
      </c>
      <c r="H15" s="27">
        <v>1</v>
      </c>
      <c r="I15" s="10">
        <v>17541.370000000003</v>
      </c>
      <c r="J15" s="10">
        <f t="shared" si="0"/>
        <v>17541.370000000003</v>
      </c>
      <c r="K15" s="2">
        <f t="shared" si="1"/>
        <v>2.9464764038377249E-3</v>
      </c>
      <c r="L15" s="1">
        <f t="shared" si="2"/>
        <v>0.99999999999999989</v>
      </c>
      <c r="M15" s="4"/>
      <c r="N15" s="5"/>
      <c r="O15" s="21"/>
    </row>
    <row r="16" spans="2:15" x14ac:dyDescent="0.25">
      <c r="B16" s="19"/>
      <c r="C16" s="42" t="s">
        <v>0</v>
      </c>
      <c r="D16" s="43"/>
      <c r="E16" s="43"/>
      <c r="F16" s="43"/>
      <c r="G16" s="43"/>
      <c r="H16" s="43"/>
      <c r="I16" s="44"/>
      <c r="J16" s="26">
        <f>+SUM(J8:J15)</f>
        <v>5953338.0200000005</v>
      </c>
      <c r="K16" s="25">
        <f>+SUM(K8:K15)</f>
        <v>0.99999999999999989</v>
      </c>
      <c r="L16" s="14"/>
      <c r="M16" s="14"/>
      <c r="N16" s="14"/>
      <c r="O16" s="21"/>
    </row>
    <row r="17" spans="2:15" ht="15.75" thickBot="1" x14ac:dyDescent="0.3"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4"/>
    </row>
    <row r="18" spans="2:15" x14ac:dyDescent="0.25"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8"/>
    </row>
    <row r="19" spans="2:15" x14ac:dyDescent="0.25">
      <c r="B19" s="19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</row>
    <row r="20" spans="2:15" x14ac:dyDescent="0.25">
      <c r="B20" s="34" t="s">
        <v>36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6"/>
    </row>
    <row r="21" spans="2:15" x14ac:dyDescent="0.25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30"/>
    </row>
    <row r="22" spans="2:15" x14ac:dyDescent="0.25"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30"/>
    </row>
    <row r="23" spans="2:15" x14ac:dyDescent="0.25">
      <c r="B23" s="2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30"/>
    </row>
    <row r="24" spans="2:15" x14ac:dyDescent="0.25"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30"/>
    </row>
    <row r="25" spans="2:15" x14ac:dyDescent="0.25">
      <c r="B25" s="28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30"/>
    </row>
    <row r="26" spans="2:15" x14ac:dyDescent="0.25"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spans="2:15" x14ac:dyDescent="0.25"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30"/>
    </row>
    <row r="28" spans="2:15" x14ac:dyDescent="0.25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30"/>
    </row>
    <row r="29" spans="2:15" x14ac:dyDescent="0.25">
      <c r="B29" s="2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30"/>
    </row>
    <row r="30" spans="2:15" x14ac:dyDescent="0.25"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30"/>
    </row>
    <row r="31" spans="2:15" x14ac:dyDescent="0.25"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30"/>
    </row>
    <row r="32" spans="2:15" x14ac:dyDescent="0.25"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</row>
    <row r="33" spans="2:15" x14ac:dyDescent="0.25"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30"/>
    </row>
    <row r="34" spans="2:15" x14ac:dyDescent="0.25"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30"/>
    </row>
    <row r="35" spans="2:15" x14ac:dyDescent="0.25"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30"/>
    </row>
    <row r="36" spans="2:15" x14ac:dyDescent="0.25">
      <c r="B36" s="2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30"/>
    </row>
    <row r="37" spans="2:15" x14ac:dyDescent="0.25">
      <c r="B37" s="2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30"/>
    </row>
    <row r="38" spans="2:15" x14ac:dyDescent="0.25">
      <c r="B38" s="2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</row>
    <row r="39" spans="2:15" x14ac:dyDescent="0.25">
      <c r="B39" s="2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30"/>
    </row>
    <row r="40" spans="2:15" x14ac:dyDescent="0.25">
      <c r="B40" s="2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30"/>
    </row>
    <row r="41" spans="2:15" x14ac:dyDescent="0.25">
      <c r="B41" s="2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30"/>
    </row>
    <row r="42" spans="2:15" x14ac:dyDescent="0.25">
      <c r="B42" s="2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30"/>
    </row>
    <row r="43" spans="2:15" x14ac:dyDescent="0.25"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30"/>
    </row>
    <row r="44" spans="2:15" x14ac:dyDescent="0.25">
      <c r="B44" s="2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</row>
    <row r="45" spans="2:15" x14ac:dyDescent="0.25">
      <c r="B45" s="2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</row>
    <row r="46" spans="2:15" x14ac:dyDescent="0.25">
      <c r="B46" s="2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30"/>
    </row>
    <row r="47" spans="2:15" x14ac:dyDescent="0.25"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30"/>
    </row>
    <row r="48" spans="2:15" x14ac:dyDescent="0.25">
      <c r="B48" s="2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</row>
    <row r="49" spans="2:15" x14ac:dyDescent="0.25">
      <c r="B49" s="28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30"/>
    </row>
    <row r="50" spans="2:15" x14ac:dyDescent="0.25"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</row>
    <row r="51" spans="2:15" ht="15.75" thickBot="1" x14ac:dyDescent="0.3">
      <c r="B51" s="31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3"/>
    </row>
  </sheetData>
  <sortState xmlns:xlrd2="http://schemas.microsoft.com/office/spreadsheetml/2017/richdata2" ref="C8:J15">
    <sortCondition descending="1" ref="J8"/>
  </sortState>
  <mergeCells count="18">
    <mergeCell ref="G6:G7"/>
    <mergeCell ref="H6:H7"/>
    <mergeCell ref="B21:O51"/>
    <mergeCell ref="B20:O20"/>
    <mergeCell ref="E3:M3"/>
    <mergeCell ref="C3:D3"/>
    <mergeCell ref="C4:N4"/>
    <mergeCell ref="C16:I16"/>
    <mergeCell ref="E6:E7"/>
    <mergeCell ref="I6:I7"/>
    <mergeCell ref="J6:J7"/>
    <mergeCell ref="K6:K7"/>
    <mergeCell ref="L6:L7"/>
    <mergeCell ref="M6:M7"/>
    <mergeCell ref="N6:N7"/>
    <mergeCell ref="C6:C7"/>
    <mergeCell ref="D6:D7"/>
    <mergeCell ref="F6:F7"/>
  </mergeCells>
  <pageMargins left="0.7" right="0.7" top="0.75" bottom="0.75" header="0.3" footer="0.3"/>
  <pageSetup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RELEVANTES</vt:lpstr>
      <vt:lpstr>'BIENES RELEVANTES'!Área_de_impresión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Ingrid Dayana Rojas Arias</cp:lastModifiedBy>
  <cp:lastPrinted>2026-08-06T19:57:47Z</cp:lastPrinted>
  <dcterms:created xsi:type="dcterms:W3CDTF">2025-08-04T21:01:03Z</dcterms:created>
  <dcterms:modified xsi:type="dcterms:W3CDTF">2026-10-01T23:12:27Z</dcterms:modified>
</cp:coreProperties>
</file>