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INFORMACION\Escritorio\PROCESOS\SENA\COTIZACIONES 2026\APALANCAMIENTO PRODUCTIVO\"/>
    </mc:Choice>
  </mc:AlternateContent>
  <xr:revisionPtr revIDLastSave="0" documentId="13_ncr:1_{25683C87-53A4-4D5B-95F5-6633B0F35B45}" xr6:coauthVersionLast="47" xr6:coauthVersionMax="47" xr10:uidLastSave="{00000000-0000-0000-0000-000000000000}"/>
  <bookViews>
    <workbookView xWindow="-108" yWindow="-108" windowWidth="23256" windowHeight="12456" xr2:uid="{00000000-000D-0000-FFFF-FFFF00000000}"/>
  </bookViews>
  <sheets>
    <sheet name="Ficha Técnica " sheetId="3" r:id="rId1"/>
    <sheet name="codigos" sheetId="7" state="hidden" r:id="rId2"/>
    <sheet name="Hoja2" sheetId="6" state="hidden" r:id="rId3"/>
    <sheet name="Hoja1" sheetId="4" state="hidden" r:id="rId4"/>
  </sheets>
  <definedNames>
    <definedName name="_xlnm._FilterDatabase" localSheetId="0" hidden="1">'Ficha Técnica '!$A$3:$E$6</definedName>
    <definedName name="CLIENTES">#REF!</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4" i="3" l="1"/>
  <c r="L4" i="3" s="1"/>
  <c r="M4" i="3" s="1"/>
  <c r="J5" i="3"/>
  <c r="L5" i="3" s="1"/>
  <c r="M5" i="3" s="1"/>
  <c r="J6" i="3"/>
  <c r="L6" i="3" s="1"/>
  <c r="M6" i="3" s="1"/>
  <c r="J7" i="3"/>
  <c r="L7" i="3" s="1"/>
  <c r="M7" i="3" s="1"/>
  <c r="J8" i="3"/>
  <c r="L8" i="3" s="1"/>
  <c r="M8" i="3" s="1"/>
  <c r="J9" i="3"/>
  <c r="L9" i="3" s="1"/>
  <c r="M9" i="3" s="1"/>
  <c r="J10" i="3"/>
  <c r="L10" i="3" s="1"/>
  <c r="M10" i="3" s="1"/>
  <c r="J11" i="3"/>
  <c r="L11" i="3" s="1"/>
  <c r="M11" i="3" s="1"/>
  <c r="J12" i="3"/>
  <c r="L12" i="3" s="1"/>
  <c r="M12" i="3" s="1"/>
  <c r="J13" i="3"/>
  <c r="L13" i="3" s="1"/>
  <c r="M13" i="3" s="1"/>
  <c r="J14" i="3"/>
  <c r="L14" i="3" s="1"/>
  <c r="M14" i="3" s="1"/>
  <c r="J15" i="3"/>
  <c r="L15" i="3" s="1"/>
  <c r="M15" i="3" s="1"/>
  <c r="J16" i="3"/>
  <c r="L16" i="3" s="1"/>
  <c r="M16" i="3" s="1"/>
  <c r="J17" i="3"/>
  <c r="L17" i="3" s="1"/>
  <c r="M17" i="3" s="1"/>
  <c r="J18" i="3"/>
  <c r="L18" i="3" s="1"/>
  <c r="M18" i="3" s="1"/>
  <c r="J19" i="3"/>
  <c r="L19" i="3" s="1"/>
  <c r="M19" i="3" s="1"/>
  <c r="J20" i="3"/>
  <c r="L20" i="3" s="1"/>
  <c r="M20" i="3" s="1"/>
  <c r="J21" i="3"/>
  <c r="K21" i="3" s="1"/>
  <c r="J22" i="3"/>
  <c r="L22" i="3" s="1"/>
  <c r="M22" i="3" s="1"/>
  <c r="J23" i="3"/>
  <c r="L23" i="3" s="1"/>
  <c r="M23" i="3" s="1"/>
  <c r="J24" i="3"/>
  <c r="L24" i="3" s="1"/>
  <c r="M24" i="3" s="1"/>
  <c r="J25" i="3"/>
  <c r="L25" i="3" s="1"/>
  <c r="M25" i="3" s="1"/>
  <c r="J26" i="3"/>
  <c r="L26" i="3" s="1"/>
  <c r="M26" i="3" s="1"/>
  <c r="J27" i="3"/>
  <c r="L27" i="3" s="1"/>
  <c r="M27" i="3" s="1"/>
  <c r="J28" i="3"/>
  <c r="L28" i="3" s="1"/>
  <c r="M28" i="3" s="1"/>
  <c r="J29" i="3"/>
  <c r="L29" i="3" s="1"/>
  <c r="M29" i="3" s="1"/>
  <c r="J30" i="3"/>
  <c r="K30" i="3" s="1"/>
  <c r="J31" i="3"/>
  <c r="L31" i="3" s="1"/>
  <c r="M31" i="3" s="1"/>
  <c r="J32" i="3"/>
  <c r="K32" i="3" s="1"/>
  <c r="J33" i="3"/>
  <c r="L33" i="3" s="1"/>
  <c r="M33" i="3" s="1"/>
  <c r="J34" i="3"/>
  <c r="L34" i="3" s="1"/>
  <c r="M34" i="3" s="1"/>
  <c r="J35" i="3"/>
  <c r="K35" i="3" s="1"/>
  <c r="J36" i="3"/>
  <c r="L36" i="3" s="1"/>
  <c r="M36" i="3" s="1"/>
  <c r="J37" i="3"/>
  <c r="L37" i="3" s="1"/>
  <c r="M37" i="3" s="1"/>
  <c r="J38" i="3"/>
  <c r="L38" i="3" s="1"/>
  <c r="M38" i="3" s="1"/>
  <c r="J39" i="3"/>
  <c r="L39" i="3" s="1"/>
  <c r="M39" i="3" s="1"/>
  <c r="J40" i="3"/>
  <c r="L40" i="3" s="1"/>
  <c r="M40" i="3" s="1"/>
  <c r="J41" i="3"/>
  <c r="L41" i="3" s="1"/>
  <c r="M41" i="3" s="1"/>
  <c r="J42" i="3"/>
  <c r="L42" i="3" s="1"/>
  <c r="M42" i="3" s="1"/>
  <c r="J43" i="3"/>
  <c r="L43" i="3" s="1"/>
  <c r="M43" i="3" s="1"/>
  <c r="J44" i="3"/>
  <c r="L44" i="3" s="1"/>
  <c r="M44" i="3" s="1"/>
  <c r="J45" i="3"/>
  <c r="K45" i="3" s="1"/>
  <c r="J46" i="3"/>
  <c r="L46" i="3" s="1"/>
  <c r="M46" i="3" s="1"/>
  <c r="J47" i="3"/>
  <c r="L47" i="3" s="1"/>
  <c r="M47" i="3" s="1"/>
  <c r="J48" i="3"/>
  <c r="L48" i="3" s="1"/>
  <c r="M48" i="3" s="1"/>
  <c r="J49" i="3"/>
  <c r="L49" i="3" s="1"/>
  <c r="M49" i="3" s="1"/>
  <c r="J50" i="3"/>
  <c r="L50" i="3" s="1"/>
  <c r="M50" i="3" s="1"/>
  <c r="J51" i="3"/>
  <c r="L51" i="3" s="1"/>
  <c r="M51" i="3" s="1"/>
  <c r="J52" i="3"/>
  <c r="L52" i="3" s="1"/>
  <c r="M52" i="3" s="1"/>
  <c r="J53" i="3"/>
  <c r="L53" i="3" s="1"/>
  <c r="M53" i="3" s="1"/>
  <c r="J54" i="3"/>
  <c r="K54" i="3" s="1"/>
  <c r="J55" i="3"/>
  <c r="L55" i="3" s="1"/>
  <c r="M55" i="3" s="1"/>
  <c r="J56" i="3"/>
  <c r="K56" i="3" s="1"/>
  <c r="J57" i="3"/>
  <c r="L57" i="3" s="1"/>
  <c r="M57" i="3" s="1"/>
  <c r="J58" i="3"/>
  <c r="L58" i="3" s="1"/>
  <c r="M58" i="3" s="1"/>
  <c r="J59" i="3"/>
  <c r="K59" i="3" s="1"/>
  <c r="J60" i="3"/>
  <c r="L60" i="3" s="1"/>
  <c r="M60" i="3" s="1"/>
  <c r="J61" i="3"/>
  <c r="L61" i="3" s="1"/>
  <c r="M61" i="3" s="1"/>
  <c r="J62" i="3"/>
  <c r="L62" i="3" s="1"/>
  <c r="M62" i="3" s="1"/>
  <c r="J63" i="3"/>
  <c r="L63" i="3" s="1"/>
  <c r="M63" i="3" s="1"/>
  <c r="J64" i="3"/>
  <c r="L64" i="3" s="1"/>
  <c r="M64" i="3" s="1"/>
  <c r="J65" i="3"/>
  <c r="L65" i="3" s="1"/>
  <c r="M65" i="3" s="1"/>
  <c r="J66" i="3"/>
  <c r="L66" i="3" s="1"/>
  <c r="M66" i="3" s="1"/>
  <c r="J67" i="3"/>
  <c r="L67" i="3" s="1"/>
  <c r="M67" i="3" s="1"/>
  <c r="J68" i="3"/>
  <c r="L68" i="3" s="1"/>
  <c r="M68" i="3" s="1"/>
  <c r="J69" i="3"/>
  <c r="L69" i="3" s="1"/>
  <c r="M69" i="3" s="1"/>
  <c r="J70" i="3"/>
  <c r="L70" i="3" s="1"/>
  <c r="M70" i="3" s="1"/>
  <c r="J71" i="3"/>
  <c r="L71" i="3" s="1"/>
  <c r="M71" i="3" s="1"/>
  <c r="J72" i="3"/>
  <c r="L72" i="3" s="1"/>
  <c r="M72" i="3" s="1"/>
  <c r="J73" i="3"/>
  <c r="L73" i="3" s="1"/>
  <c r="M73" i="3" s="1"/>
  <c r="J74" i="3"/>
  <c r="L74" i="3" s="1"/>
  <c r="M74" i="3" s="1"/>
  <c r="J75" i="3"/>
  <c r="L75" i="3" s="1"/>
  <c r="M75" i="3" s="1"/>
  <c r="J76" i="3"/>
  <c r="L76" i="3" s="1"/>
  <c r="M76" i="3" s="1"/>
  <c r="J77" i="3"/>
  <c r="L77" i="3" s="1"/>
  <c r="M77" i="3" s="1"/>
  <c r="J78" i="3"/>
  <c r="L78" i="3" s="1"/>
  <c r="M78" i="3" s="1"/>
  <c r="J79" i="3"/>
  <c r="L79" i="3" s="1"/>
  <c r="M79" i="3" s="1"/>
  <c r="J80" i="3"/>
  <c r="K80" i="3" s="1"/>
  <c r="J81" i="3"/>
  <c r="L81" i="3" s="1"/>
  <c r="M81" i="3" s="1"/>
  <c r="J82" i="3"/>
  <c r="L82" i="3" s="1"/>
  <c r="M82" i="3" s="1"/>
  <c r="J83" i="3"/>
  <c r="K83" i="3" s="1"/>
  <c r="J84" i="3"/>
  <c r="L84" i="3" s="1"/>
  <c r="M84" i="3" s="1"/>
  <c r="J85" i="3"/>
  <c r="L85" i="3" s="1"/>
  <c r="M85" i="3" s="1"/>
  <c r="J86" i="3"/>
  <c r="L86" i="3" s="1"/>
  <c r="M86" i="3" s="1"/>
  <c r="J87" i="3"/>
  <c r="L87" i="3" s="1"/>
  <c r="M87" i="3" s="1"/>
  <c r="J88" i="3"/>
  <c r="L88" i="3" s="1"/>
  <c r="M88" i="3" s="1"/>
  <c r="J89" i="3"/>
  <c r="L89" i="3" s="1"/>
  <c r="M89" i="3" s="1"/>
  <c r="J90" i="3"/>
  <c r="L90" i="3" s="1"/>
  <c r="M90" i="3" s="1"/>
  <c r="J91" i="3"/>
  <c r="L91" i="3" s="1"/>
  <c r="M91" i="3" s="1"/>
  <c r="J92" i="3"/>
  <c r="L92" i="3" s="1"/>
  <c r="M92" i="3" s="1"/>
  <c r="J93" i="3"/>
  <c r="L93" i="3" s="1"/>
  <c r="M93" i="3" s="1"/>
  <c r="J94" i="3"/>
  <c r="L94" i="3" s="1"/>
  <c r="M94" i="3" s="1"/>
  <c r="J95" i="3"/>
  <c r="L95" i="3" s="1"/>
  <c r="M95" i="3" s="1"/>
  <c r="J96" i="3"/>
  <c r="L96" i="3" s="1"/>
  <c r="M96" i="3" s="1"/>
  <c r="J97" i="3"/>
  <c r="L97" i="3" s="1"/>
  <c r="M97" i="3" s="1"/>
  <c r="J98" i="3"/>
  <c r="L98" i="3" s="1"/>
  <c r="M98" i="3" s="1"/>
  <c r="J99" i="3"/>
  <c r="L99" i="3" s="1"/>
  <c r="M99" i="3" s="1"/>
  <c r="J100" i="3"/>
  <c r="L100" i="3" s="1"/>
  <c r="M100" i="3" s="1"/>
  <c r="J101" i="3"/>
  <c r="L101" i="3" s="1"/>
  <c r="M101" i="3" s="1"/>
  <c r="J102" i="3"/>
  <c r="K102" i="3" s="1"/>
  <c r="J103" i="3"/>
  <c r="L103" i="3" s="1"/>
  <c r="M103" i="3" s="1"/>
  <c r="J104" i="3"/>
  <c r="K104" i="3" s="1"/>
  <c r="J105" i="3"/>
  <c r="L105" i="3" s="1"/>
  <c r="M105" i="3" s="1"/>
  <c r="J106" i="3"/>
  <c r="L106" i="3" s="1"/>
  <c r="M106" i="3" s="1"/>
  <c r="J107" i="3"/>
  <c r="K107" i="3" s="1"/>
  <c r="J108" i="3"/>
  <c r="L108" i="3" s="1"/>
  <c r="M108" i="3" s="1"/>
  <c r="J109" i="3"/>
  <c r="L109" i="3" s="1"/>
  <c r="M109" i="3" s="1"/>
  <c r="J110" i="3"/>
  <c r="L110" i="3" s="1"/>
  <c r="M110" i="3" s="1"/>
  <c r="J111" i="3"/>
  <c r="L111" i="3" s="1"/>
  <c r="M111" i="3" s="1"/>
  <c r="J112" i="3"/>
  <c r="L112" i="3" s="1"/>
  <c r="M112" i="3" s="1"/>
  <c r="J113" i="3"/>
  <c r="L113" i="3" s="1"/>
  <c r="M113" i="3" s="1"/>
  <c r="J114" i="3"/>
  <c r="K114" i="3" s="1"/>
  <c r="J115" i="3"/>
  <c r="L115" i="3" s="1"/>
  <c r="M115" i="3" s="1"/>
  <c r="J116" i="3"/>
  <c r="K116" i="3" s="1"/>
  <c r="J117" i="3"/>
  <c r="L117" i="3" s="1"/>
  <c r="M117" i="3" s="1"/>
  <c r="J118" i="3"/>
  <c r="L118" i="3" s="1"/>
  <c r="M118" i="3" s="1"/>
  <c r="J119" i="3"/>
  <c r="L119" i="3" s="1"/>
  <c r="M119" i="3" s="1"/>
  <c r="J120" i="3"/>
  <c r="L120" i="3" s="1"/>
  <c r="M120" i="3" s="1"/>
  <c r="J121" i="3"/>
  <c r="L121" i="3" s="1"/>
  <c r="M121" i="3" s="1"/>
  <c r="J122" i="3"/>
  <c r="L122" i="3" s="1"/>
  <c r="M122" i="3" s="1"/>
  <c r="J123" i="3"/>
  <c r="L123" i="3" s="1"/>
  <c r="M123" i="3" s="1"/>
  <c r="J124" i="3"/>
  <c r="L124" i="3" s="1"/>
  <c r="M124" i="3" s="1"/>
  <c r="J125" i="3"/>
  <c r="L125" i="3" s="1"/>
  <c r="M125" i="3" s="1"/>
  <c r="J126" i="3"/>
  <c r="L126" i="3" s="1"/>
  <c r="M126" i="3" s="1"/>
  <c r="J127" i="3"/>
  <c r="L127" i="3" s="1"/>
  <c r="M127" i="3" s="1"/>
  <c r="J128" i="3"/>
  <c r="L128" i="3" s="1"/>
  <c r="M128" i="3" s="1"/>
  <c r="J129" i="3"/>
  <c r="K129" i="3" s="1"/>
  <c r="J130" i="3"/>
  <c r="L130" i="3" s="1"/>
  <c r="M130" i="3" s="1"/>
  <c r="J131" i="3"/>
  <c r="K131" i="3" s="1"/>
  <c r="J132" i="3"/>
  <c r="L132" i="3" s="1"/>
  <c r="M132" i="3" s="1"/>
  <c r="J133" i="3"/>
  <c r="L133" i="3" s="1"/>
  <c r="M133" i="3" s="1"/>
  <c r="J134" i="3"/>
  <c r="L134" i="3" s="1"/>
  <c r="M134" i="3" s="1"/>
  <c r="J135" i="3"/>
  <c r="L135" i="3" s="1"/>
  <c r="M135" i="3" s="1"/>
  <c r="J136" i="3"/>
  <c r="L136" i="3" s="1"/>
  <c r="M136" i="3" s="1"/>
  <c r="J137" i="3"/>
  <c r="L137" i="3" s="1"/>
  <c r="M137" i="3" s="1"/>
  <c r="J138" i="3"/>
  <c r="K138" i="3" s="1"/>
  <c r="J139" i="3"/>
  <c r="L139" i="3" s="1"/>
  <c r="M139" i="3" s="1"/>
  <c r="J140" i="3"/>
  <c r="L140" i="3" s="1"/>
  <c r="M140" i="3" s="1"/>
  <c r="J141" i="3"/>
  <c r="L141" i="3" s="1"/>
  <c r="M141" i="3" s="1"/>
  <c r="J142" i="3"/>
  <c r="L142" i="3" s="1"/>
  <c r="M142" i="3" s="1"/>
  <c r="J143" i="3"/>
  <c r="L143" i="3" s="1"/>
  <c r="M143" i="3" s="1"/>
  <c r="J144" i="3"/>
  <c r="L144" i="3" s="1"/>
  <c r="M144" i="3" s="1"/>
  <c r="J145" i="3"/>
  <c r="L145" i="3" s="1"/>
  <c r="M145" i="3" s="1"/>
  <c r="J146" i="3"/>
  <c r="L146" i="3" s="1"/>
  <c r="M146" i="3" s="1"/>
  <c r="J147" i="3"/>
  <c r="L147" i="3" s="1"/>
  <c r="M147" i="3" s="1"/>
  <c r="J148" i="3"/>
  <c r="L148" i="3" s="1"/>
  <c r="M148" i="3" s="1"/>
  <c r="J149" i="3"/>
  <c r="L149" i="3" s="1"/>
  <c r="M149" i="3" s="1"/>
  <c r="J150" i="3"/>
  <c r="K150" i="3" s="1"/>
  <c r="J151" i="3"/>
  <c r="L151" i="3" s="1"/>
  <c r="M151" i="3" s="1"/>
  <c r="J152" i="3"/>
  <c r="L152" i="3" s="1"/>
  <c r="M152" i="3" s="1"/>
  <c r="J153" i="3"/>
  <c r="L153" i="3" s="1"/>
  <c r="M153" i="3" s="1"/>
  <c r="J154" i="3"/>
  <c r="L154" i="3" s="1"/>
  <c r="M154" i="3" s="1"/>
  <c r="J155" i="3"/>
  <c r="K155" i="3" s="1"/>
  <c r="J156" i="3"/>
  <c r="L156" i="3" s="1"/>
  <c r="M156" i="3" s="1"/>
  <c r="J157" i="3"/>
  <c r="L157" i="3" s="1"/>
  <c r="M157" i="3" s="1"/>
  <c r="J158" i="3"/>
  <c r="L158" i="3" s="1"/>
  <c r="M158" i="3" s="1"/>
  <c r="J159" i="3"/>
  <c r="L159" i="3" s="1"/>
  <c r="M159" i="3" s="1"/>
  <c r="J160" i="3"/>
  <c r="L160" i="3" s="1"/>
  <c r="M160" i="3" s="1"/>
  <c r="J161" i="3"/>
  <c r="L161" i="3" s="1"/>
  <c r="M161" i="3" s="1"/>
  <c r="J162" i="3"/>
  <c r="L162" i="3" s="1"/>
  <c r="M162" i="3" s="1"/>
  <c r="J163" i="3"/>
  <c r="L163" i="3" s="1"/>
  <c r="M163" i="3" s="1"/>
  <c r="J164" i="3"/>
  <c r="K164" i="3" s="1"/>
  <c r="J165" i="3"/>
  <c r="K165" i="3" s="1"/>
  <c r="J166" i="3"/>
  <c r="L166" i="3" s="1"/>
  <c r="M166" i="3" s="1"/>
  <c r="J167" i="3"/>
  <c r="L167" i="3" s="1"/>
  <c r="M167" i="3" s="1"/>
  <c r="J168" i="3"/>
  <c r="L168" i="3" s="1"/>
  <c r="M168" i="3" s="1"/>
  <c r="J169" i="3"/>
  <c r="L169" i="3" s="1"/>
  <c r="M169" i="3" s="1"/>
  <c r="J170" i="3"/>
  <c r="L170" i="3" s="1"/>
  <c r="M170" i="3" s="1"/>
  <c r="J171" i="3"/>
  <c r="L171" i="3" s="1"/>
  <c r="M171" i="3" s="1"/>
  <c r="J172" i="3"/>
  <c r="L172" i="3" s="1"/>
  <c r="M172" i="3" s="1"/>
  <c r="J173" i="3"/>
  <c r="L173" i="3" s="1"/>
  <c r="M173" i="3" s="1"/>
  <c r="J174" i="3"/>
  <c r="K174" i="3" s="1"/>
  <c r="J175" i="3"/>
  <c r="L175" i="3" s="1"/>
  <c r="M175" i="3" s="1"/>
  <c r="J176" i="3"/>
  <c r="L176" i="3" s="1"/>
  <c r="M176" i="3" s="1"/>
  <c r="J177" i="3"/>
  <c r="L177" i="3" s="1"/>
  <c r="M177" i="3" s="1"/>
  <c r="J178" i="3"/>
  <c r="L178" i="3" s="1"/>
  <c r="M178" i="3" s="1"/>
  <c r="J179" i="3"/>
  <c r="K179" i="3" s="1"/>
  <c r="J180" i="3"/>
  <c r="L180" i="3" s="1"/>
  <c r="M180" i="3" s="1"/>
  <c r="J181" i="3"/>
  <c r="L181" i="3" s="1"/>
  <c r="M181" i="3" s="1"/>
  <c r="J182" i="3"/>
  <c r="L182" i="3" s="1"/>
  <c r="M182" i="3" s="1"/>
  <c r="J3" i="3"/>
  <c r="L3" i="3" s="1"/>
  <c r="M3" i="3" s="1"/>
  <c r="H4" i="3"/>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3" i="3"/>
  <c r="K81" i="3" l="1"/>
  <c r="K162" i="3"/>
  <c r="K126" i="3"/>
  <c r="K66" i="3"/>
  <c r="K42" i="3"/>
  <c r="K18" i="3"/>
  <c r="L174" i="3"/>
  <c r="L150" i="3"/>
  <c r="L138" i="3"/>
  <c r="L114" i="3"/>
  <c r="L102" i="3"/>
  <c r="L54" i="3"/>
  <c r="L30" i="3"/>
  <c r="K172" i="3"/>
  <c r="K160" i="3"/>
  <c r="K148" i="3"/>
  <c r="K136" i="3"/>
  <c r="K124" i="3"/>
  <c r="K112" i="3"/>
  <c r="K100" i="3"/>
  <c r="K88" i="3"/>
  <c r="K76" i="3"/>
  <c r="K64" i="3"/>
  <c r="K52" i="3"/>
  <c r="K40" i="3"/>
  <c r="K28" i="3"/>
  <c r="K16" i="3"/>
  <c r="K4" i="3"/>
  <c r="K177" i="3"/>
  <c r="K33" i="3"/>
  <c r="K3" i="3"/>
  <c r="K171" i="3"/>
  <c r="K159" i="3"/>
  <c r="K147" i="3"/>
  <c r="K135" i="3"/>
  <c r="K123" i="3"/>
  <c r="K111" i="3"/>
  <c r="K99" i="3"/>
  <c r="K87" i="3"/>
  <c r="K75" i="3"/>
  <c r="K63" i="3"/>
  <c r="K51" i="3"/>
  <c r="K39" i="3"/>
  <c r="K27" i="3"/>
  <c r="K15" i="3"/>
  <c r="K105" i="3"/>
  <c r="K9" i="3"/>
  <c r="L21" i="3"/>
  <c r="K90" i="3"/>
  <c r="K182" i="3"/>
  <c r="K170" i="3"/>
  <c r="K158" i="3"/>
  <c r="K146" i="3"/>
  <c r="K134" i="3"/>
  <c r="K122" i="3"/>
  <c r="K110" i="3"/>
  <c r="K98" i="3"/>
  <c r="K86" i="3"/>
  <c r="K74" i="3"/>
  <c r="K62" i="3"/>
  <c r="K50" i="3"/>
  <c r="K38" i="3"/>
  <c r="K26" i="3"/>
  <c r="K14" i="3"/>
  <c r="K153" i="3"/>
  <c r="K57" i="3"/>
  <c r="L129" i="3"/>
  <c r="K78" i="3"/>
  <c r="K181" i="3"/>
  <c r="K169" i="3"/>
  <c r="K157" i="3"/>
  <c r="K145" i="3"/>
  <c r="K133" i="3"/>
  <c r="K121" i="3"/>
  <c r="K109" i="3"/>
  <c r="K97" i="3"/>
  <c r="K85" i="3"/>
  <c r="K73" i="3"/>
  <c r="K61" i="3"/>
  <c r="K49" i="3"/>
  <c r="K37" i="3"/>
  <c r="K25" i="3"/>
  <c r="K13" i="3"/>
  <c r="K117" i="3"/>
  <c r="K180" i="3"/>
  <c r="K168" i="3"/>
  <c r="K156" i="3"/>
  <c r="K144" i="3"/>
  <c r="K132" i="3"/>
  <c r="K120" i="3"/>
  <c r="K108" i="3"/>
  <c r="K96" i="3"/>
  <c r="K84" i="3"/>
  <c r="K72" i="3"/>
  <c r="K60" i="3"/>
  <c r="K48" i="3"/>
  <c r="K36" i="3"/>
  <c r="K24" i="3"/>
  <c r="K12" i="3"/>
  <c r="K167" i="3"/>
  <c r="K143" i="3"/>
  <c r="K119" i="3"/>
  <c r="K95" i="3"/>
  <c r="K71" i="3"/>
  <c r="K47" i="3"/>
  <c r="K23" i="3"/>
  <c r="L179" i="3"/>
  <c r="L155" i="3"/>
  <c r="L131" i="3"/>
  <c r="L107" i="3"/>
  <c r="L83" i="3"/>
  <c r="L59" i="3"/>
  <c r="L35" i="3"/>
  <c r="K93" i="3"/>
  <c r="K11" i="3"/>
  <c r="K178" i="3"/>
  <c r="K166" i="3"/>
  <c r="K154" i="3"/>
  <c r="K142" i="3"/>
  <c r="K130" i="3"/>
  <c r="K118" i="3"/>
  <c r="K106" i="3"/>
  <c r="K94" i="3"/>
  <c r="K82" i="3"/>
  <c r="K70" i="3"/>
  <c r="K58" i="3"/>
  <c r="K46" i="3"/>
  <c r="K34" i="3"/>
  <c r="K22" i="3"/>
  <c r="K10" i="3"/>
  <c r="K141" i="3"/>
  <c r="L165" i="3"/>
  <c r="L45" i="3"/>
  <c r="K176" i="3"/>
  <c r="K152" i="3"/>
  <c r="K128" i="3"/>
  <c r="K92" i="3"/>
  <c r="K68" i="3"/>
  <c r="K44" i="3"/>
  <c r="K20" i="3"/>
  <c r="K8" i="3"/>
  <c r="L164" i="3"/>
  <c r="L116" i="3"/>
  <c r="L104" i="3"/>
  <c r="L80" i="3"/>
  <c r="L56" i="3"/>
  <c r="L32" i="3"/>
  <c r="K69" i="3"/>
  <c r="K140" i="3"/>
  <c r="K175" i="3"/>
  <c r="K163" i="3"/>
  <c r="K151" i="3"/>
  <c r="K139" i="3"/>
  <c r="K127" i="3"/>
  <c r="K115" i="3"/>
  <c r="K103" i="3"/>
  <c r="K91" i="3"/>
  <c r="K79" i="3"/>
  <c r="K67" i="3"/>
  <c r="K55" i="3"/>
  <c r="K43" i="3"/>
  <c r="K31" i="3"/>
  <c r="K19" i="3"/>
  <c r="K7" i="3"/>
  <c r="K6" i="3"/>
  <c r="K173" i="3"/>
  <c r="K161" i="3"/>
  <c r="K149" i="3"/>
  <c r="K137" i="3"/>
  <c r="K125" i="3"/>
  <c r="K113" i="3"/>
  <c r="K101" i="3"/>
  <c r="K89" i="3"/>
  <c r="K77" i="3"/>
  <c r="K65" i="3"/>
  <c r="K53" i="3"/>
  <c r="K41" i="3"/>
  <c r="K29" i="3"/>
  <c r="K17" i="3"/>
  <c r="K5" i="3"/>
  <c r="M165" i="3" l="1"/>
  <c r="M150" i="3"/>
  <c r="M104" i="3"/>
  <c r="M174" i="3"/>
  <c r="M155" i="3"/>
  <c r="M54" i="3"/>
  <c r="M164" i="3"/>
  <c r="M102" i="3"/>
  <c r="M35" i="3"/>
  <c r="M21" i="3"/>
  <c r="M116" i="3"/>
  <c r="M114" i="3"/>
  <c r="M59" i="3"/>
  <c r="M83" i="3"/>
  <c r="M32" i="3"/>
  <c r="M56" i="3"/>
  <c r="M107" i="3"/>
  <c r="M179" i="3"/>
  <c r="M138" i="3"/>
  <c r="M129" i="3"/>
  <c r="M80" i="3"/>
  <c r="M45" i="3"/>
  <c r="M131" i="3"/>
  <c r="M30" i="3"/>
</calcChain>
</file>

<file path=xl/sharedStrings.xml><?xml version="1.0" encoding="utf-8"?>
<sst xmlns="http://schemas.openxmlformats.org/spreadsheetml/2006/main" count="596" uniqueCount="419">
  <si>
    <t>ITEM</t>
  </si>
  <si>
    <t>UNSPSC</t>
  </si>
  <si>
    <t>PRESUPUESTO 2024</t>
  </si>
  <si>
    <t>OBSERVACIÓN 2024</t>
  </si>
  <si>
    <t xml:space="preserve">$ 14.163.000,00 </t>
  </si>
  <si>
    <t xml:space="preserve">Desarrollo encuentros empresariales regionales APE </t>
  </si>
  <si>
    <t xml:space="preserve">Resolución No. 1-00386 de 2024 </t>
  </si>
  <si>
    <t xml:space="preserve">Se realiza traslado de recursos para la realización de las ferias, microferias y jornadas especiales de la Agencia Publica de Empleo vigencia 2024 a nivel Regional. </t>
  </si>
  <si>
    <t>Recursos para la realización de las ferias de emprendimiento con enfoque diferencial - población víctima de la violencia 2024</t>
  </si>
  <si>
    <t>UNIDAD</t>
  </si>
  <si>
    <t xml:space="preserve">Servicios de promoción de ventas </t>
  </si>
  <si>
    <t xml:space="preserve">Servicios de relaciones públicas </t>
  </si>
  <si>
    <t>Servicios de posicionamiento del  nombre de los productos</t>
  </si>
  <si>
    <t>Mercancía promocional</t>
  </si>
  <si>
    <t>Cumplimiento del mercadeo directo</t>
  </si>
  <si>
    <t>Gestión de eventos</t>
  </si>
  <si>
    <t>Patrocinio de eventos o de celebridades</t>
  </si>
  <si>
    <t>Programas de venta o de mercadeo</t>
  </si>
  <si>
    <t>Servicio de comercialización</t>
  </si>
  <si>
    <t>Servicios de campañas publicitarias</t>
  </si>
  <si>
    <t>Publicidad difundida</t>
  </si>
  <si>
    <t>Servicios de transporte en furgones</t>
  </si>
  <si>
    <t>Estanterías para almacenaje</t>
  </si>
  <si>
    <t>Bolsas de agua</t>
  </si>
  <si>
    <t>Armazones de madera</t>
  </si>
  <si>
    <t>Módulo de sonido de control</t>
  </si>
  <si>
    <t>Carpas</t>
  </si>
  <si>
    <t>Manteles</t>
  </si>
  <si>
    <t>Hojas o folletos de instrucciones</t>
  </si>
  <si>
    <t>Pendones</t>
  </si>
  <si>
    <t>Mesas</t>
  </si>
  <si>
    <t>Sillas para grupos de trabajo</t>
  </si>
  <si>
    <t>Servicio de alquiler y mantenimiento de mobiliario para oficina</t>
  </si>
  <si>
    <t>Servicios de análisis o recopilación de estadísticas de producción</t>
  </si>
  <si>
    <t>Publicidad en radio</t>
  </si>
  <si>
    <t>Servicios de producción de vídeos</t>
  </si>
  <si>
    <t>Servicios de formación pedagógica</t>
  </si>
  <si>
    <t>Servicios de carpas para fiestas</t>
  </si>
  <si>
    <t>Servicios de suministro de alimentos</t>
  </si>
  <si>
    <t>Transporte de. Pasajeros por Carretera</t>
  </si>
  <si>
    <t>Banquetes y Servicios de Catering.</t>
  </si>
  <si>
    <t>Publicidad impresa</t>
  </si>
  <si>
    <t>CÓDIGO UNSPSC</t>
  </si>
  <si>
    <t xml:space="preserve">PRODUCTO </t>
  </si>
  <si>
    <t xml:space="preserve">DESCRIPCION TÉCNICA REQUERIDA DEL BIEN </t>
  </si>
  <si>
    <t xml:space="preserve">UNIDAD DE MEDIDA </t>
  </si>
  <si>
    <t>CANTIDAD</t>
  </si>
  <si>
    <t xml:space="preserve">Juego De Escuadras De Patronaje  X 5 </t>
  </si>
  <si>
    <t>Juego De Escuadra Acrilicas Para Potronaje.</t>
  </si>
  <si>
    <t>Hilo Surtido Tex 24</t>
  </si>
  <si>
    <t>Tipo Elemento Consumo Presentacion Cono De 5000 Yardas Color Surtidos</t>
  </si>
  <si>
    <t>CONO</t>
  </si>
  <si>
    <t xml:space="preserve">Plancha Industrial A Vapor </t>
  </si>
  <si>
    <t>Plancha Silver Star Es-300</t>
  </si>
  <si>
    <t xml:space="preserve">Modulo De Corte </t>
  </si>
  <si>
    <t>Meson De Corte Por Modulos</t>
  </si>
  <si>
    <t xml:space="preserve"> Cortadora Banana Inhalambrica</t>
  </si>
  <si>
    <t xml:space="preserve">Cortadora Banana Inhalambrica </t>
  </si>
  <si>
    <t>Entretela Delgada Fucionable</t>
  </si>
  <si>
    <t>Entretela Blanco Fucionable Delgada Sido No Tejida</t>
  </si>
  <si>
    <t>METRO</t>
  </si>
  <si>
    <t>kit tijeras barberia peluqueria profesional 3 piezas más estuche.</t>
  </si>
  <si>
    <r>
      <rPr>
        <b/>
        <sz val="9"/>
        <color theme="1"/>
        <rFont val="Calibri"/>
        <family val="2"/>
        <scheme val="minor"/>
      </rPr>
      <t xml:space="preserve">Especificaciones Generales del Kit: Componentes del juego:     </t>
    </r>
    <r>
      <rPr>
        <sz val="9"/>
        <color theme="1"/>
        <rFont val="Calibri"/>
        <family val="2"/>
        <scheme val="minor"/>
      </rPr>
      <t xml:space="preserve">                               3 Tijeras especializadas + 1 Estuche organizador.
Material de fabricación: Acero inoxidable de alta resistencia (Estándar Premium 440C o Profesional AISI 420).
Grado de dureza: 54 a 60 HRC (Escala Rockwell) según la aleación exacta.
Tamaño estándar: 5.5 a 6.0 pulgadas (medida idónea para ergonomía y control).
Diseño del mango: Ergonómico / Semi-offset para reducir la fatiga en la muñeca.
Acabado de superficie:  Pulido espejo, titanio negro o revestimiento cromado/tornasol anti-alergénico.                                                                                                    </t>
    </r>
    <r>
      <rPr>
        <b/>
        <sz val="9"/>
        <color theme="1"/>
        <rFont val="Calibri"/>
        <family val="2"/>
        <scheme val="minor"/>
      </rPr>
      <t>2. Desglose y Funciones de las 3 Piezas</t>
    </r>
    <r>
      <rPr>
        <sz val="9"/>
        <color theme="1"/>
        <rFont val="Calibri"/>
        <family val="2"/>
        <scheme val="minor"/>
      </rPr>
      <t xml:space="preserve">
Pieza / Tipo de Tijera  Tipo de Filo / Dentado Función Principal
1. Tijera de Corte Liso Filo dulce o navaja cóncavo Cortes limpios, desfilados, técnica de deslizamiento y corte recto.
2. Tijera Microdentada Micro-sierra en una o ambas hojas Evita que el cabello se deslice; ideal para líneas rectas precisas y principiantes.
3. Tijera de Entresacar / Esculpir Dentado de 28 a 30 dientes (vaciado regular) Quitar volumen, texturizar y difuminar líneas de degradados (fades).
</t>
    </r>
  </si>
  <si>
    <t>SECADOR BABYLISSPRO PROFESIONAL 6300</t>
  </si>
  <si>
    <r>
      <rPr>
        <b/>
        <sz val="9"/>
        <color theme="1"/>
        <rFont val="Calibri"/>
        <family val="2"/>
        <scheme val="minor"/>
      </rPr>
      <t xml:space="preserve">DESCRIPCIÓN:    </t>
    </r>
    <r>
      <rPr>
        <sz val="9"/>
        <color theme="1"/>
        <rFont val="Calibri"/>
        <family val="2"/>
        <scheme val="minor"/>
      </rPr>
      <t xml:space="preserve">                                                                                                                                               2000 watts.
Motor AC profesional.
Cámara de iones para control de frizz y brillo en el cabello.
6 ajustes nivel de temperatura.
Botón de aire frío..
Filtro removible para fácil limpieza.
Incluye: 1 boquilla, 1 boquilla ancha y 1 difusor.
GARANTÍA: 6 meses por defectos de fabrica.</t>
    </r>
  </si>
  <si>
    <t>CAPA PARA CORTE DE CABELLO PROFESIONAL DE PELUQUERÍA</t>
  </si>
  <si>
    <r>
      <t xml:space="preserve">La capa de corte de cabello profesional es una herramienta textil técnica obligatoria en el sector de la belleza en Colombia para garantizar la higiene y bioseguridad del cliente.                                                                                                                          </t>
    </r>
    <r>
      <rPr>
        <b/>
        <sz val="9"/>
        <color theme="1"/>
        <rFont val="Calibri"/>
        <family val="2"/>
        <scheme val="minor"/>
      </rPr>
      <t>Ficha Técnica: Capa de Corte Profesional</t>
    </r>
    <r>
      <rPr>
        <sz val="9"/>
        <color theme="1"/>
        <rFont val="Calibri"/>
        <family val="2"/>
        <scheme val="minor"/>
      </rPr>
      <t xml:space="preserve">
Parámetro Técnico  Especificación Estándar
Producto Capa Profesional para Peluquería, Barbería y Estilismo
Material Principal Poliéster de alta densidad (Tafetán, Plana Marroquine o Nylon)
Tecnología del Textil Tejido antifluido, repelente al agua y antiestático (repele el cabello suelto)
Medidas Estándar (XL) 140 cm × 160 cm (Aproximadamente 55" × 63" pulgadas)
Tipo de Cierre en Cuello Sistema de broches metálicos a presión ajustables o bandas elásticas engomadas
Resistencia Química Alta resistencia a tintes, decolorantes, lacas, champús y lejía
Mantenimiento Apta para lavado a máquina o manual; secado rápido, no requiere planchado.
</t>
    </r>
  </si>
  <si>
    <t>Kit de peinetas carbono x10 pcs</t>
  </si>
  <si>
    <r>
      <rPr>
        <b/>
        <sz val="9"/>
        <color theme="1"/>
        <rFont val="Calibri"/>
        <family val="2"/>
        <scheme val="minor"/>
      </rPr>
      <t>Descripción:</t>
    </r>
    <r>
      <rPr>
        <sz val="9"/>
        <color theme="1"/>
        <rFont val="Calibri"/>
        <family val="2"/>
        <scheme val="minor"/>
      </rPr>
      <t xml:space="preserve">
Facilita tu trabajo y mejora tu rendimiento con el juego de peinetas en carbono en diferente presentaciones y estilos.
Diseñadas para ser una herramienta de peinado para el cuidado del cabello; peinarlo, modelarlo y separar al
momento de hacer algún tipo de corte
Un kit con 10 unidades, que te permiten escoger tu peineta dependiendo el uso que desees darle.
Diez peinetas, distintas maneras de utilizarlas.                                                                                              </t>
    </r>
    <r>
      <rPr>
        <b/>
        <sz val="9"/>
        <color theme="1"/>
        <rFont val="Calibri"/>
        <family val="2"/>
        <scheme val="minor"/>
      </rPr>
      <t>Características:</t>
    </r>
    <r>
      <rPr>
        <sz val="9"/>
        <color theme="1"/>
        <rFont val="Calibri"/>
        <family val="2"/>
        <scheme val="minor"/>
      </rPr>
      <t xml:space="preserve">
Fáciles y suaves para desenredar tu cabello.
Para uso doméstico y profesional.
Diseño fuerte y resistente al calor
Color negro                                                                              </t>
    </r>
  </si>
  <si>
    <t>PLANCHA BABYLISSPRO PROFESIONAL 1 1/4″ OPTIMA 3000 AZUL</t>
  </si>
  <si>
    <r>
      <t xml:space="preserve">Función de bloqueo
Carcasa convexa de acero inoxidable es liviana, resistente a la corrosión y resistente a la deformación
Puntas aislantes de silicón
Sistema doble resistencia de cerámica de alta densidad.                                                                                                                                                                                                                            </t>
    </r>
    <r>
      <rPr>
        <b/>
        <sz val="9"/>
        <color theme="1"/>
        <rFont val="Calibri"/>
        <family val="2"/>
        <scheme val="minor"/>
      </rPr>
      <t>CARACTERÍSTICAS:</t>
    </r>
    <r>
      <rPr>
        <sz val="9"/>
        <color theme="1"/>
        <rFont val="Calibri"/>
        <family val="2"/>
        <scheme val="minor"/>
      </rPr>
      <t xml:space="preserve">
Placas de Nano Titanium de calidad aeronáutica
Tecnología multiplicadora de iones/Generador de iones de alta capacidad
Apoya pulgar y soporte integrado
Pantalla LED
Cable giratorio de calidad industrial 2,75m
Doble función permite alisar y rizar
Tiempo de garantía: 6 meses por defecto de fábrica                                                     </t>
    </r>
  </si>
  <si>
    <t>Mesa auxiliar Tres Niveles para peluquería</t>
  </si>
  <si>
    <t>Color:Dorado oscuro                                                                                                                Dorado oscuro
Lo que tienes que saber de este producto
Estructura de metal.
Medidas: 46cm de largo x 35cm de ancho x 85cm de alto.
Usos recomendados: para estética, salón de belleza, auxiliar para consultorio.
Con rueditas.</t>
  </si>
  <si>
    <t>Caja * 100  Guantes de nitrilo talla M</t>
  </si>
  <si>
    <r>
      <rPr>
        <b/>
        <sz val="9"/>
        <color theme="1"/>
        <rFont val="Calibri"/>
        <family val="2"/>
        <scheme val="minor"/>
      </rPr>
      <t>PROPÓSITO:</t>
    </r>
    <r>
      <rPr>
        <sz val="9"/>
        <color theme="1"/>
        <rFont val="Calibri"/>
        <family val="2"/>
        <scheme val="minor"/>
      </rPr>
      <t xml:space="preserve"> El guante examen de Nitrilo es un guante usado para realizar procedimientos y actividades en el paciente garantizando una protección y seguridad para el personal médico, el paciente y el entorno en contacto, reduciendo la posibilidad que los microorganismos presentes se transmitan de manera cruzada. Adicional puede ser manejado a nivel de la industria en manipulación de alimentos. Proporciona una excelente resistencia a la perforación y son una excelente alternativa para personas que presentan
sensibilidad al uso de guantes de látex.
</t>
    </r>
    <r>
      <rPr>
        <b/>
        <sz val="9"/>
        <color theme="1"/>
        <rFont val="Calibri"/>
        <family val="2"/>
        <scheme val="minor"/>
      </rPr>
      <t>DESCRIPCIÓN DEL PRODUCTO:</t>
    </r>
    <r>
      <rPr>
        <sz val="9"/>
        <color theme="1"/>
        <rFont val="Calibri"/>
        <family val="2"/>
        <scheme val="minor"/>
      </rPr>
      <t xml:space="preserve"> Barrera de protección para las manos, elaborada en caucho de nitrilo sintético, no contiene silicona, ceras ni
plastificantes, es de color negro y azul. Cuentan con un excelente confort y elasticidad.
Ambidiestros, superficie interna lisa, libre de lubricante, fácil de instalación y ajuste; con puño resistente y borde enrollado, con un nivel de inspección AQL 1.5, espesor de pared 0.10mm, disponible en tamaños small, médium y large en
display de 50 pares.
</t>
    </r>
  </si>
  <si>
    <t xml:space="preserve">Caja de Tapabocas Quirúrgico Termosellado (Uso General e Higiene)
</t>
  </si>
  <si>
    <t>Material: Estructura de 3 capas. Dos capas externas de tela no tejida de Polipropileno Spunbond y una capa intermedia de filtro Meltblown de alta densidad.
Eficiencia de Filtración Bacteriana (BFE): Mayor o igual al 95% o 99% según el fabricante.
Sujeción: Bandas elásticas redondas termoselladas por ultrasonido a los extremos para ajuste en orejas.
Ajuste Nasal: Clip o platina metálica flexible y moldeable integrada en el borde superior.
Propiedades: Hipoalergénico, libre de fibra de vidrio y resistente a fluidos o salpicaduras de agua.
Presentación típica: Caja dispensadora por 50 unidades (disponibles comúnmente en color negro o azul)</t>
  </si>
  <si>
    <t>Esterilizador UV – Eléctrico inalámbrico</t>
  </si>
  <si>
    <t xml:space="preserve">Utilizando la tecnología de limpieza UV-C que proporciona el esterilizador en tan solo 3 minutos. Consigue una limpieza del 99.9%, segura, sin radiación y protege tus utensilios. Puedes usarlo en productos de manicura y en productos cosméticos como brochas, limas, pinzas, cortaúñas, tijeras, y otros instrumentos metálicos o de plástico.
Ficha tecnica
Leds: 10 piezas UVC
Batería: 4000 mAh
Temporizador : 30s, 60s, 90s, 120, 150, 180 seg.
Características:
Luz ultravioleta: Utiliza luz UV-C, que es un tipo de radiación ultravioleta con propiedades desinfectantes y esterilizantes.
Esterilización rápida: La esterilización mediante luz UV es un proceso rápido que puede eliminar hasta el 99.9% de los gérmenes, bacterias y microorganismos en cuestión de minutos.
Diseño compacto: Diseño compacto y portátil que lo hace fácil de colocar en una mesa de manicura o en cualquier otro lugar conveniente.
Temporizador automático: temporizador automático que permite configurar el tiempo de esterilización deseado. permite adaptarse a diferentes tipos de herramientas y necesidades de desinfección.
Seguridad: Características de seguridad incorporadas, como sensores que apagan automáticamente la luz UV cuando se abre la tapa durante el proceso de esterilización. Proteger los ojos y la piel del usuario contra la exposición directa a la radiación UV.
 </t>
  </si>
  <si>
    <t xml:space="preserve">Guardian o contenedor para cortopunzantes </t>
  </si>
  <si>
    <r>
      <t xml:space="preserve">En Colombia, el guardián para cortopunzantes es un contenedor rígido de seguridad diseñado para desechar de forma segura agujas, lancetas, bisturís y ampollas, evitando accidentes biológicos. Su uso está estrictamente regulado por el Ministerio de Salud y el Decreto 780 de 2016 para entornos médicos, estéticos y veterinarios.                                                                                                                       </t>
    </r>
    <r>
      <rPr>
        <b/>
        <sz val="9"/>
        <color theme="1"/>
        <rFont val="Calibri"/>
        <family val="2"/>
        <scheme val="minor"/>
      </rPr>
      <t>Ficha Técnica General (Estándar Colombia)</t>
    </r>
    <r>
      <rPr>
        <sz val="9"/>
        <color theme="1"/>
        <rFont val="Calibri"/>
        <family val="2"/>
        <scheme val="minor"/>
      </rPr>
      <t xml:space="preserve">
Las especificaciones técnicas promedio de fabricantes autorizados en el país como Cepilab u Industrias Estra cumplen con los siguientes estándares: 
Cepilab
 +1
Atributo Técnico  Especificación Detallada
Material Polipropileno de alta densidad (libre de PVC y cloro).
Resistencia Mecánica Mayor a 12.5 Newtons contra perforaciones e impactos.
Color del Contenedor Rojo translúcido u opaco (Identificación de Riesgo Biológico).
Tipo de Tapa Tapa de seguridad ajustable con ranura de desacople de agujas.
Sistema de Cierre Cierre provisional (durante uso) y cierre definitivo (hermético para desecho).
Capacidades Comunes 0.3 L, 0.5 L, 1.0 L, 1.5 L, 2.9 L, 5.0 L y hasta 22.7 L.
Rotulado Obligatorio Etiqueta frontal con campos de control institucional y operacional.
Propiedad Ambiental Material 100% incinerable sin emanación de gases clorados.
                                                           </t>
    </r>
  </si>
  <si>
    <t>contenedor rojo para residuos peligrosos</t>
  </si>
  <si>
    <r>
      <t xml:space="preserve">En Colombia, las peluquerías son consideradas generadoras de residuos de riesgo biológico. Por normativa de bioseguridad, deben usar un contenedor rojo con bolsa roja para desechos como gasas y algodones con fluidos, y un recipiente rígido especial (guardián) para cortopunzantes (cuchillas, limas metálicas)                                                                                                                                            </t>
    </r>
    <r>
      <rPr>
        <b/>
        <sz val="9"/>
        <color theme="1"/>
        <rFont val="Calibri"/>
        <family val="2"/>
        <scheme val="minor"/>
      </rPr>
      <t>Ficha Técnica del Contenedor Rojo</t>
    </r>
    <r>
      <rPr>
        <sz val="9"/>
        <color theme="1"/>
        <rFont val="Calibri"/>
        <family val="2"/>
        <scheme val="minor"/>
      </rPr>
      <t xml:space="preserve">
Para cumplir con las inspecciones de las Secretarías de Salud, el contenedor para residuos peligrosos debe cumplir con las siguientes características </t>
    </r>
    <r>
      <rPr>
        <b/>
        <sz val="9"/>
        <color theme="1"/>
        <rFont val="Calibri"/>
        <family val="2"/>
        <scheme val="minor"/>
      </rPr>
      <t xml:space="preserve">técnicas estándar de fabricación: </t>
    </r>
    <r>
      <rPr>
        <sz val="9"/>
        <color theme="1"/>
        <rFont val="Calibri"/>
        <family val="2"/>
        <scheme val="minor"/>
      </rPr>
      <t xml:space="preserve">Studocu
Material: Polietileno de alta densidad (HDPE) o polímero rígido y resistente a impactos. Libre de PVC y metales pesados.
Color: Rojo intenso, tanto el cuerpo del contenedor como la bolsa interior.
Tipo de Tapa: Debe tener tapa de buen ajuste (hermética o con pedal para evitar manipulación directa) para impedir el escape de líquidos, olores o la entrada de insectos y roedores.
Características estructurales: Paredes lisas sin aristas internas para facilitar su limpieza y desinfección.
Capacidad: Varía según el tamaño del establecimiento (por lo general, se utilizan recipientes de pedal de a litros en la zona de trabajo y contenedores con ruedas de  a  litros para almacenamiento central en cuartos de residuos).
Identificación: Debe contar con el símbolo universal de riesgo biológico y la leyenda visible "Residuos Peligrosos - Infecciosos".                                                                                  </t>
    </r>
  </si>
  <si>
    <t>Lámpara inalámbrica profesional para uñas</t>
  </si>
  <si>
    <r>
      <t xml:space="preserve">lámpara inalámbrica profesional para uñas en Colombia, la tendencia del mercado se enfoca en equipos con tecnología híbrida (UV/LED) de alta potencia y baterías de gran capacidad (entre 7.800 y 15.600 mAh) para soportar jornadas de trabajo sin cables en el salón.                                                                            </t>
    </r>
    <r>
      <rPr>
        <b/>
        <sz val="9"/>
        <color theme="1"/>
        <rFont val="Calibri"/>
        <family val="2"/>
        <scheme val="minor"/>
      </rPr>
      <t xml:space="preserve">Ficha Técnica: Gama Alta Profesional                                               </t>
    </r>
    <r>
      <rPr>
        <sz val="9"/>
        <color theme="1"/>
        <rFont val="Calibri"/>
        <family val="2"/>
        <scheme val="minor"/>
      </rPr>
      <t xml:space="preserve"> (Ej: Tipo Quor / Electrobell Pro)
Diseñadas para salones de alto flujo de clientas, donde se aplican geles de construcción, acrigel y semipermanente. 
Electrobell Pro
 +2
Potencia: 80W a 120W (Garantiza secado ultrarrápido en 10-30 segundos).
Tecnología de Luz: Doble fuente óptica UV/LED (Longitud de onda dual: 365nm + 405nm).
Cantidad de LEDs: 30 a 45 diodos distribuidos estratégicamente para evitar puntos ciegos.
Batería Recargable: Litio de 15.600 mAh (Autonomía de 8 a 10 horas de uso continuo).
Temporizadores: 4 configuraciones (10s / 30s / 60s / 99s o 120s en modo de bajo calor "Low Heat Mode").
Sensores: Sensor infrarrojo inteligente de encendido y apagado automático al meter la mano.
Estructura: Base metálica o plástica desmontable e imantada (Ideal para pedicura e higienización).
Pantalla: Display digital LCD reversible (Permite que la manicurista o la clienta vean el tiempo). </t>
    </r>
  </si>
  <si>
    <t>Lampara de mesa flexible para manicuristas</t>
  </si>
  <si>
    <t>ncluye Base de metal de alta calidad, duradera, resistente y estética. Por lo cual se puede colocar en el escritorio de forma fija; y adaptador a superficie (abrazadera tipo C), con la abrazadera ajustable, puedes sujetarla en cualquier superficie vertical u horizontal.
Brazo de lámpara ajustable: la lámpara de escritorio es flexible y la cabeza de la lámpara es ajustable. Se puede centrar en cualquier área que desees. Ilumina un área grande y mueve su posición con el brazo flexible y equilibrado que puede extenderse hasta 18.0 pulgadas con base giratoria.
Diámetro total: 33 cm
Altura total: 60 cm
Ancho total: 33 cm
Voltaje: 220V
Color de la estructura: Negro o blanco
Bombillo estándar
Foco de aluminio. 
Estructura de metal.                                                                                                                        Accesorio adicional: Bombillo, base metálica y base ajustable.</t>
  </si>
  <si>
    <t xml:space="preserve">Drill inalámbrico profesional para uñas de 45.000 RPM </t>
  </si>
  <si>
    <t xml:space="preserve">Ficha Técnica General (Estándar Profesional)
Aunque existen diferentes fabricantes (como el modelo SG 717 o la línea UV-M15), los equipos inalámbricos de 45.000 RPM comparten especificaciones muy similares: 
Velocidad Máxima: 45.000 RPM (Totalmente regulable de 0 a 45k).
Potencia Eléctrica: 30W a 36W (según el modelo exacto).
Capacidad de la Batería: Entre 2.000 mAh y 3.600 mAh (Lithium-ion recargable).
Autonomía de Uso: De 8 a 10 horas de trabajo continuo con carga completa.
Tiempo de Carga: 2 a 2.5 horas mediante cable USB Tipo-C o adaptador de pared.
Sentido de Rotación: Sistema dual (Giro a la Derecha F / Izquierda R), apto para manicuristas diestros y zurdos.
Material del Lapicero (Handpiece): Aleación de aluminio de alta resistencia o acero inoxidable para disipar el calor.
Componentes de Control: Pantalla digital LCD inteligente que muestra las RPM exactas, el sentido de giro y el porcentaje de batería. 
</t>
  </si>
  <si>
    <t>Contenedor rojo para residuos peligrosos</t>
  </si>
  <si>
    <t xml:space="preserve">Galon de alcohol industrial al 90% </t>
  </si>
  <si>
    <t xml:space="preserve">Ficha Técnica General (Alcohol Etílico al 90%)
Forma física: Líquido transparente y volátil.
Color: Incoloro.
Olor: Característico, penetrante y alcohólico.
Solubilidad: Miscible y totalmente soluble en agua.
pH: Neutro (6.5 - 7.5 aprox.).
Inflamabilidad: Producto altamente inflamable. Mantener alejado de fuentes de calor, chispas o llamas.
Usos principales: Antiséptico tópico, disolvente, reactivo de laboratorio y combustible para mecheros o equipos de calor.
Almacenamiento: Mantener en envases herméticamente cerrados, en lugares secos, bien ventilados y a temperaturas entre 
 y 
IHR Diagnostica
 +3
Nota para compras: Asegúrate de verificar el registro sanitario INVIMA si lo necesitas para uso humano o clínico, ya que algunas presentaciones al 90% se comercializan estrictamente como alcohol industrial. </t>
  </si>
  <si>
    <t>Jabón Líquido Antibacterial (Presentación Galón)</t>
  </si>
  <si>
    <r>
      <rPr>
        <b/>
        <sz val="9"/>
        <color theme="1"/>
        <rFont val="Calibri"/>
        <family val="2"/>
        <scheme val="minor"/>
      </rPr>
      <t>Ficha Técnica Estándar:</t>
    </r>
    <r>
      <rPr>
        <sz val="9"/>
        <color theme="1"/>
        <rFont val="Calibri"/>
        <family val="2"/>
        <scheme val="minor"/>
      </rPr>
      <t xml:space="preserve"> Jabón Líquido Antibacterial (Presentación Galón)
1. Identificación del Producto y del Fabricante
Nombre Comercial: Jabón Líquido Antibacterial para Manos.
Presentación: Galón por 3.785 mL o Garrafa de 4.000 mL.
Registro Sanitario: Obligatorio bajo la Notificación Sanitaria Obligatoria (NSOC) emitida por el INVIMA de Colombia.
Uso: Limpieza, desinfección e higiene de manos y antebrazos en entornos hospitalarios, institucionales, plantas de alimentos u oficinas. 
</t>
    </r>
    <r>
      <rPr>
        <b/>
        <sz val="9"/>
        <color theme="1"/>
        <rFont val="Calibri"/>
        <family val="2"/>
        <scheme val="minor"/>
      </rPr>
      <t xml:space="preserve">
2. Características Organolépticas y Fisicoquímicas</t>
    </r>
    <r>
      <rPr>
        <sz val="9"/>
        <color theme="1"/>
        <rFont val="Calibri"/>
        <family val="2"/>
        <scheme val="minor"/>
      </rPr>
      <t xml:space="preserve">
Apariencia: Líquido viscoso traslúcido o nacarado (cremoso).
Color: Variable según la referencia (generalmente incoloro, rosado, verde o azul claro).
Olor: Suave según la fragancia (en industrias de alimentos se exige sin perfume).
pH: Balanceado entre 5.5 y 7.5 (Neutro para la piel para evitar irritaciones).
Solubilidad: 100% soluble en agua.
Biodegradabilidad: Formulado con tensoactivos biodegradables libres de fosfatos. 
</t>
    </r>
    <r>
      <rPr>
        <b/>
        <sz val="9"/>
        <color theme="1"/>
        <rFont val="Calibri"/>
        <family val="2"/>
        <scheme val="minor"/>
      </rPr>
      <t xml:space="preserve">3. Componentes Activos e Ingredientes     </t>
    </r>
    <r>
      <rPr>
        <sz val="9"/>
        <color theme="1"/>
        <rFont val="Calibri"/>
        <family val="2"/>
        <scheme val="minor"/>
      </rPr>
      <t xml:space="preserve">                                                        
Agente Antibacterial Principal: Clorhexidina (habitualmente al 0.3% o Gluconato de Clorhexidina), Ácido Láctico orgánico o Cloroxilenol (dependiendo del espectro médico o comercial requerido).
Agentes de Limpieza: Tensoactivos aniónicos y anfóteros (ej. Lauril Éter Sulfato de Sodio y Cocamidopropil Betaína).
Protectores de la Piel: Glicerina, extractos naturales (como almendras o aloe vera) y agentes humectantes para mitigar el resecamiento por lavado frecuente. 
</t>
    </r>
    <r>
      <rPr>
        <b/>
        <sz val="9"/>
        <color theme="1"/>
        <rFont val="Calibri"/>
        <family val="2"/>
        <scheme val="minor"/>
      </rPr>
      <t>4. Propiedades Microbiológicas</t>
    </r>
    <r>
      <rPr>
        <sz val="9"/>
        <color theme="1"/>
        <rFont val="Calibri"/>
        <family val="2"/>
        <scheme val="minor"/>
      </rPr>
      <t xml:space="preserve">
Eficacia Germicida: Eliminación comprobada del 99.9% de bacterias comunes.
Espectro de Acción: Control efectivo sobre microorganismos patógenos comunes como Escherichia coli, Staphylococcus aureus y Pseudomonas aeruginosa. </t>
    </r>
  </si>
  <si>
    <t>Extractor de polvo para uñas inalámbrico</t>
  </si>
  <si>
    <r>
      <rPr>
        <b/>
        <sz val="9"/>
        <color theme="1"/>
        <rFont val="Calibri"/>
        <family val="2"/>
        <scheme val="minor"/>
      </rPr>
      <t>Ficha Técnica General (Modelos Profesionales Inalámbricos)</t>
    </r>
    <r>
      <rPr>
        <sz val="9"/>
        <color theme="1"/>
        <rFont val="Calibri"/>
        <family val="2"/>
        <scheme val="minor"/>
      </rPr>
      <t xml:space="preserve">
Componente / Característica  Especificación Técnica Estándar
Potencia del Motor De 80W a 85W (Garantiza máxima succión para polvo pesado de acrílico)
Velocidad de Succión Regulable por perilla o panel digital entre 30.000 y 45.000 RPM
Tipo de Batería Recargable de Litio integrada (sistema inalámbrico)
Autonomía de Uso Entre 3 y 4 horas de trabajo continuo por carga completa
Tiempo de Carga Aproximadamente de 1 a 2 horas
Sistema de Filtrado Filtro HEPA plano intercambiable y lavable (sin bolsa de tela)
Nivel de Ruido Bajo (incorporan Turbofán sin escobillas para reducir sonido)
Material de la Superficie Plástico ABS resistente a químicos o acero inoxidable
Extras Comunes Pantalla LCD indicadora de batería, puerto de salida USB (para lámparas o driles auxiliares)                                                                                                           </t>
    </r>
    <r>
      <rPr>
        <b/>
        <sz val="9"/>
        <color theme="1"/>
        <rFont val="Calibri"/>
        <family val="2"/>
        <scheme val="minor"/>
      </rPr>
      <t>Ventajas de la versión Inalámbrica frente a la de Cable</t>
    </r>
    <r>
      <rPr>
        <sz val="9"/>
        <color theme="1"/>
        <rFont val="Calibri"/>
        <family val="2"/>
        <scheme val="minor"/>
      </rPr>
      <t xml:space="preserve">
Mesa Limpia: Elimina por completo los cables estorbosos que entorpecen las herramientas de manicura.
Portabilidad: Facilita enormemente los servicios a domicilio sin depender de la cercanía a un tomacorriente.
Salud Ocupacional: La succión directa de 80W o más evita que el micro-polvo del limado ingrese a tus vías respiratorias o a las de tu cliente. </t>
    </r>
  </si>
  <si>
    <t xml:space="preserve">Cloro o hipoclorito de sodio al 5.25%                          abón Líquido Antibacterial                                  (Presentación Galón) </t>
  </si>
  <si>
    <r>
      <rPr>
        <b/>
        <sz val="9"/>
        <color theme="1"/>
        <rFont val="Calibri"/>
        <family val="2"/>
        <scheme val="minor"/>
      </rPr>
      <t xml:space="preserve"> Ficha Técnica Estándar (Hipoclorito de Sodio al 5.25%) </t>
    </r>
    <r>
      <rPr>
        <sz val="9"/>
        <color theme="1"/>
        <rFont val="Calibri"/>
        <family val="2"/>
        <scheme val="minor"/>
      </rPr>
      <t xml:space="preserve">
Esta información técnica corresponde a las propiedades reguladas en Colombia para los blanqueadores desinfectantes líquidos de uso doméstico e institucional: 
Agencia Nacional de Contratación Pública – Colombia Compra Eficiente
Parámetro  Especificación Técnica
Nombre Químico Hipoclorito de Sodio (NaOCl) en solución acuosa.
Concentración 5.25% de cloro activo útil.
Número CAS 7681-52-9.
Número UN UN 1791 (Sustancia corrosiva líquida).
Aspecto Físico Líquido transparente, ligeramente amarillento y de olor penetrante característico.
pH Alcalino, típicamente entre 11.0 y 13.5.
Densidad Relativa ~1.075 a 1.085 g/ml.
Registro Sanitario Obligatorio bajo la categoría de Notificación Sanitaria Obligatoria (NSOH) expedida por el INVIMA.                                                                         </t>
    </r>
    <r>
      <rPr>
        <b/>
        <sz val="9"/>
        <color theme="1"/>
        <rFont val="Calibri"/>
        <family val="2"/>
        <scheme val="minor"/>
      </rPr>
      <t>Usos recomendados</t>
    </r>
    <r>
      <rPr>
        <sz val="9"/>
        <color theme="1"/>
        <rFont val="Calibri"/>
        <family val="2"/>
        <scheme val="minor"/>
      </rPr>
      <t xml:space="preserve">
Desinfección general: Limpieza profunda de baños, pisos, baldosas, cocinas y áreas comunes (dilución recomendada de 1 parte de cloro por 50 de agua).
Lavado de ropa: Blanqueo y desmanchado exclusivo de textiles blancos (algodón y lino).
Área hospitalaria y alimentos: Sanitización profunda de superficies de trabajo, instrumental y ambientes que requieran control microbiológico. </t>
    </r>
  </si>
  <si>
    <t xml:space="preserve">Gafas o monogafas de seguridad transparentes </t>
  </si>
  <si>
    <r>
      <rPr>
        <b/>
        <sz val="9"/>
        <color theme="1"/>
        <rFont val="Calibri"/>
        <family val="2"/>
        <scheme val="minor"/>
      </rPr>
      <t>Ficha Técnica General (Estándar Bioseguridad y Manicura)</t>
    </r>
    <r>
      <rPr>
        <sz val="9"/>
        <color theme="1"/>
        <rFont val="Calibri"/>
        <family val="2"/>
        <scheme val="minor"/>
      </rPr>
      <t xml:space="preserve">
Material del Lente: 100% Policarbonato de alta resistencia al impacto (protección contra partículas voladoras de acrílico).
Material de la Estructura / Marco: PVC flexible, blando e hipoalergénico que se adapta herméticamente al contorno facial.
Tipo de Ventilación: Ventilación indirecta (con válvulas integradas en el marco). Ventaja: Permite la circulación del aire para evitar que se empañen pero bloquea la entrada directa de polvillo de uñas o salpicaduras químicas hacia los ojos.
Tratamientos del Visor:
Antiempañante (Anti-fog): Esencial para trabajar con tapabocas sin obstruir la visibilidad.
Antirayadura (Anti-scratch): Prolonga la vida útil del lente frente a la limpieza continua.
Tipo de Ajuste: Banda elástica textil regulable (ajuste libre de puntos de presión).
Protección UV: Filtro contra rayos ultravioleta de hasta el 99.9% (absorción UVA/UVB), útil frente a la exposición indirecta de las lámparas de curado UV/LED.
Compatibilidad: Diseño amplio ("Over the Glasses" u OTG) que permite usarse simultáneamente sobre gafas ópticas o recetadas.
Normatividad y Certificaciones:
ANSI Z87.1 (Norma internacional de resistencia a impactos de alta velocidad y protección ocular).
NTC 1771 / NTC 1825 (Norma Técnica Colombiana para protección visual en entornos laborales)                                                                                                                                       En Colombia, las monogafas de seguridad para manicura (utilizadas para proteger los ojos del polvillo del limado de uñas acrílicas, geles, monómeros y químicos)                                                                                                                     </t>
    </r>
  </si>
  <si>
    <t>Rollo de Papel Absorbente Color Blanco, Reutilizable de Alta Durabilidad</t>
  </si>
  <si>
    <t>Documentos: Ficha Técnica                                                                                                     Rollo de Papel Absorbente Color Blanco, Reutilizable de Alta Durabilidad, 64 Paños de 21x22cm
Referencia: ROLLO-ABSOBENTE-SCOTT-64
Marca: SCOTT
Línea de Uso: Fabricado es material hidro tejido en micro capsulas, compuesto por 80% celulosa (biodegradable) y 20% polipropileno (no biodegradable). El polipropileno es químicamente inerte, no contamina las fuentes de agua cuando es desechado en rellenos sanitarios.</t>
  </si>
  <si>
    <t>Termometro De Punzon</t>
  </si>
  <si>
    <t>PUNZÓN EN ACERO INOXIDABLE 5" Y AGUJA DE 1 3/4" CONCRISTAL EN POLICARBONATO, TUBO DE PROTECCIÓN PARA EL PUNZÓN EN POLIETILENO CON GANCHO SUJETADOR, ESTUCHE O PROTECTOR PARA EL INSTRUMENTO, GARANTIA MÍNIMA POR 2 AÑOS CONTRA DEFECTOS DE MANUFACTURA Y CARACTERÍSTICAS TÉCNICAS.</t>
  </si>
  <si>
    <t>Tazas Medidoras</t>
  </si>
  <si>
    <t>TAZAS MEDIDORAS EN ACERO INOXIDABLE Incluye 4 tazas:
Taza 1/4 capacidad 60ml
Taza 1/3 capacidad 80ml
Taza 1/2 capacidad 125ml
1 Taza capacidad 250ml</t>
  </si>
  <si>
    <t>JUEGO</t>
  </si>
  <si>
    <t>Ollas De Aluminio</t>
  </si>
  <si>
    <t>OLLA EN ALUMINIO DE 10 LITROS CON TAPA</t>
  </si>
  <si>
    <t>Procesador De Alimentos  8 Tazas Y 2 Velocidades + Pulzo.</t>
  </si>
  <si>
    <t>Procesador de alimentos  8 tazas y 2 velocidades + pulzo.</t>
  </si>
  <si>
    <t>Licuadora Clásica Con Perilla Ergonómica Vaso De Vidrio 1.25 Litros Cromada</t>
  </si>
  <si>
    <t>Licuadora Clásica con Perilla Ergonómica Oster Vaso de Vidrio 1.25 Litros Cromada</t>
  </si>
  <si>
    <t>Set De Caldero Con Tapa De Vidrio</t>
  </si>
  <si>
    <t>Caldero de aluminio X 2 Unidades  diametro de 14 Cm Con Tapa Vidrio</t>
  </si>
  <si>
    <t>Set De Utensilios De Cocina</t>
  </si>
  <si>
    <t>Set de 7 utensilios negros, De materialidad acero inoxidable y silicona, Medidas de cada utensilio: cucharón de sopa 0.42X8.5X32 cm; cuchara 0.4X6.8X34.5 cm; espátula ranurada 0.5X8X35.5 cm; espátula 1.3X5.5X33.5 cm; cuchara para pasta 0.4X5.8X34 cm; cuchara ranurada 0.5X9.9X35.5 cm; batidor manual 0.14X7X30.5 cm; sostenedor 0.31X11X17.8 cm.</t>
  </si>
  <si>
    <t>Cucharon 4 Onzas</t>
  </si>
  <si>
    <t>Cucharon 4 Onzas  Acero Inoxidable</t>
  </si>
  <si>
    <t>Paños Absorventes Precortados</t>
  </si>
  <si>
    <t>PAÑO ABSORBENTE DISEÑADO PARA SU ALTA ABSORCIÓN DE LÍQUIDOS Y GRASAS, RESISTENCIA Y REUTILIZACIÓN, FABRICADO CON TECNOLOGÍA HYDROKNIT (CELULOSA Y POLIPROPILENO) PARA LIMPIEZA INDUSTRIAL, IDEAL PARA TALLERES Y MANUFACTURA. VIENEN EN ROLLOS DE 88 PAÑOS PRECORTADOS. FABRICADO EN FIBRAS DE CELULOSA Y OLIPROPILENO</t>
  </si>
  <si>
    <t>Jarra Policarbonato 1 Litro Con Líneas Medidoras</t>
  </si>
  <si>
    <t xml:space="preserve">Jarra en policarbonato 
Viene con líneas para medir cada 50 mililitros hasta 1 litro.
También viene marcación en medida onzas, desde 2 a 32.
</t>
  </si>
  <si>
    <t>Set De 5 Tablas De Cortar Polipropileno</t>
  </si>
  <si>
    <t>Tipo : Tablas para picar
Ancho : 18.3 cm
Alto : 1 cm
Largo : 28 cm
Material de la tabla : Plástico Color
Azul, verde, gris, rojo</t>
  </si>
  <si>
    <t>Escurridor De Platos Metalico</t>
  </si>
  <si>
    <t>Acero Inoxidable      Ancho
65 cm
Alto
52 cm
Largo
32 cm</t>
  </si>
  <si>
    <t xml:space="preserve">Set De 3 Bowl En Acero Inoxidable 18, 20 Y 24cm De 1, 1.5 Y 2.5 Litros </t>
  </si>
  <si>
    <t>Contenido y Capacidad : Bowl 1 litro; Bowl 1.5 litro; 2.5 litros. Recipientes herméticos. Acero Inoxidable</t>
  </si>
  <si>
    <t>Set De Cuchillos X13 Unidades Acero Inoxidable + Tijera + Base Negra</t>
  </si>
  <si>
    <t>Material Acero Inoxidable15 piezas. 1 Cuchillo 33,3 cm, 1 cuchillo 32,6 cm, 1 cuchillo 31,8 cm, 1 cuchillo 30,5 cm, 1 cuchillo 23,1 cm, 1 cuchillo 22,7 cm, 6 cuchillos 22,6 cm, 1 cuchillo 19,5 cm, 1 tijera 20,3 cm, Base</t>
  </si>
  <si>
    <t>Gramera</t>
  </si>
  <si>
    <t>Plato en acero inoxidable. Demás estructura del equipo en materiales higiénico sanitarios aprobados por la normatividad sanitaria vigente.Dimensiones máximas Ancho 0,4 m – Largo 0,4 m – Alto 0,4 m. Sistema eléctrico 110 voltios monofásica. Botones de tara y puesta a cero. Resistente e higiénica. Debe ser portátil con soportes ajustables. Precisión de 0,5 a 1 gramo. Iluminación del display Lectura fácil y rápida. Función de alarma de peso. Patas autonivelantes.</t>
  </si>
  <si>
    <t>Paño Abrasivo</t>
  </si>
  <si>
    <t xml:space="preserve">no pueden desprenderse o despegarse con el uso normal o presentar otro tipo de deficiencias de ensamble. No puede dejar residuos de la esponjilla, tintes residuales o elementos que produzcan manchado sobre las superficies en donde son utilizadas. No puede contener olores, grasa o elementos tóxicos. </t>
  </si>
  <si>
    <t>Toallas Desechables</t>
  </si>
  <si>
    <t>TOALLAS DESECHABLES RESISTENTES A VARIOS LAVADOS POR ROLLO-</t>
  </si>
  <si>
    <t>Rotuladores</t>
  </si>
  <si>
    <t>MARCADOR ROTULADOR PERMANENTE, PARA ESCRIBIR SOBRE CUALQUIER SUPEERFICIE, PUNTA REDONDA DE FIBRA ACRILICA DE GRAN RESISTENCIA. 4 COLORES, (AZUL, NEGRO, ROJO Y VERDE).</t>
  </si>
  <si>
    <t>Plastico Flim</t>
  </si>
  <si>
    <t>MARCA RECONOCIDA, SIN CARACTERÍSTICAS OBJETABLES EXCELENTE ESTADO DEL MATERIAL, MATERIAL GRADO ALIMENTICIO ROLLO DE 100 MTS.</t>
  </si>
  <si>
    <t>Papel Aluminio</t>
  </si>
  <si>
    <t>PAPEL ALUMINIO PARA ENVOLVER ALIMENTOS, PRESENTACION EN ROLLO X 100 MTS</t>
  </si>
  <si>
    <t xml:space="preserve">Mascarillas O Tapabocas </t>
  </si>
  <si>
    <t>MACARILLA PARA TAPAR BOCA Y NARIS PARA EVITAR ABSORCION DE POLVO Y BACTERIAS, CAJA POR 50 UNIDADES</t>
  </si>
  <si>
    <t>CAJA</t>
  </si>
  <si>
    <t>Jabon Liquido Lavaloza</t>
  </si>
  <si>
    <t>Líquido, en recipiente plástico de 1000 cc.</t>
  </si>
  <si>
    <t>LITRO</t>
  </si>
  <si>
    <t>Jabon Lavaloza</t>
  </si>
  <si>
    <t>Presentación en Barra, unidad con peso mínimo de 250 gr en envoltura individual</t>
  </si>
  <si>
    <t>Jabon Industrial Tipo Basico O Alcalino</t>
  </si>
  <si>
    <t>Líquido, en  envase plástico o recipiente plástico con un peso de 1.000 cc</t>
  </si>
  <si>
    <t>Jabon En Polvo</t>
  </si>
  <si>
    <t>Polvo, en bolsa plástica o recipiente plástico con un peso de 1.000 gr</t>
  </si>
  <si>
    <t>Hipoclorito De Sodio 15 %</t>
  </si>
  <si>
    <t>Líquido, en recipiente plástico con capacidad de 1000 cc</t>
  </si>
  <si>
    <t>Guantes</t>
  </si>
  <si>
    <t>ESTERILES DESECHABLES SIN TALCO BORDE ENROLLADO TALLA S,M,L</t>
  </si>
  <si>
    <t>Gorro Desechable X 100 Unidades</t>
  </si>
  <si>
    <t>Fabricado en polipropileno no tejido, con elástico de sujeción que permite un fácil y una mayor comodidad Tipo Oruga.</t>
  </si>
  <si>
    <t>Desinfectante De Manos</t>
  </si>
  <si>
    <t>GEL TRANSPARENTE, BASE ALCOHÓLICA, PH NEUTRO SIN ESPUMOSIDAD,USO TOPICO</t>
  </si>
  <si>
    <t>Cuchara Medidoras Set</t>
  </si>
  <si>
    <t>MATERIAL PLÁSTICA GRADO ALIMENTICIO, INCLUYE 4, PIEZAS CON DISTINTAS MEDICIONES, Incluye 4 tazas:
Taza 1/4 capacidad 60ml
Taza 1/3 capacidad 80ml
Taza 1/2 capacidad 125ml
1 Taza capacidad 250ml</t>
  </si>
  <si>
    <t>Bolsas Plasticas Desechables Verde</t>
  </si>
  <si>
    <t>MEDIDAS 100 CM X 115 CM COLOR VERDE POR PAQUETE DE 10 UNIDADES. REVISAR LAS DIMENSIONES</t>
  </si>
  <si>
    <t>Bolsas Plasticas Desechables Gris</t>
  </si>
  <si>
    <t>MEDIDAS 100 CM X 115 CM COLOR GRIS POR PAQUETE DE 10 UNIDADES. REVISAR LAS DIMENSIONES</t>
  </si>
  <si>
    <t>Bolsas Plasticas</t>
  </si>
  <si>
    <t>CALIBRE 2 MICRAS, SIN MANIJA, SIN IMPRESION Y UNIDAD DE COMERCIALIZACION DE 6 X 9 PULGADAS. NO INDICA POR CUANTO Y LA UNIDAD DEBE SER PAQUETE</t>
  </si>
  <si>
    <t>Balde Plastico</t>
  </si>
  <si>
    <t>BALDE ELABORADO  EN POLIETILENO DE ALTA DENSIDAD CON CAPACIDAD 20 LITROS</t>
  </si>
  <si>
    <t>Antibacterial</t>
  </si>
  <si>
    <t>JABON ANTIBACTERIAL FRASCO PLASTICO POR 1000 ML</t>
  </si>
  <si>
    <t>ALIMENTO CONCENTRADO PARA POLLITO INICIACION,  PROTEINA (Min.) 20%</t>
  </si>
  <si>
    <t>HUMEDAD (Max.) 13% - PROTEINA (Min.) 20% - GRASA (Min.) 2% - FIBRA (Max.) 5% - CENIZAS (Max.) 8% , AL MOMENTO DE LA ENTREGA EL PRODUCTO DEBE TENER POR LO MENOS EL 75% DE SU VIDA UTIL., BULTO X 40 Kg,</t>
  </si>
  <si>
    <t>BULTOX 40 Kg</t>
  </si>
  <si>
    <t>ALIMENTO CONCENTRADO PARA POLLO ENGORDE,  PROTEINA (Min.) 19%.</t>
  </si>
  <si>
    <t>Concentrado pollo engorde Alimento concentrado para pollo en fase de iniciación con Humedad (Max.) 13% Proteína (Min.) 19% Grasa (Min.) 2.5% Fibra (Max.) 5% Cenizas (Max.)8%. Fuente única de alimento para iniciar la cría de pollos especializados en la producción de carne. CONTEGRAL BROILER debe ser suministrado a pollos de engorde desde la cuarta (4) semana hasta alcanzar el peso de mercado. Ofrecer el producto a voluntad y como único alimento. Presentaciones del producto Crombo bultos de 40 kg y peletizado bultos de 40 kg y pacas de 20 kg x 1 kg. Registro ICA 5964 AL. El producto debe cumplir con las especificaciones establecidas en su registro sanitario. Al momento de la entrega, la fecha de fabricación debe ser menor de 10 días según etiqueta de la empresa productora.  - Bulto x 40kg.</t>
  </si>
  <si>
    <t>BULTO x 40 KG</t>
  </si>
  <si>
    <t>BEBEDERO MANUAL CAPACIDAD 10 LTS</t>
  </si>
  <si>
    <t>Bebedero para pollitos de 10 Litros de capacidad. Material: Plástico Resistente. Capacidad: 10 Litros aproximadamente. Aplicables: Las granjas, emprendimientos a pequeña, mediana y gran escala. Color: Cuerpo: Blanco y Base: Roja  Medida de  Ø 34,5 cm X 34 cm.</t>
  </si>
  <si>
    <t>Unidad</t>
  </si>
  <si>
    <t>CAL VIVA</t>
  </si>
  <si>
    <t>Cal viva  tiene aspecto polvoso de color blanco olor que en contacto con agua reacción exotérmica 2. Composición óxido de calcio (CaO) (total) 90%* mín. Óxido de calcio (disponible) 87% mín. Pérdidas por calcinación 3% máx. Residuos insolubles en hcl 1.5% máx. *los porcentajes de composición pueden cambiar de acuerdo a los lotes de producción. Proviene de la piedra caliza o carbonato de calcio que se calcina en hornos a temperaturas aproximadas a los 1.200 °C, formando cal viva (óxido de calcio), esta se somete a un proceso de molienda, dando como resultado un polvo fino. Se utiliza como desinfectante de pozos sépticos y restos orgánicos, eliminando los malos olores, en el tratamiento de potabilización de aguas elimina la turbidez, neutraliza la acidez, disminuye la dureza del agua y elimina impurezas. En el área de la agricultura se aplica para aumentar el pH del suelo.      -----     Presentación: Saco tubular tejido en rafia de polipropileno con bolsa plástica interna por 50 kilogramos.</t>
  </si>
  <si>
    <t>BULTO</t>
  </si>
  <si>
    <t>CASCARILLA</t>
  </si>
  <si>
    <t>CASCARILLA DE ARROZ  BULTO X 40KG</t>
  </si>
  <si>
    <t>COMEDERO PARA ANIMALES DE 12 Kg.</t>
  </si>
  <si>
    <t>COMEDERO PARA ANIMALES DE 12 Kg.     -----     FABRICADO EN POLIETILENO DE BAJA DENSIDAD, DE 4 (CUATRO) PIESAS (TOLVA, TUBO CONTENEDOR DE ALIMENTO, EJE CENTRAL Y GANCHO METALICO PARA COLGAR), CAPACIDAD DE 12 KG. EL PRODUCTO DEBE CUMPLIR CON LAS ESPECIFICACIONES ESTABLECIDAS EN SU REGISTRO Y LICENCIA PARA COMERCIALIZACION A NIVEL NACIONAL, SALVO DISPOSICIÓN CONTRARIA POR PARTE DEL COMPRADOR, AL MOMENTO DE LA ENTREGA EL PRODUCTO DEBE TENER EL 100% DE SU VIDA UTIL.</t>
  </si>
  <si>
    <t>MANGUERA DE RIEGO</t>
  </si>
  <si>
    <t>MANGUERA DE RIEGO CON GOTEROS INCORPORADOS, ROLLO DE 100 M, MANGUERA DE 16 MM, PROTECION U.V REISTENTE AL SOL, 4 LITROS / HORA, FABRICADA EN POLIETILENO VIRGEN DE ALTA DENSIDAD.</t>
  </si>
  <si>
    <t xml:space="preserve">ROLLO </t>
  </si>
  <si>
    <t>FUMIGADORA 5 L</t>
  </si>
  <si>
    <t>fumigadora de presión previa y está equipada con una válvula de seguridad que con un código de color indica el nivel de presión cargado, cuando aparece el color rojo en la válvula se debe suspender la carga de presión. Capacidad del Recipiente: 5 Litros Boquilla de Descarga: 470 cc/min Alcance con boquilla a chorro: 870 cc/min Lanza: 37 cm. Tipo Manual Modelo Handy Tipo de Bomba Bomba de Embolo Incluye: Manguera Negra 100m, Manguera de Retorno, Manguera de Succion, Filtro, Lanza 92cm Embudo y Herramientas Basicas. Tapa: segura, tipo embudo para llenado fácil. Válvula: de seguridad liberadora de presión con niveles de alerta. Manguera: de alta resistencia, en PVC. Llave: ergonómica, con ﬁltro plástico. Correa: en reata, ajustable, para cargar al hombro.</t>
  </si>
  <si>
    <t>MALLA GALLINERO METALICA</t>
  </si>
  <si>
    <t>MALLA GALLINERO METÁLICA CON PERFORADO METÁLICO HEXAGONAL DE DIÁMETRO 1 PULG; ROLLO X 36 m DE 1,5 m DE ANCHO.</t>
  </si>
  <si>
    <t>POLLOS VIVOS</t>
  </si>
  <si>
    <t>Pollos sanos de un día de nacidos, con un peso de mínimo 40 gr pertenecientes a la raza Ross, sexo machos; vacunados contra bronquitis, gumboro, marek, new casstle, caja por 100 pollos. en cada caja debe incluirse el 5% de reposición por mortalidad de transporte.</t>
  </si>
  <si>
    <t>MALLA O ANGEO  POLISOMBRA 30%</t>
  </si>
  <si>
    <t>MALLA POLISOMBRA 30%. ROLLO  4MTS X 25 MTS, COLOR BLACO</t>
  </si>
  <si>
    <t>HIPOCLORITA DE SODIO AL 5,25% POR GALON</t>
  </si>
  <si>
    <t>Líquido, en recipiente plástico con capacidad de un galón</t>
  </si>
  <si>
    <t>GALON</t>
  </si>
  <si>
    <t>JABON EN POLVO, SIN AROMA</t>
  </si>
  <si>
    <t>KILO</t>
  </si>
  <si>
    <t>DESINFECTANTE DE MANOS</t>
  </si>
  <si>
    <t>Tatuador</t>
  </si>
  <si>
    <t>El tatuador para cerdos es una herramienta de identificación permanente diseñado para marcar números o letras en la piel de los porcinos, facilitando el control sanitario, reproductivo y productivo de los animales en las explotaciones porcícolas.</t>
  </si>
  <si>
    <t>unidad</t>
  </si>
  <si>
    <t>Descolmillador</t>
  </si>
  <si>
    <t>Instrumento veterinario en acero quirúrgico, utilizado para el corte de los colmillos de los cerdos en el momento del nacimiento, evitando lesiones entre animales y daños en las ubres de la cerda durante la lactancia.
Material:
Peso: 88.32 gramos
Dimensiones: Largo 12.9 cm. Ancho 5 cm.</t>
  </si>
  <si>
    <t>Tinta</t>
  </si>
  <si>
    <t>Tinta especial veterinaria utilizada para la marcación e identificación de cerdos mediante tatuaje o numeración, resistente a condiciones ambientales y segura para uso animal.
Contenido: 500 ml
- Tipo de uso: Tatuaje permanente en animales
- Compatibilidad: Bovinos, porcinos, ovinos y otros animales de granja
- Presentación: Botella con tapa rosca</t>
  </si>
  <si>
    <t>Caja de jeringas 5 ml</t>
  </si>
  <si>
    <t xml:space="preserve">Dispositivos médicos estériles y desechables de un solo uso, diseñados para la administración exacta de medicamentos o extracción de fluidos corporales. 
Cubierta de seguridad: Polipropileno P.P. HT-022
Cánula: Acero inoxidable 1cr 18 Ni 9 Ti
Eje: Polipropileno P.P. HT-022
Cilindro: Polipropileno P.P. HT-022
Pistón: Caucho natural para medicina. </t>
  </si>
  <si>
    <t>Caja</t>
  </si>
  <si>
    <t xml:space="preserve">Guantes </t>
  </si>
  <si>
    <t>Guantes de látex confortables y seguros para tareas médicas, diseño ambidiestro.
Guante de Latex
Caja X 100 unidades
-Hipoalergénicos
-Color: Natural y uniforme</t>
  </si>
  <si>
    <t>Chupos bebedero de Cerdo 1/4" NPT Acero Inox.</t>
  </si>
  <si>
    <t xml:space="preserve">Dispositivo automático en acero inoxidable, utilizado para dar de beber a los cerdos en las granjas porcicolas.
Material: Acero inoxidable
Peso: 57.60 gramos
Dimensiones: Largo 6.6 cm. Ancho 2.2 cm.
</t>
  </si>
  <si>
    <t>Hojas de bisturi N° 24</t>
  </si>
  <si>
    <t>Presentacion: caja por 100 unidades 
Esterilización: mediante radiación gamma (25kGy) 
Material: Acero inoxidable de alta presición 
Pero: 164g</t>
  </si>
  <si>
    <t xml:space="preserve">caja </t>
  </si>
  <si>
    <t>Ivermectina 1%</t>
  </si>
  <si>
    <t>Cada mL contiene:
Ivermectina 10 mg
Excipientes c.s.p. 1 mL
Frasco por 50 mL</t>
  </si>
  <si>
    <t>Frasco</t>
  </si>
  <si>
    <t xml:space="preserve">Antibioticos 100 ml </t>
  </si>
  <si>
    <t>Cada mg de producto contiene:
Tildipirosina 40 mg
Excipientes c.s.p. 1 mg
Solución Inyectable
Frasco en vidrio por 100 mL</t>
  </si>
  <si>
    <t>Desinfectante Yodóforo</t>
  </si>
  <si>
    <t>Cada 100mL contienen:
Complejo de Yodo Etanol 27,53 g
(Nonylphenoxy – etilpropileno)
(Arkopla N-100 – Yodo Metálico)
(Yodo disponible 2,6%)
Excipientes c.s.p 100 mL
Envase por Galón</t>
  </si>
  <si>
    <t xml:space="preserve">Galon </t>
  </si>
  <si>
    <t xml:space="preserve">Creolina </t>
  </si>
  <si>
    <t>Cada 100 mL contienen:
Creosota SBT 30-18L 35%
Agua potable c.s.p 100 mL
Envase por Galón</t>
  </si>
  <si>
    <t xml:space="preserve">Hipoclorito de sodio </t>
  </si>
  <si>
    <t>Solución acuosa, clara, ligeramente amarilla, olor característico penetrante e irritante. Fuertemente oxidante; dependiendo del
pH de la solución se presenta disociado en forma de cloro activo, ácido hipocloroso HOCl y/o ión hipoclorito OCl-</t>
  </si>
  <si>
    <t xml:space="preserve">Cal </t>
  </si>
  <si>
    <t>Material utilizado para la desinfección de áreas pecuarias, control de olores y manejo sanitario de corrales y suelos en explotaciones porcícolas.</t>
  </si>
  <si>
    <t xml:space="preserve">Bulto </t>
  </si>
  <si>
    <t>Cascarilla de arroz</t>
  </si>
  <si>
    <t>Material utilizado como cama para porcinos, proporcionando comodidad, absorción de humedad y mejores condiciones higiénicas en las instalaciones.</t>
  </si>
  <si>
    <t>Comedero de Cerdos Gestación y Cría con Refuerzos de Acero</t>
  </si>
  <si>
    <t>Recipiente plástico protegido en el borde con acero inoxidable,
utilizado para suministrar alimento a las cerdas en gestación y cría.
Su diseño innovador le permite una fácil limpieza y un buen
transporte.
Material: Polietileno
Dimensiones: Largo 38.3 cm. Alto 25.6 cm. Ancho 46.5 cm.
Capacidad: 15 Kg.</t>
  </si>
  <si>
    <t>ALIMENTO CONCENTRADO PARA CERDO DE INICIO X 40 KG</t>
  </si>
  <si>
    <r>
      <rPr>
        <b/>
        <sz val="9"/>
        <color theme="1"/>
        <rFont val="Calibri"/>
        <family val="2"/>
        <scheme val="minor"/>
      </rPr>
      <t>Descripción técnica:</t>
    </r>
    <r>
      <rPr>
        <sz val="9"/>
        <color theme="1"/>
        <rFont val="Calibri"/>
        <family val="2"/>
        <scheme val="minor"/>
      </rPr>
      <t xml:space="preserve"> Alimento balanceado formulado especialmente para lechones en sus primeras etapas de crecimiento, proporcionando los nutrientes esenciales para el desarrollo óseo, muscular e inmunológico.
</t>
    </r>
    <r>
      <rPr>
        <b/>
        <sz val="9"/>
        <color theme="1"/>
        <rFont val="Calibri"/>
        <family val="2"/>
        <scheme val="minor"/>
      </rPr>
      <t>Composición básica:</t>
    </r>
    <r>
      <rPr>
        <sz val="9"/>
        <color theme="1"/>
        <rFont val="Calibri"/>
        <family val="2"/>
        <scheme val="minor"/>
      </rPr>
      <t xml:space="preserve"> Maíz, harina de soya, proteína vegetal, vitaminas, minerales, aminoácidos esenciales, calcio, fósforo y aditivos nutricionales.
Presentación peletizado y empacado en sacos de polipropileno x 40 kg. </t>
    </r>
  </si>
  <si>
    <t>ALIMENTO CONCENTRADO PARA CERDO DE LEVANTE X 40 KG</t>
  </si>
  <si>
    <r>
      <rPr>
        <b/>
        <sz val="9"/>
        <color theme="1"/>
        <rFont val="Calibri"/>
        <family val="2"/>
        <scheme val="minor"/>
      </rPr>
      <t>Descripción técnica</t>
    </r>
    <r>
      <rPr>
        <sz val="9"/>
        <color theme="1"/>
        <rFont val="Calibri"/>
        <family val="2"/>
        <scheme val="minor"/>
      </rPr>
      <t xml:space="preserve">: Alimento balanceado formulado para cubrir los requerimientos nutricionales de los cerdos en etapa de crecimiento, favoreciendo el desarrollo muscular, óseo y el incremento progresivo de peso.
</t>
    </r>
    <r>
      <rPr>
        <b/>
        <sz val="9"/>
        <color theme="1"/>
        <rFont val="Calibri"/>
        <family val="2"/>
        <scheme val="minor"/>
      </rPr>
      <t>Composición básica:</t>
    </r>
    <r>
      <rPr>
        <sz val="9"/>
        <color theme="1"/>
        <rFont val="Calibri"/>
        <family val="2"/>
        <scheme val="minor"/>
      </rPr>
      <t xml:space="preserve"> Maíz, torta de soya, salvado de trigo, vitaminas, minerales, aminoácidos esenciales, calcio, fósforo y aditivos nutricionales.
Presentación peletizado y empacado en sacos de polipropileno x 40 kg. </t>
    </r>
  </si>
  <si>
    <t>ALIMENTO CONCENTRADO PARA CERDO DE ENGORDE X 40 KG</t>
  </si>
  <si>
    <r>
      <rPr>
        <b/>
        <sz val="9"/>
        <color theme="1"/>
        <rFont val="Calibri"/>
        <family val="2"/>
        <scheme val="minor"/>
      </rPr>
      <t>Descripción técnica:</t>
    </r>
    <r>
      <rPr>
        <sz val="9"/>
        <color theme="1"/>
        <rFont val="Calibri"/>
        <family val="2"/>
        <scheme val="minor"/>
      </rPr>
      <t xml:space="preserve"> Alimento balanceado elaborado con materias primas de alta calidad, diseñado para cubrir los requerimientos nutricionales de los cerdos en etapa de engorde, favoreciendo la ganancia de peso, desarrollo muscular y eficiencia alimenticia.
</t>
    </r>
    <r>
      <rPr>
        <b/>
        <sz val="9"/>
        <color theme="1"/>
        <rFont val="Calibri"/>
        <family val="2"/>
        <scheme val="minor"/>
      </rPr>
      <t xml:space="preserve">Composición básica: </t>
    </r>
    <r>
      <rPr>
        <sz val="9"/>
        <color theme="1"/>
        <rFont val="Calibri"/>
        <family val="2"/>
        <scheme val="minor"/>
      </rPr>
      <t xml:space="preserve">
Maíz, torta de soya, salvado de trigo, vitaminas, minerales, aminoácidos, calcio, fósforo y aditivos nutricionales.
Presentación peletizado y empacado en sacos de polipropileno x 40 kg. </t>
    </r>
  </si>
  <si>
    <t>TERMOMETRO DE PUNZON</t>
  </si>
  <si>
    <t>TERMOMETRO DIGITAL ESCALA -10ºC A 150 ºC</t>
  </si>
  <si>
    <t>TAZAS MEDIDORAS</t>
  </si>
  <si>
    <t>JUEGO DE TAZAS MEDIDORAS</t>
  </si>
  <si>
    <t>OLLAS DE ALUMINIO</t>
  </si>
  <si>
    <t>OLLA EN ALUMINIO DE 10 LITROS CONTAPA</t>
  </si>
  <si>
    <t>PROCESADOR DE ALIMENTOS  8 TAZAS Y 2 VELOCIDADES + PULZO.</t>
  </si>
  <si>
    <t>Procesador de Alimentos con tazón de procesamiento de 8 tazas de capacidad, Especificaciones Tipo Procesadores, Color Negro, Capacidad 1.8 litro, Incluye disco para rallar y rebanar, cuchilla s de acero inoxidable, disco para cremado, Potencia 800 W Número de velocidades 2, Funciones mezcla; pica; rebana y Ralla, Inalámbrico No Voltaje 120 V Alimentación Eléctrica.</t>
  </si>
  <si>
    <t>LICUADORA CLÁSICA CON PERILLA ERGONÓMICA VASO DE VIDRIO 1.25 LITROS CROMADA</t>
  </si>
  <si>
    <t xml:space="preserve">Licuadora Clásica con Perilla Ergonómica Vaso de Vidrio 1.25 Litros, Especificaciones: Tipo Vaso de Vidrio Modelo 2114081, Ancho 18.6 cm, Alto 41 cm, Largo 19.5 cm, Color Plateado Número de velocidades 3, Capacidad 1.25 litros, Potencia 700 W, Alimentación Voltaje 110 V. </t>
  </si>
  <si>
    <t>SET DE CALDERO CON TAPA DE VIDRIO</t>
  </si>
  <si>
    <t>Tipo : Calderos, Alto : 12.3, Diámetro : 14 cm, Material de la olla : Aluminio fundido</t>
  </si>
  <si>
    <t>SET DE UTENSILIOS DE COCINA</t>
  </si>
  <si>
    <t xml:space="preserve">Set de 7 Utensilios en Acero Inoxidable, Todos ellos con un largo de 9.9 cm y un ancho de 0.5 cm, hechos de nylon resistente y de color negro </t>
  </si>
  <si>
    <t>CUCHARON 4 ONZAS</t>
  </si>
  <si>
    <t>Cucharón una pieza en acero inoxidable  Capacidad: 118 ml(4 Oz).</t>
  </si>
  <si>
    <t>PAÑOS ABSORVENTES PRECORTADOS</t>
  </si>
  <si>
    <t>PAÑOS ABSORVENTES PRECORTADOS EN 88 PAÑOS</t>
  </si>
  <si>
    <t>JARRA POLICARBONATO 1 LITRO CON LÍNEAS MEDIDORAS</t>
  </si>
  <si>
    <t>SET DE 5 TABLAS DE CORTAR POLIPROPILENO</t>
  </si>
  <si>
    <t>Tipo : Tablas para picar
Ancho : 18.3 cm
Alto : 1 cm
Largo : 28 cm
Material de la tabla : Plástico  Color
Azul, verde, gris, rojo</t>
  </si>
  <si>
    <t>ESCURRIDOR DE PLATOS METALICO</t>
  </si>
  <si>
    <t xml:space="preserve">SET DE 3 BOWL EN ACERO INOXIDABLE 18, 20 Y 24CM DE 1, 1.5 Y 2.5 LITROS </t>
  </si>
  <si>
    <t>SET DE CUCHILLOS X13 UNIDADES ACERO INOXIDABLE + TIJERA + BASE NEGRA</t>
  </si>
  <si>
    <t>cuchillos fabricado en acero inoxidable, ofreciendo durabilidad y resistencia. Cuenta con dos niveles de organización en su base negra. El set incluye 13 cuchillos, una tijera y la base</t>
  </si>
  <si>
    <t>GRAMERA</t>
  </si>
  <si>
    <t>Esta balanza se usa para ejercer control de pesaje en las Areas de proceso y de empaque de producto terminado en las diferentes plantas de transformaciOn alimentaria. GRAMERA DIGITAL. CAPACIDAD DE 2.000 GRAMOS</t>
  </si>
  <si>
    <t>PAÑO ABRASIVO</t>
  </si>
  <si>
    <t>ESPONJILLAS LAVALOZA TIPO SABRA FABRICADO EN NYLON DE USO GENERAL, IDEAL PARA LIMPIEZA DE EQUIPOS Y UTENSILIOS, TIENE LA CAPACIDAD DE RETENER AGUA Y OTROS PRODUCTOS LIQUIDOS. CONSISTE EN UNA ESPUMA O MALLA DE FORMA POLIEDRICA O CILINDRICA, REGULAR O IRREGULAR.</t>
  </si>
  <si>
    <t>TOALLAS DESECHABLES</t>
  </si>
  <si>
    <t>TOALLAS DESECHABLES LAVABLES</t>
  </si>
  <si>
    <t>ROTULADORES</t>
  </si>
  <si>
    <t>MARCADORES ROTULADORES</t>
  </si>
  <si>
    <t>PLASTICO FLIM</t>
  </si>
  <si>
    <t xml:space="preserve">PLASTICO FLIM / ROLLO DE 100 METROS </t>
  </si>
  <si>
    <t>PAPEL ALUMINIO</t>
  </si>
  <si>
    <t xml:space="preserve">MASCARILLAS O TAPABOCAS </t>
  </si>
  <si>
    <t>JABON LIQUIDO LAVALOZA</t>
  </si>
  <si>
    <t>SUSTANCIA QUE POR ACCION QUIMICA DISUELVE LA GRASA Y LA SUCIEDAD ADHERIDA A OBJETOS, COMUNMENTE UTILIZADO PARA LAVARUTENSILIOS DE COCINA. PUEDE SER SOLIDO O SEMISOLIDO.</t>
  </si>
  <si>
    <t>JABON LAVALOZA</t>
  </si>
  <si>
    <t>JABON LAVALOZA EN BARRA POR 250 GRAMOS</t>
  </si>
  <si>
    <t>JABON INDUSTRIAL TIPO BASICO O ALCALINO</t>
  </si>
  <si>
    <t>IDEAL PARA SER UTILIZADO EN LAS INDUSTRIA DE ALIMENTOS. NO CORRE LAS SUPERFICIES, NI ES IRRITANTE A LA PIEL, A LAS MUCOSAS, NI VIAS RESPIRATORIAS. TAMBIEN SE PUEDE USAR EN LA LIMPIEZA DE PIEZAS QUE ENTREN EN CONTACTO CON LOS ALIMENTOS</t>
  </si>
  <si>
    <t>JABON EN POLVO</t>
  </si>
  <si>
    <t>HIPOCLORITO DE SODIO 15 %</t>
  </si>
  <si>
    <t>HIPOCLORITO DE SODIO - 15 %</t>
  </si>
  <si>
    <t>GUANTES</t>
  </si>
  <si>
    <t xml:space="preserve">GUANTES DE NITRILO AMBIDIESTRO </t>
  </si>
  <si>
    <t>GORRO DESECHABLE X 100 UNIDADES</t>
  </si>
  <si>
    <t>GORROS O CAPUCHAS PARA CIRUJANO. BORDE ELASTICO QUE NO EJERCE PRESION. 100%  DESECHABLE. TALLA UNICA. TELA NO TEJIDA DE 30GR.  COLORES: AZUL Y BLANCO. PRESENTACION: BOLSA X 100 UNIDADES</t>
  </si>
  <si>
    <t>CUCHARA MEDIDORAS SET</t>
  </si>
  <si>
    <t xml:space="preserve">CUCHARA MEDIDORAS SET DE 5 PIEZAS </t>
  </si>
  <si>
    <t>BOLSAS PLASTICAS DESECHABLES VERDE</t>
  </si>
  <si>
    <t>BOLSAS PLASTICAS DESECHABLES GRANDES VERDE</t>
  </si>
  <si>
    <t>BOLSAS PLASTICAS DESECHABLES GRIS</t>
  </si>
  <si>
    <t>BOLSAS PLASTICAS DESECHABLES GRANDES GRIS</t>
  </si>
  <si>
    <t>BOLSAS PLASTICAS</t>
  </si>
  <si>
    <t>BOLSA DE POLIETILENO, DE BAJA DENSIDAD.</t>
  </si>
  <si>
    <t>BALDE PLASTICO</t>
  </si>
  <si>
    <t xml:space="preserve">BALDE PLASTICO  DE 20 LITROS  CON TAPA PLASTICA </t>
  </si>
  <si>
    <t>ANTIBACTERIAL</t>
  </si>
  <si>
    <t>DESINFECTANTE DE MANOS. GEL ANTIBACTERIAL PARA MANOS CON VALVULA DOSIFICADORA.  FRASCO POR 1000 ML</t>
  </si>
  <si>
    <t>ALCOHOL</t>
  </si>
  <si>
    <t>ALCOHOL ETILICO, FORMULA QUIMICA: CH3CH2OH,  LIQUIDO, INCOLORO VOLATIL,  OLOR CARACTERISTICO AGRADABLE.</t>
  </si>
  <si>
    <t>DENSIDAD: 0,7893 G/ML,  CONCENTRACIÓN: 68 % DE ALCOHOL ETÍLICO</t>
  </si>
  <si>
    <t>ESPATULA EN ACERO INOXIDABLE</t>
  </si>
  <si>
    <t>Espátula grande para voltear, hamburguesas, arepas o galletas recién horneadas. Con una hoja delgada y flexible de acero inoxidable,alto no inferior a 12 cm CM,Ancho no inferior a 20 CM,Largo.</t>
  </si>
  <si>
    <t>MEDIDORES DE PH</t>
  </si>
  <si>
    <t>MEDIDORES DE PH CAJA POR 100 UNIDADES</t>
  </si>
  <si>
    <t xml:space="preserve">TIRAS PARA IDENTIFICAR EL NIVEL DE PH CON ESCALA DE COLORES INDICADORA DEL VALOR APROXIMADO DE PH, CARACTERÍSTICAS: RANGO PH: 1-14, ESCALA: 1 CAJA DE 100 TIRAS
</t>
  </si>
  <si>
    <t>PIEDRA PARA AFILAR CUCHILLOS</t>
  </si>
  <si>
    <t>PIEDRA PARA AFILAR  CUCHILLAS</t>
  </si>
  <si>
    <t>JUEGO DE CUBIERTOS SET DE 24 ACERO INOXIDABLE CON BASE PLATEADO</t>
  </si>
  <si>
    <t>Juego de cubiertos 24 piezas en acero Inoxidable. 1 Base soporte.</t>
  </si>
  <si>
    <t>Cubiertos: - 6 Cucharas sopa. - 6 Tenedores. - 6 Cuchillos. -6 Cucharas dulces. - Incluye soporte. Cuchara sopa (20 cm), Tenedor (20 cm), Cuchillo (23 cm), Cuchara dulce o postre (14 cm) Medida base: Ancho: 11 Cm. Alto 24 Cm.</t>
  </si>
  <si>
    <t xml:space="preserve">COLADOR MALLA FINA ACERO INOXIDABLE </t>
  </si>
  <si>
    <t>Colador redondo de malla fina. Fabricado en acero inoxidable de 16 cm de diámetro.</t>
  </si>
  <si>
    <t>LECHE LIQUIDA CRUDA DE VACA</t>
  </si>
  <si>
    <t>LECHE DE VACA LIQUIDA CRUDA ENTERA SIN EMPACAR X LITRO</t>
  </si>
  <si>
    <t>Leche pura y Fresca  de vaca sin procesos de pasteurizacion para usar en preparación de derivados lacteos, unidad de medida Litro</t>
  </si>
  <si>
    <t>AZUCAR REFINADA 1 KG</t>
  </si>
  <si>
    <t>AZUCAR BLANCA, NATURAL CRISTALIZADO</t>
  </si>
  <si>
    <t>AZUCAR BLANCA, CRISTALIZADA, COMPUESTA PRINCIPALMENTE DE SACARAOSA, EMPAQUE BOLSA PLASTICA, UNIDAD DE MEDIDA KILO</t>
  </si>
  <si>
    <t>CULTIVO LACTICO PARA YOGURT sobre 50 g</t>
  </si>
  <si>
    <t>CULTIVO LACTICO PARA YOGURT</t>
  </si>
  <si>
    <t>YOGURT CULTIVO LACTICO CON BASE A CULTIVOS PROBIOTICOS, PARA PRODUCTOS FERMENTADOS, LIOFILIZADO, EMPACADO EN BOLSA TRICAPA, CON UNA CONCENTRACION DE 500 UFC, UNDAD DE MEDIDA SOBRE</t>
  </si>
  <si>
    <t>LECHE EN POLVO ENTERA</t>
  </si>
  <si>
    <t>LECHE EN POLVO EN PRESENTACION DE 1 KILO</t>
  </si>
  <si>
    <t>EMPACADA EN BOLSA DE ALUMINIO EN PRESENTACIÓN DE 1 KILO. La fecha de vencimiento debe ubicarse en un lugar visible.</t>
  </si>
  <si>
    <t>COLORANTE COLOR MORA</t>
  </si>
  <si>
    <t>COLORANTE NATURAL ROJO MORA, EMPACADO EN BOLSA DE POLIETILENO O ALUMINIZADO EN PRESENTACION POR KILOGRAMO</t>
  </si>
  <si>
    <t>CONSERVANTE: SORBATO DE POTASIO</t>
  </si>
  <si>
    <t>SORBATO DE POTASIO DE USO ALIMENTARIO EMPACADO EN BOLSA ALUMINIZADA, PRESENTACIÓN POR 1 KG.</t>
  </si>
  <si>
    <t>ENVASES PARA YOGURTH Y KUMIS.</t>
  </si>
  <si>
    <t>ENVASES PARA YOGURTH Y KUMIS MATERIAL PLASTICO Y TAPA DE SEGURIDAD, CON CAPACIDAD DE 1000 C.C.</t>
  </si>
  <si>
    <t>Material grado alimentario, PRESENTACION POR LITRO CON TAPA.</t>
  </si>
  <si>
    <t>ENVASES PLASTICOS 250 ML</t>
  </si>
  <si>
    <t>ENVASE PLASTICO EN FORMA DE BOTELLA POR 250 ML, CON TAPA.</t>
  </si>
  <si>
    <t>envases especializados de pet para uso en las industrias Agroindustriales</t>
  </si>
  <si>
    <t>SABORIZANTE ARTIFICIAL A MELOCOTON</t>
  </si>
  <si>
    <t>FRASCO 1000 ML, SABORIZANTE ARTIFICIAL A MELOCOTON</t>
  </si>
  <si>
    <t>SABORIZANTE ARTIFICIAL A MORA</t>
  </si>
  <si>
    <t>FRASCO 1000 ML, SABORIZANTE ARTIFICIAL A MORA</t>
  </si>
  <si>
    <t>SABORIZANTE LIQUIDO DE FRESA</t>
  </si>
  <si>
    <t>FRASCO DE LITRO, SABORIZANTE ARTIFICIAL A FRESA</t>
  </si>
  <si>
    <t>COLORANTE COLOR HUEVO</t>
  </si>
  <si>
    <t>COLORANTE NATURAL AMARILLO HUEVO, EMPACADO EN BOLSA DE POLIETILENO O ALUMINIZADO EN PRESENTACION POR KILOGRAMO</t>
  </si>
  <si>
    <t>mesa para preparar alimentos</t>
  </si>
  <si>
    <t>Mesa de trabajo destinada a la preparación, manipulación y procesamiento de alimentos</t>
  </si>
  <si>
    <t>UN</t>
  </si>
  <si>
    <t xml:space="preserve">Contenedores para almacenar alimentos para uso domestico
</t>
  </si>
  <si>
    <t>Recipiente fabricado en material apto para contacto con alimentos, con tapa y capacidad según necesidad institucional, destinado a la conservación y almacenamiento seguro de alimentos.</t>
  </si>
  <si>
    <t>BROCHA</t>
  </si>
  <si>
    <t>BROCHAS DE SILICONA Material: Silicón. Color: Rojo. Tamaño: 2.5 Pulgadas. Brocha para hacer Barbacoas con cerdas de silicona. La silicona no se derrite, no deshilacha, no se mancha, no pierde forma ni retiene el olor. Resistente al calor. Las cerdas no absorbentes liberan un flujo uniforme de aceite, mantequilla o salsas. Ideal para cocinar en interiores y exteriores</t>
  </si>
  <si>
    <t>FOIL DE ALUMINIO PARA CHOCOLATE</t>
  </si>
  <si>
    <t>ALUMINIO PURO POR UNA CARA Y COLOR O ESTAMPADO POR LA CARA OPUESTA, paquete por 50 unidades</t>
  </si>
  <si>
    <t>MANGAS DE REPOSTERIA CON BOQUILLAS  	Silicona, Acero inoxidable manga pasteleras de silicona no inferior a 45 cm</t>
  </si>
  <si>
    <t>MANGAS DE REPOSTERIA CON BOQUILLAS</t>
  </si>
  <si>
    <t>MANTEQUILLA DE VACA O BUFALA.</t>
  </si>
  <si>
    <t>MANTEQUILLA DE VACA O BUFALA  ELEMENTO DE CONSUMO EMPAQUE EN BARRA X 500 GRAMOS, UNIDAD DE LIBRA.</t>
  </si>
  <si>
    <t>LIBRA</t>
  </si>
  <si>
    <t>MOLDES PARA CHOCOTE DE MESA EN POLICARBONATO</t>
  </si>
  <si>
    <t>MOLDES EN POLICARBONATO MEDIA LIBRA</t>
  </si>
  <si>
    <t>DETERGENTE LIQUIDO INDUSTRIAL.</t>
  </si>
  <si>
    <t>DETERGENTE INDUSTRIAL EN GALON ENVASADO EN CANECA O ENVASE PLATICO DE POLIETILENO DE UN GALON</t>
  </si>
  <si>
    <t xml:space="preserve">GALON </t>
  </si>
  <si>
    <t>DETERGENTE LIQUIDO NEUTRO</t>
  </si>
  <si>
    <t>PH NEUTRO PARA LAVADO DE MATERIAL DE LABORATOTIO.ALCALINO SOLUCION AL 2% ENVASADO EN CANECA PLASTICA  DE POLIETILENO EN GALON</t>
  </si>
  <si>
    <t>FRASCO DE VIDRIO 250 ML</t>
  </si>
  <si>
    <t>FRASCO DE VIDRIO DE 250 ML CON TAPA.</t>
  </si>
  <si>
    <t xml:space="preserve"> UNIDAD </t>
  </si>
  <si>
    <t>FRASCOS DE VIDRIO CON TAPA PARA COMPOTAS 150 GR</t>
  </si>
  <si>
    <t>MATERIAL DE VIDRIO CON TAPA HERMETICA DE CAPACIDAD 150 GRAMOS</t>
  </si>
  <si>
    <t>FRASCOS DE VIDRIO CON TAPA PARA DULCES 200 GR</t>
  </si>
  <si>
    <t>MATERIAL DE VIDRIO CON TAPA HERMETICA DE CAPACIDAD 200 GRAMOS</t>
  </si>
  <si>
    <t>PAPEL ADHESIVO PARA ALIMENTOS</t>
  </si>
  <si>
    <t xml:space="preserve">TRANSPARENTE EN CAJA DISPENSADORA POR 100 METROS </t>
  </si>
  <si>
    <t>Colorante liposoluble liquido</t>
  </si>
  <si>
    <t>FRASCO X70 GRAMOS</t>
  </si>
  <si>
    <t>Estevia en polvo</t>
  </si>
  <si>
    <t>KILOGRAMO</t>
  </si>
  <si>
    <t>Manteca de cacao desodorizada</t>
  </si>
  <si>
    <t>Rollo de acetato 5 cm</t>
  </si>
  <si>
    <t>Metro</t>
  </si>
  <si>
    <t>Serigrafía</t>
  </si>
  <si>
    <t>JARRA  METALICA</t>
  </si>
  <si>
    <t>JARRA O RECIPIENTE ELABORADA EN METAL ELECTROPLATA O ACERO INOXIDABLE CON CAPACIDAD DE 1 LITRO.</t>
  </si>
  <si>
    <t>CREMA CHANTILLI</t>
  </si>
  <si>
    <t>CREMA CHANTILLI PRESENTACION X 1 LB</t>
  </si>
  <si>
    <t>LECHE CONDENSADA</t>
  </si>
  <si>
    <t>LECHE CONDENSADA, UNIDAD DE MEDIDA LATA</t>
  </si>
  <si>
    <t>LICOR DE CACAO</t>
  </si>
  <si>
    <t>BOTELLA POR 750 CC</t>
  </si>
  <si>
    <t>MOLDE   CUPCAKES</t>
  </si>
  <si>
    <t xml:space="preserve">UNIDAD </t>
  </si>
  <si>
    <t>VINO DULCE</t>
  </si>
  <si>
    <t>VINO DULCE DE UVA EN BOTELLA POR 750 ML.</t>
  </si>
  <si>
    <t>LICOR DE CAFE</t>
  </si>
  <si>
    <t>LICOR DE COCO</t>
  </si>
  <si>
    <t>COCOA EN POLVO</t>
  </si>
  <si>
    <t>COCOA EN POLVO, KILO</t>
  </si>
  <si>
    <t>Adquisición de otros materiales requeridos para el apalancamiento de proyectos productivos</t>
  </si>
  <si>
    <t xml:space="preserve"> VR. UNITARIO ANTES DE IVA </t>
  </si>
  <si>
    <t xml:space="preserve"> VR. TOTAL UNITARIO ANTES DE IVA </t>
  </si>
  <si>
    <t>% IVA</t>
  </si>
  <si>
    <t xml:space="preserve"> VR. IVA UNITARIO </t>
  </si>
  <si>
    <t xml:space="preserve"> VR. TOTAL IVA UNITARIO </t>
  </si>
  <si>
    <t xml:space="preserve"> VR. UNITARIO  </t>
  </si>
  <si>
    <t xml:space="preserve"> 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</si>
</sst>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4" formatCode="_-&quot;$&quot;\ * #,##0.00_-;\-&quot;$&quot;\ * #,##0.00_-;_-&quot;$&quot;\ * &quot;-&quot;??_-;_-@_-"/>
    <numFmt numFmtId="43" formatCode="_-* #,##0.00_-;\-* #,##0.00_-;_-* &quot;-&quot;??_-;_-@_-"/>
    <numFmt numFmtId="164" formatCode="[$$-240A]\ #,##0.00"/>
    <numFmt numFmtId="165" formatCode="_-&quot;$&quot;* #,##0.00_-;\-&quot;$&quot;* #,##0.00_-;_-&quot;$&quot;* &quot;-&quot;??_-;_-@_-"/>
    <numFmt numFmtId="166" formatCode="_(&quot;$&quot;\ * #,##0.00_);_(&quot;$&quot;\ * \(#,##0.00\);_(&quot;$&quot;\ * &quot;-&quot;??_);_(@_)"/>
  </numFmts>
  <fonts count="20">
    <font>
      <sz val="11"/>
      <color theme="1"/>
      <name val="Calibri"/>
      <family val="2"/>
      <scheme val="minor"/>
    </font>
    <font>
      <b/>
      <sz val="9"/>
      <color rgb="FF000000"/>
      <name val="Calibri"/>
      <family val="2"/>
    </font>
    <font>
      <sz val="9"/>
      <name val="Arial"/>
      <family val="2"/>
    </font>
    <font>
      <sz val="9"/>
      <color rgb="FF000000"/>
      <name val="Arial"/>
      <family val="2"/>
    </font>
    <font>
      <sz val="9"/>
      <color theme="1"/>
      <name val="Arial"/>
      <family val="2"/>
    </font>
    <font>
      <b/>
      <sz val="10"/>
      <color rgb="FF000000"/>
      <name val="Calibri"/>
      <family val="2"/>
    </font>
    <font>
      <sz val="10"/>
      <color rgb="FF000000"/>
      <name val="Calibri"/>
      <family val="2"/>
    </font>
    <font>
      <b/>
      <sz val="11"/>
      <color theme="1"/>
      <name val="Calibri"/>
      <family val="2"/>
      <scheme val="minor"/>
    </font>
    <font>
      <sz val="11"/>
      <color rgb="FF013158"/>
      <name val="Fira Sans Condensed"/>
      <family val="2"/>
    </font>
    <font>
      <sz val="9"/>
      <color theme="1"/>
      <name val="Calibri"/>
      <family val="2"/>
    </font>
    <font>
      <sz val="11"/>
      <color theme="1"/>
      <name val="Fira Sans Condensed"/>
      <family val="2"/>
    </font>
    <font>
      <sz val="11"/>
      <color theme="1"/>
      <name val="Calibri"/>
      <family val="2"/>
      <scheme val="minor"/>
    </font>
    <font>
      <b/>
      <sz val="9"/>
      <color theme="1"/>
      <name val="Arial"/>
      <family val="2"/>
    </font>
    <font>
      <sz val="9"/>
      <color theme="1"/>
      <name val="Calibri"/>
      <family val="2"/>
      <scheme val="minor"/>
    </font>
    <font>
      <sz val="9"/>
      <color rgb="FF000000"/>
      <name val="Aptos Narrow"/>
      <family val="2"/>
    </font>
    <font>
      <b/>
      <sz val="9"/>
      <color theme="1"/>
      <name val="Calibri"/>
      <family val="2"/>
      <scheme val="minor"/>
    </font>
    <font>
      <sz val="9"/>
      <color rgb="FF000000"/>
      <name val="Calibri"/>
      <family val="2"/>
      <scheme val="minor"/>
    </font>
    <font>
      <sz val="11"/>
      <color indexed="8"/>
      <name val="Calibri"/>
      <family val="2"/>
    </font>
    <font>
      <sz val="9"/>
      <name val="Calibri"/>
      <family val="2"/>
      <scheme val="minor"/>
    </font>
    <font>
      <sz val="8"/>
      <color theme="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66FFCC"/>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theme="2" tint="-9.9978637043366805E-2"/>
        <bgColor indexed="64"/>
      </patternFill>
    </fill>
  </fills>
  <borders count="11">
    <border>
      <left/>
      <right/>
      <top/>
      <bottom/>
      <diagonal/>
    </border>
    <border>
      <left/>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7">
    <xf numFmtId="0" fontId="0" fillId="0" borderId="0"/>
    <xf numFmtId="44" fontId="11" fillId="0" borderId="0" applyFont="0" applyFill="0" applyBorder="0" applyAlignment="0" applyProtection="0"/>
    <xf numFmtId="0" fontId="17" fillId="0" borderId="0"/>
    <xf numFmtId="165" fontId="11" fillId="0" borderId="0" applyFont="0" applyFill="0" applyBorder="0" applyAlignment="0" applyProtection="0"/>
    <xf numFmtId="166" fontId="11" fillId="0" borderId="0" applyFont="0" applyFill="0" applyBorder="0" applyAlignment="0" applyProtection="0"/>
    <xf numFmtId="44" fontId="11" fillId="0" borderId="0" applyFont="0" applyFill="0" applyBorder="0" applyAlignment="0" applyProtection="0"/>
    <xf numFmtId="43" fontId="11" fillId="0" borderId="0" applyFont="0" applyFill="0" applyBorder="0" applyAlignment="0" applyProtection="0"/>
  </cellStyleXfs>
  <cellXfs count="61">
    <xf numFmtId="0" fontId="0" fillId="0" borderId="0" xfId="0"/>
    <xf numFmtId="0" fontId="3" fillId="0" borderId="4" xfId="0" applyFont="1" applyBorder="1" applyAlignment="1">
      <alignment horizontal="center" vertical="center" wrapText="1"/>
    </xf>
    <xf numFmtId="0" fontId="4" fillId="0" borderId="4" xfId="0" applyFont="1" applyBorder="1" applyAlignment="1">
      <alignment horizontal="center" vertical="center"/>
    </xf>
    <xf numFmtId="0" fontId="5" fillId="3" borderId="5" xfId="0" applyFont="1" applyFill="1" applyBorder="1" applyAlignment="1">
      <alignment horizontal="center" vertical="center" wrapText="1"/>
    </xf>
    <xf numFmtId="0" fontId="5" fillId="3" borderId="2" xfId="0" applyFont="1" applyFill="1" applyBorder="1" applyAlignment="1">
      <alignment vertical="center" wrapText="1"/>
    </xf>
    <xf numFmtId="0" fontId="6" fillId="3" borderId="2" xfId="0" applyFont="1" applyFill="1" applyBorder="1" applyAlignment="1">
      <alignment vertical="center" wrapText="1"/>
    </xf>
    <xf numFmtId="0" fontId="0" fillId="0" borderId="0" xfId="0" applyAlignment="1">
      <alignment wrapText="1"/>
    </xf>
    <xf numFmtId="164" fontId="0" fillId="0" borderId="0" xfId="0" applyNumberFormat="1"/>
    <xf numFmtId="0" fontId="0" fillId="0" borderId="0" xfId="0" applyAlignment="1">
      <alignment vertical="center"/>
    </xf>
    <xf numFmtId="0" fontId="0" fillId="0" borderId="0" xfId="0" applyAlignment="1">
      <alignment horizontal="center" vertical="center"/>
    </xf>
    <xf numFmtId="0" fontId="0" fillId="0" borderId="0" xfId="0" applyAlignment="1">
      <alignment horizontal="justify" vertical="center" wrapText="1"/>
    </xf>
    <xf numFmtId="0" fontId="8" fillId="0" borderId="0" xfId="0" applyFont="1"/>
    <xf numFmtId="0" fontId="8" fillId="0" borderId="0" xfId="0" applyFont="1" applyAlignment="1">
      <alignment horizontal="center"/>
    </xf>
    <xf numFmtId="0" fontId="8" fillId="4" borderId="0" xfId="0" applyFont="1" applyFill="1" applyAlignment="1">
      <alignment horizontal="center"/>
    </xf>
    <xf numFmtId="0" fontId="8" fillId="4" borderId="0" xfId="0" applyFont="1" applyFill="1"/>
    <xf numFmtId="0" fontId="9" fillId="2" borderId="4" xfId="0" applyFont="1" applyFill="1" applyBorder="1" applyAlignment="1">
      <alignment horizontal="center" vertical="center" wrapText="1"/>
    </xf>
    <xf numFmtId="0" fontId="4" fillId="0" borderId="4" xfId="0" applyFont="1" applyBorder="1" applyAlignment="1">
      <alignment vertical="center" wrapText="1"/>
    </xf>
    <xf numFmtId="0" fontId="0" fillId="0" borderId="4" xfId="0" applyBorder="1"/>
    <xf numFmtId="0" fontId="10" fillId="0" borderId="4" xfId="0" applyFont="1" applyBorder="1"/>
    <xf numFmtId="0" fontId="2" fillId="0" borderId="4" xfId="0" applyFont="1" applyBorder="1" applyAlignment="1">
      <alignment vertical="center" wrapText="1"/>
    </xf>
    <xf numFmtId="44" fontId="0" fillId="0" borderId="0" xfId="1" applyFont="1" applyAlignment="1">
      <alignment vertical="center"/>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vertical="center" wrapText="1"/>
    </xf>
    <xf numFmtId="0" fontId="13" fillId="5" borderId="4" xfId="0" applyFont="1" applyFill="1" applyBorder="1" applyAlignment="1">
      <alignment horizontal="center" vertical="center" wrapText="1"/>
    </xf>
    <xf numFmtId="0" fontId="13" fillId="5"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3" fillId="0" borderId="7" xfId="0" applyFont="1" applyBorder="1" applyAlignment="1">
      <alignment horizontal="left" vertical="center" wrapText="1"/>
    </xf>
    <xf numFmtId="0" fontId="13" fillId="0" borderId="4" xfId="0" applyFont="1" applyBorder="1" applyAlignment="1">
      <alignment vertical="center" wrapText="1"/>
    </xf>
    <xf numFmtId="0" fontId="13" fillId="0" borderId="8" xfId="0" applyFont="1" applyBorder="1" applyAlignment="1">
      <alignment horizontal="center" vertical="center" wrapText="1"/>
    </xf>
    <xf numFmtId="0" fontId="13" fillId="0" borderId="8" xfId="0" applyFont="1" applyBorder="1" applyAlignment="1">
      <alignment horizontal="left" vertical="top" wrapText="1"/>
    </xf>
    <xf numFmtId="0" fontId="13" fillId="0" borderId="8" xfId="0" applyFont="1" applyBorder="1" applyAlignment="1">
      <alignment horizontal="left" vertical="center" wrapText="1"/>
    </xf>
    <xf numFmtId="0" fontId="13" fillId="0" borderId="4" xfId="0" applyFont="1" applyBorder="1" applyAlignment="1">
      <alignment horizontal="left" vertical="center" wrapText="1"/>
    </xf>
    <xf numFmtId="0" fontId="13" fillId="0" borderId="6" xfId="0" applyFont="1" applyBorder="1" applyAlignment="1">
      <alignment horizontal="center" vertical="center" wrapText="1"/>
    </xf>
    <xf numFmtId="0" fontId="13" fillId="5" borderId="9" xfId="0" applyFont="1" applyFill="1" applyBorder="1" applyAlignment="1">
      <alignment horizontal="left" vertical="center" wrapText="1"/>
    </xf>
    <xf numFmtId="0" fontId="14" fillId="6" borderId="4" xfId="0" applyFont="1" applyFill="1" applyBorder="1" applyAlignment="1">
      <alignment horizontal="center" vertical="center" wrapText="1"/>
    </xf>
    <xf numFmtId="0" fontId="13" fillId="5" borderId="4" xfId="0" applyFont="1" applyFill="1" applyBorder="1" applyAlignment="1">
      <alignment horizontal="left" vertical="center" wrapText="1"/>
    </xf>
    <xf numFmtId="0" fontId="4" fillId="5" borderId="10" xfId="0" applyFont="1" applyFill="1" applyBorder="1" applyAlignment="1">
      <alignment horizontal="left" vertical="center" wrapText="1"/>
    </xf>
    <xf numFmtId="0" fontId="13" fillId="5" borderId="7" xfId="0" applyFont="1" applyFill="1" applyBorder="1" applyAlignment="1">
      <alignment horizontal="left" vertical="center" wrapText="1"/>
    </xf>
    <xf numFmtId="0" fontId="13" fillId="0" borderId="4" xfId="0" applyFont="1" applyBorder="1" applyAlignment="1">
      <alignment horizontal="center"/>
    </xf>
    <xf numFmtId="0" fontId="16" fillId="5" borderId="4" xfId="0" applyFont="1" applyFill="1" applyBorder="1" applyAlignment="1">
      <alignment horizontal="left" vertical="center" wrapText="1"/>
    </xf>
    <xf numFmtId="0" fontId="16" fillId="0" borderId="4" xfId="0" applyFont="1" applyBorder="1" applyAlignment="1">
      <alignment horizontal="left" vertical="center" wrapText="1"/>
    </xf>
    <xf numFmtId="0" fontId="16" fillId="0" borderId="4" xfId="0" applyFont="1" applyBorder="1" applyAlignment="1">
      <alignment horizontal="center" vertical="center" wrapText="1"/>
    </xf>
    <xf numFmtId="0" fontId="16" fillId="5" borderId="4" xfId="0" applyFont="1" applyFill="1" applyBorder="1" applyAlignment="1">
      <alignment horizontal="center" vertical="center"/>
    </xf>
    <xf numFmtId="0" fontId="18" fillId="0" borderId="4" xfId="2" applyFont="1" applyBorder="1" applyAlignment="1">
      <alignment horizontal="left" vertical="center" wrapText="1"/>
    </xf>
    <xf numFmtId="0" fontId="18" fillId="0" borderId="4" xfId="2" applyFont="1" applyBorder="1" applyAlignment="1">
      <alignment horizontal="center" vertical="center" wrapText="1"/>
    </xf>
    <xf numFmtId="0" fontId="4" fillId="5" borderId="4" xfId="0" applyFont="1" applyFill="1" applyBorder="1" applyAlignment="1">
      <alignment horizontal="center" vertical="center" wrapText="1"/>
    </xf>
    <xf numFmtId="0" fontId="16" fillId="5" borderId="4" xfId="0" applyFont="1" applyFill="1" applyBorder="1" applyAlignment="1">
      <alignment horizontal="center" vertical="center" wrapText="1"/>
    </xf>
    <xf numFmtId="0" fontId="13" fillId="0" borderId="4" xfId="0" applyFont="1" applyBorder="1" applyAlignment="1">
      <alignment horizontal="center" wrapText="1"/>
    </xf>
    <xf numFmtId="0" fontId="19" fillId="0" borderId="4" xfId="0" applyFont="1" applyBorder="1" applyAlignment="1">
      <alignment horizontal="center" vertical="center" wrapText="1"/>
    </xf>
    <xf numFmtId="0" fontId="1" fillId="7" borderId="4" xfId="0" applyFont="1" applyFill="1" applyBorder="1" applyAlignment="1">
      <alignment horizontal="center" vertical="center" wrapText="1"/>
    </xf>
    <xf numFmtId="49" fontId="12" fillId="7" borderId="6" xfId="0" applyNumberFormat="1" applyFont="1" applyFill="1" applyBorder="1" applyAlignment="1">
      <alignment horizontal="center" vertical="center" wrapText="1"/>
    </xf>
    <xf numFmtId="0" fontId="12" fillId="7" borderId="6" xfId="0" applyFont="1" applyFill="1" applyBorder="1" applyAlignment="1">
      <alignment horizontal="center" vertical="center" wrapText="1"/>
    </xf>
    <xf numFmtId="0" fontId="12" fillId="7" borderId="4" xfId="0" applyFont="1" applyFill="1" applyBorder="1" applyAlignment="1">
      <alignment horizontal="center" vertical="center" wrapText="1"/>
    </xf>
    <xf numFmtId="44" fontId="0" fillId="0" borderId="0" xfId="0" applyNumberFormat="1" applyAlignment="1">
      <alignment vertical="center"/>
    </xf>
    <xf numFmtId="43" fontId="0" fillId="0" borderId="0" xfId="6" applyFont="1" applyAlignment="1">
      <alignment vertical="center"/>
    </xf>
    <xf numFmtId="44" fontId="0" fillId="0" borderId="4" xfId="1" applyFont="1" applyBorder="1" applyAlignment="1">
      <alignment horizontal="center" vertical="center"/>
    </xf>
    <xf numFmtId="44" fontId="0" fillId="0" borderId="4" xfId="0" applyNumberFormat="1" applyBorder="1" applyAlignment="1">
      <alignment horizontal="center" vertical="center"/>
    </xf>
    <xf numFmtId="9" fontId="0" fillId="0" borderId="4" xfId="0" applyNumberFormat="1" applyBorder="1" applyAlignment="1">
      <alignment horizontal="center" vertical="center"/>
    </xf>
    <xf numFmtId="0" fontId="7" fillId="7" borderId="3" xfId="0" applyFont="1" applyFill="1" applyBorder="1" applyAlignment="1">
      <alignment horizontal="center" vertical="center"/>
    </xf>
    <xf numFmtId="0" fontId="7" fillId="7" borderId="1" xfId="0" applyFont="1" applyFill="1" applyBorder="1" applyAlignment="1">
      <alignment horizontal="center" vertical="center"/>
    </xf>
  </cellXfs>
  <cellStyles count="7">
    <cellStyle name="Millares" xfId="6" builtinId="3"/>
    <cellStyle name="Moneda" xfId="1" builtinId="4"/>
    <cellStyle name="Moneda 2" xfId="3" xr:uid="{4E94B5F2-8BB2-4092-9E7D-51FE678756C6}"/>
    <cellStyle name="Moneda 3" xfId="4" xr:uid="{7E8D419E-9DF1-48CF-A118-16EA2ED7C71F}"/>
    <cellStyle name="Moneda 4" xfId="5" xr:uid="{F13192C4-07A4-4482-8A50-8C50A87EB001}"/>
    <cellStyle name="Normal" xfId="0" builtinId="0"/>
    <cellStyle name="Normal 4 2" xfId="2" xr:uid="{022297E5-4865-4011-8AFE-62BB4A362EF1}"/>
  </cellStyles>
  <dxfs count="1">
    <dxf>
      <font>
        <color rgb="FF9C0006"/>
      </font>
      <fill>
        <patternFill>
          <bgColor rgb="FFFFC7CE"/>
        </patternFill>
      </fill>
    </dxf>
  </dxfs>
  <tableStyles count="1" defaultTableStyle="TableStyleMedium2" defaultPivotStyle="PivotStyleLight16">
    <tableStyle name="Invisible" pivot="0" table="0" count="0" xr9:uid="{8AB75F98-2615-43E9-9747-8AC18497131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6ADAA-7EB9-418A-9A5A-A92EABF12E63}">
  <dimension ref="A1:P182"/>
  <sheetViews>
    <sheetView tabSelected="1" topLeftCell="A162" zoomScale="87" zoomScaleNormal="87" workbookViewId="0">
      <selection activeCell="G3" sqref="G3:G182"/>
    </sheetView>
  </sheetViews>
  <sheetFormatPr baseColWidth="10" defaultColWidth="11.44140625" defaultRowHeight="14.4"/>
  <cols>
    <col min="1" max="1" width="11.44140625" style="9"/>
    <col min="2" max="2" width="11.6640625" style="9" customWidth="1"/>
    <col min="3" max="3" width="32.88671875" style="10" customWidth="1"/>
    <col min="4" max="4" width="24.44140625" style="9" customWidth="1"/>
    <col min="5" max="5" width="15.88671875" style="9" customWidth="1"/>
    <col min="6" max="6" width="11.109375" style="8" customWidth="1"/>
    <col min="7" max="7" width="22.109375" style="20" bestFit="1" customWidth="1"/>
    <col min="8" max="8" width="12.88671875" style="8" customWidth="1"/>
    <col min="9" max="9" width="11.44140625" style="8" customWidth="1"/>
    <col min="10" max="11" width="12.88671875" style="8" customWidth="1"/>
    <col min="12" max="13" width="14.44140625" style="8" bestFit="1" customWidth="1"/>
    <col min="14" max="14" width="19.21875" style="8" customWidth="1"/>
    <col min="15" max="15" width="14.44140625" style="8" bestFit="1" customWidth="1"/>
    <col min="16" max="16" width="11.88671875" style="8" bestFit="1" customWidth="1"/>
    <col min="17" max="16384" width="11.44140625" style="8"/>
  </cols>
  <sheetData>
    <row r="1" spans="1:16">
      <c r="A1" s="59" t="s">
        <v>411</v>
      </c>
      <c r="B1" s="60"/>
      <c r="C1" s="60"/>
      <c r="D1" s="60"/>
      <c r="E1" s="60"/>
      <c r="F1" s="60"/>
    </row>
    <row r="2" spans="1:16" ht="87.75" customHeight="1">
      <c r="A2" s="50" t="s">
        <v>0</v>
      </c>
      <c r="B2" s="51" t="s">
        <v>42</v>
      </c>
      <c r="C2" s="51" t="s">
        <v>43</v>
      </c>
      <c r="D2" s="52" t="s">
        <v>44</v>
      </c>
      <c r="E2" s="52" t="s">
        <v>45</v>
      </c>
      <c r="F2" s="53" t="s">
        <v>46</v>
      </c>
      <c r="G2" s="53" t="s">
        <v>412</v>
      </c>
      <c r="H2" s="53" t="s">
        <v>413</v>
      </c>
      <c r="I2" s="53" t="s">
        <v>414</v>
      </c>
      <c r="J2" s="53" t="s">
        <v>415</v>
      </c>
      <c r="K2" s="53" t="s">
        <v>416</v>
      </c>
      <c r="L2" s="53" t="s">
        <v>417</v>
      </c>
      <c r="M2" s="53" t="s">
        <v>418</v>
      </c>
    </row>
    <row r="3" spans="1:16" ht="22.8">
      <c r="A3" s="1">
        <v>1</v>
      </c>
      <c r="B3" s="21">
        <v>41111604</v>
      </c>
      <c r="C3" s="22" t="s">
        <v>47</v>
      </c>
      <c r="D3" s="23" t="s">
        <v>48</v>
      </c>
      <c r="E3" s="24" t="s">
        <v>9</v>
      </c>
      <c r="F3" s="25">
        <v>1</v>
      </c>
      <c r="G3" s="56">
        <v>45264.705882352959</v>
      </c>
      <c r="H3" s="57">
        <f>G3*F3</f>
        <v>45264.705882352959</v>
      </c>
      <c r="I3" s="58">
        <v>0.19</v>
      </c>
      <c r="J3" s="57">
        <f>I3*G3</f>
        <v>8600.2941176470631</v>
      </c>
      <c r="K3" s="57">
        <f>J3*F3</f>
        <v>8600.2941176470631</v>
      </c>
      <c r="L3" s="57">
        <f>J3+G3</f>
        <v>53865.000000000022</v>
      </c>
      <c r="M3" s="57">
        <f>L3</f>
        <v>53865.000000000022</v>
      </c>
      <c r="N3" s="55"/>
      <c r="O3" s="54"/>
      <c r="P3" s="54"/>
    </row>
    <row r="4" spans="1:16" ht="207.9" customHeight="1">
      <c r="A4" s="2">
        <v>2</v>
      </c>
      <c r="B4" s="21">
        <v>11151702</v>
      </c>
      <c r="C4" s="22" t="s">
        <v>49</v>
      </c>
      <c r="D4" s="23" t="s">
        <v>50</v>
      </c>
      <c r="E4" s="21" t="s">
        <v>51</v>
      </c>
      <c r="F4" s="25">
        <v>1</v>
      </c>
      <c r="G4" s="56">
        <v>19399.159663865546</v>
      </c>
      <c r="H4" s="57">
        <f t="shared" ref="H4:H67" si="0">G4*F4</f>
        <v>19399.159663865546</v>
      </c>
      <c r="I4" s="58">
        <v>0.19</v>
      </c>
      <c r="J4" s="57">
        <f t="shared" ref="J4:J67" si="1">I4*G4</f>
        <v>3685.840336134454</v>
      </c>
      <c r="K4" s="57">
        <f t="shared" ref="K4:K67" si="2">J4*F4</f>
        <v>3685.840336134454</v>
      </c>
      <c r="L4" s="57">
        <f t="shared" ref="L4:L67" si="3">J4+G4</f>
        <v>23085</v>
      </c>
      <c r="M4" s="57">
        <f t="shared" ref="M4:M67" si="4">L4</f>
        <v>23085</v>
      </c>
      <c r="N4" s="55"/>
      <c r="O4" s="54"/>
      <c r="P4" s="54"/>
    </row>
    <row r="5" spans="1:16">
      <c r="A5" s="2">
        <v>3</v>
      </c>
      <c r="B5" s="21">
        <v>47111603</v>
      </c>
      <c r="C5" s="22" t="s">
        <v>52</v>
      </c>
      <c r="D5" s="23" t="s">
        <v>53</v>
      </c>
      <c r="E5" s="21" t="s">
        <v>9</v>
      </c>
      <c r="F5" s="25">
        <v>1</v>
      </c>
      <c r="G5" s="56">
        <v>546218.48739495804</v>
      </c>
      <c r="H5" s="57">
        <f t="shared" si="0"/>
        <v>546218.48739495804</v>
      </c>
      <c r="I5" s="58">
        <v>0.19</v>
      </c>
      <c r="J5" s="57">
        <f t="shared" si="1"/>
        <v>103781.51260504202</v>
      </c>
      <c r="K5" s="57">
        <f t="shared" si="2"/>
        <v>103781.51260504202</v>
      </c>
      <c r="L5" s="57">
        <f t="shared" si="3"/>
        <v>650000</v>
      </c>
      <c r="M5" s="57">
        <f t="shared" si="4"/>
        <v>650000</v>
      </c>
      <c r="N5" s="55"/>
      <c r="O5" s="54"/>
      <c r="P5" s="54"/>
    </row>
    <row r="6" spans="1:16" ht="32.1" customHeight="1">
      <c r="A6" s="1">
        <v>4</v>
      </c>
      <c r="B6" s="21">
        <v>23121615</v>
      </c>
      <c r="C6" s="22" t="s">
        <v>54</v>
      </c>
      <c r="D6" s="23" t="s">
        <v>55</v>
      </c>
      <c r="E6" s="21" t="s">
        <v>9</v>
      </c>
      <c r="F6" s="25">
        <v>1</v>
      </c>
      <c r="G6" s="56">
        <v>756302.52100840339</v>
      </c>
      <c r="H6" s="57">
        <f t="shared" si="0"/>
        <v>756302.52100840339</v>
      </c>
      <c r="I6" s="58">
        <v>0.19</v>
      </c>
      <c r="J6" s="57">
        <f t="shared" si="1"/>
        <v>143697.47899159664</v>
      </c>
      <c r="K6" s="57">
        <f t="shared" si="2"/>
        <v>143697.47899159664</v>
      </c>
      <c r="L6" s="57">
        <f t="shared" si="3"/>
        <v>900000</v>
      </c>
      <c r="M6" s="57">
        <f t="shared" si="4"/>
        <v>900000</v>
      </c>
      <c r="N6" s="55"/>
      <c r="O6" s="54"/>
      <c r="P6" s="54"/>
    </row>
    <row r="7" spans="1:16" ht="32.1" customHeight="1">
      <c r="A7" s="2">
        <v>5</v>
      </c>
      <c r="B7" s="21">
        <v>23121604</v>
      </c>
      <c r="C7" s="22" t="s">
        <v>56</v>
      </c>
      <c r="D7" s="23" t="s">
        <v>57</v>
      </c>
      <c r="E7" s="21" t="s">
        <v>9</v>
      </c>
      <c r="F7" s="25">
        <v>1</v>
      </c>
      <c r="G7" s="56">
        <v>609243.69747899158</v>
      </c>
      <c r="H7" s="57">
        <f t="shared" si="0"/>
        <v>609243.69747899158</v>
      </c>
      <c r="I7" s="58">
        <v>0.19</v>
      </c>
      <c r="J7" s="57">
        <f t="shared" si="1"/>
        <v>115756.3025210084</v>
      </c>
      <c r="K7" s="57">
        <f t="shared" si="2"/>
        <v>115756.3025210084</v>
      </c>
      <c r="L7" s="57">
        <f t="shared" si="3"/>
        <v>725000</v>
      </c>
      <c r="M7" s="57">
        <f t="shared" si="4"/>
        <v>725000</v>
      </c>
      <c r="N7" s="55"/>
      <c r="O7" s="54"/>
      <c r="P7" s="54"/>
    </row>
    <row r="8" spans="1:16" ht="32.1" customHeight="1">
      <c r="A8" s="2">
        <v>6</v>
      </c>
      <c r="B8" s="21">
        <v>11162201</v>
      </c>
      <c r="C8" s="22" t="s">
        <v>58</v>
      </c>
      <c r="D8" s="23" t="s">
        <v>59</v>
      </c>
      <c r="E8" s="21" t="s">
        <v>60</v>
      </c>
      <c r="F8" s="25">
        <v>1</v>
      </c>
      <c r="G8" s="56">
        <v>5882.3529411764712</v>
      </c>
      <c r="H8" s="57">
        <f t="shared" si="0"/>
        <v>5882.3529411764712</v>
      </c>
      <c r="I8" s="58">
        <v>0.19</v>
      </c>
      <c r="J8" s="57">
        <f t="shared" si="1"/>
        <v>1117.6470588235295</v>
      </c>
      <c r="K8" s="57">
        <f t="shared" si="2"/>
        <v>1117.6470588235295</v>
      </c>
      <c r="L8" s="57">
        <f t="shared" si="3"/>
        <v>7000.0000000000009</v>
      </c>
      <c r="M8" s="57">
        <f t="shared" si="4"/>
        <v>7000.0000000000009</v>
      </c>
      <c r="N8" s="55"/>
      <c r="O8" s="54"/>
      <c r="P8" s="54"/>
    </row>
    <row r="9" spans="1:16" ht="409.6">
      <c r="A9" s="1">
        <v>7</v>
      </c>
      <c r="B9" s="26">
        <v>27111531</v>
      </c>
      <c r="C9" s="26" t="s">
        <v>61</v>
      </c>
      <c r="D9" s="27" t="s">
        <v>62</v>
      </c>
      <c r="E9" s="25" t="s">
        <v>9</v>
      </c>
      <c r="F9" s="25">
        <v>1</v>
      </c>
      <c r="G9" s="56">
        <v>172268.90756302522</v>
      </c>
      <c r="H9" s="57">
        <f t="shared" si="0"/>
        <v>172268.90756302522</v>
      </c>
      <c r="I9" s="58">
        <v>0.19</v>
      </c>
      <c r="J9" s="57">
        <f t="shared" si="1"/>
        <v>32731.092436974792</v>
      </c>
      <c r="K9" s="57">
        <f t="shared" si="2"/>
        <v>32731.092436974792</v>
      </c>
      <c r="L9" s="57">
        <f t="shared" si="3"/>
        <v>205000</v>
      </c>
      <c r="M9" s="57">
        <f t="shared" si="4"/>
        <v>205000</v>
      </c>
      <c r="N9" s="55"/>
      <c r="O9" s="54"/>
      <c r="P9" s="54"/>
    </row>
    <row r="10" spans="1:16" ht="168">
      <c r="A10" s="2">
        <v>8</v>
      </c>
      <c r="B10" s="21">
        <v>40101601</v>
      </c>
      <c r="C10" s="21" t="s">
        <v>63</v>
      </c>
      <c r="D10" s="28" t="s">
        <v>64</v>
      </c>
      <c r="E10" s="25" t="s">
        <v>9</v>
      </c>
      <c r="F10" s="25">
        <v>1</v>
      </c>
      <c r="G10" s="56">
        <v>348739.49579831935</v>
      </c>
      <c r="H10" s="57">
        <f t="shared" si="0"/>
        <v>348739.49579831935</v>
      </c>
      <c r="I10" s="58">
        <v>0.19</v>
      </c>
      <c r="J10" s="57">
        <f t="shared" si="1"/>
        <v>66260.504201680669</v>
      </c>
      <c r="K10" s="57">
        <f t="shared" si="2"/>
        <v>66260.504201680669</v>
      </c>
      <c r="L10" s="57">
        <f t="shared" si="3"/>
        <v>415000</v>
      </c>
      <c r="M10" s="57">
        <f t="shared" si="4"/>
        <v>415000</v>
      </c>
      <c r="N10" s="55"/>
      <c r="O10" s="54"/>
      <c r="P10" s="54"/>
    </row>
    <row r="11" spans="1:16" ht="409.6">
      <c r="A11" s="2">
        <v>9</v>
      </c>
      <c r="B11" s="21">
        <v>53131642</v>
      </c>
      <c r="C11" s="29" t="s">
        <v>65</v>
      </c>
      <c r="D11" s="30" t="s">
        <v>66</v>
      </c>
      <c r="E11" s="25" t="s">
        <v>9</v>
      </c>
      <c r="F11" s="25">
        <v>1</v>
      </c>
      <c r="G11" s="56">
        <v>53781.512605042022</v>
      </c>
      <c r="H11" s="57">
        <f t="shared" si="0"/>
        <v>53781.512605042022</v>
      </c>
      <c r="I11" s="58">
        <v>0.19</v>
      </c>
      <c r="J11" s="57">
        <f t="shared" si="1"/>
        <v>10218.487394957985</v>
      </c>
      <c r="K11" s="57">
        <f t="shared" si="2"/>
        <v>10218.487394957985</v>
      </c>
      <c r="L11" s="57">
        <f t="shared" si="3"/>
        <v>64000.000000000007</v>
      </c>
      <c r="M11" s="57">
        <f t="shared" si="4"/>
        <v>64000.000000000007</v>
      </c>
      <c r="N11" s="55"/>
      <c r="O11" s="54"/>
      <c r="P11" s="54"/>
    </row>
    <row r="12" spans="1:16" ht="300">
      <c r="A12" s="1">
        <v>10</v>
      </c>
      <c r="B12" s="21">
        <v>53131604</v>
      </c>
      <c r="C12" s="29" t="s">
        <v>67</v>
      </c>
      <c r="D12" s="31" t="s">
        <v>68</v>
      </c>
      <c r="E12" s="25" t="s">
        <v>9</v>
      </c>
      <c r="F12" s="25">
        <v>1</v>
      </c>
      <c r="G12" s="56">
        <v>33613.445378151264</v>
      </c>
      <c r="H12" s="57">
        <f t="shared" si="0"/>
        <v>33613.445378151264</v>
      </c>
      <c r="I12" s="58">
        <v>0.19</v>
      </c>
      <c r="J12" s="57">
        <f t="shared" si="1"/>
        <v>6386.5546218487398</v>
      </c>
      <c r="K12" s="57">
        <f t="shared" si="2"/>
        <v>6386.5546218487398</v>
      </c>
      <c r="L12" s="57">
        <f t="shared" si="3"/>
        <v>40000</v>
      </c>
      <c r="M12" s="57">
        <f t="shared" si="4"/>
        <v>40000</v>
      </c>
      <c r="N12" s="55"/>
      <c r="O12" s="54"/>
      <c r="P12" s="54"/>
    </row>
    <row r="13" spans="1:16" ht="300">
      <c r="A13" s="2">
        <v>11</v>
      </c>
      <c r="B13" s="21">
        <v>52141708</v>
      </c>
      <c r="C13" s="29" t="s">
        <v>69</v>
      </c>
      <c r="D13" s="31" t="s">
        <v>70</v>
      </c>
      <c r="E13" s="25" t="s">
        <v>9</v>
      </c>
      <c r="F13" s="25">
        <v>1</v>
      </c>
      <c r="G13" s="56">
        <v>750100.84033613454</v>
      </c>
      <c r="H13" s="57">
        <f t="shared" si="0"/>
        <v>750100.84033613454</v>
      </c>
      <c r="I13" s="58">
        <v>0.19</v>
      </c>
      <c r="J13" s="57">
        <f t="shared" si="1"/>
        <v>142519.15966386558</v>
      </c>
      <c r="K13" s="57">
        <f t="shared" si="2"/>
        <v>142519.15966386558</v>
      </c>
      <c r="L13" s="57">
        <f t="shared" si="3"/>
        <v>892620.00000000012</v>
      </c>
      <c r="M13" s="57">
        <f t="shared" si="4"/>
        <v>892620.00000000012</v>
      </c>
      <c r="N13" s="55"/>
      <c r="O13" s="54"/>
      <c r="P13" s="54"/>
    </row>
    <row r="14" spans="1:16" ht="144">
      <c r="A14" s="2">
        <v>12</v>
      </c>
      <c r="B14" s="21">
        <v>56101719</v>
      </c>
      <c r="C14" s="29" t="s">
        <v>71</v>
      </c>
      <c r="D14" s="31" t="s">
        <v>72</v>
      </c>
      <c r="E14" s="25" t="s">
        <v>9</v>
      </c>
      <c r="F14" s="25">
        <v>1</v>
      </c>
      <c r="G14" s="56">
        <v>264705.8823529412</v>
      </c>
      <c r="H14" s="57">
        <f t="shared" si="0"/>
        <v>264705.8823529412</v>
      </c>
      <c r="I14" s="58">
        <v>0.19</v>
      </c>
      <c r="J14" s="57">
        <f t="shared" si="1"/>
        <v>50294.117647058833</v>
      </c>
      <c r="K14" s="57">
        <f t="shared" si="2"/>
        <v>50294.117647058833</v>
      </c>
      <c r="L14" s="57">
        <f t="shared" si="3"/>
        <v>315000.00000000006</v>
      </c>
      <c r="M14" s="57">
        <f t="shared" si="4"/>
        <v>315000.00000000006</v>
      </c>
      <c r="N14" s="55"/>
      <c r="O14" s="54"/>
      <c r="P14" s="54"/>
    </row>
    <row r="15" spans="1:16" ht="409.6">
      <c r="A15" s="1">
        <v>13</v>
      </c>
      <c r="B15" s="21">
        <v>42132203</v>
      </c>
      <c r="C15" s="29" t="s">
        <v>73</v>
      </c>
      <c r="D15" s="31" t="s">
        <v>74</v>
      </c>
      <c r="E15" s="25" t="s">
        <v>9</v>
      </c>
      <c r="F15" s="25">
        <v>1</v>
      </c>
      <c r="G15" s="56">
        <v>28452.100840336137</v>
      </c>
      <c r="H15" s="57">
        <f t="shared" si="0"/>
        <v>28452.100840336137</v>
      </c>
      <c r="I15" s="58">
        <v>0.19</v>
      </c>
      <c r="J15" s="57">
        <f t="shared" si="1"/>
        <v>5405.8991596638662</v>
      </c>
      <c r="K15" s="57">
        <f t="shared" si="2"/>
        <v>5405.8991596638662</v>
      </c>
      <c r="L15" s="57">
        <f t="shared" si="3"/>
        <v>33858</v>
      </c>
      <c r="M15" s="57">
        <f t="shared" si="4"/>
        <v>33858</v>
      </c>
      <c r="N15" s="55"/>
      <c r="O15" s="54"/>
      <c r="P15" s="54"/>
    </row>
    <row r="16" spans="1:16" ht="288">
      <c r="A16" s="2">
        <v>14</v>
      </c>
      <c r="B16" s="21">
        <v>42295407</v>
      </c>
      <c r="C16" s="29" t="s">
        <v>75</v>
      </c>
      <c r="D16" s="31" t="s">
        <v>76</v>
      </c>
      <c r="E16" s="25" t="s">
        <v>9</v>
      </c>
      <c r="F16" s="25">
        <v>1</v>
      </c>
      <c r="G16" s="56">
        <v>29411.764705882353</v>
      </c>
      <c r="H16" s="57">
        <f t="shared" si="0"/>
        <v>29411.764705882353</v>
      </c>
      <c r="I16" s="58">
        <v>0.19</v>
      </c>
      <c r="J16" s="57">
        <f t="shared" si="1"/>
        <v>5588.2352941176468</v>
      </c>
      <c r="K16" s="57">
        <f t="shared" si="2"/>
        <v>5588.2352941176468</v>
      </c>
      <c r="L16" s="57">
        <f t="shared" si="3"/>
        <v>35000</v>
      </c>
      <c r="M16" s="57">
        <f t="shared" si="4"/>
        <v>35000</v>
      </c>
      <c r="N16" s="55"/>
      <c r="O16" s="54"/>
      <c r="P16" s="54"/>
    </row>
    <row r="17" spans="1:16" ht="409.6">
      <c r="A17" s="2">
        <v>15</v>
      </c>
      <c r="B17" s="21">
        <v>42281531</v>
      </c>
      <c r="C17" s="29" t="s">
        <v>77</v>
      </c>
      <c r="D17" s="31" t="s">
        <v>78</v>
      </c>
      <c r="E17" s="25" t="s">
        <v>9</v>
      </c>
      <c r="F17" s="25">
        <v>1</v>
      </c>
      <c r="G17" s="56">
        <v>235294.11764705883</v>
      </c>
      <c r="H17" s="57">
        <f t="shared" si="0"/>
        <v>235294.11764705883</v>
      </c>
      <c r="I17" s="58">
        <v>0.19</v>
      </c>
      <c r="J17" s="57">
        <f t="shared" si="1"/>
        <v>44705.882352941175</v>
      </c>
      <c r="K17" s="57">
        <f t="shared" si="2"/>
        <v>44705.882352941175</v>
      </c>
      <c r="L17" s="57">
        <f t="shared" si="3"/>
        <v>280000</v>
      </c>
      <c r="M17" s="57">
        <f t="shared" si="4"/>
        <v>280000</v>
      </c>
      <c r="N17" s="55"/>
      <c r="O17" s="54"/>
      <c r="P17" s="54"/>
    </row>
    <row r="18" spans="1:16" ht="409.6">
      <c r="A18" s="1">
        <v>16</v>
      </c>
      <c r="B18" s="21">
        <v>42142531</v>
      </c>
      <c r="C18" s="29" t="s">
        <v>79</v>
      </c>
      <c r="D18" s="31" t="s">
        <v>80</v>
      </c>
      <c r="E18" s="25" t="s">
        <v>9</v>
      </c>
      <c r="F18" s="25">
        <v>1</v>
      </c>
      <c r="G18" s="56">
        <v>13445.378151260506</v>
      </c>
      <c r="H18" s="57">
        <f t="shared" si="0"/>
        <v>13445.378151260506</v>
      </c>
      <c r="I18" s="58">
        <v>0.19</v>
      </c>
      <c r="J18" s="57">
        <f t="shared" si="1"/>
        <v>2554.6218487394963</v>
      </c>
      <c r="K18" s="57">
        <f t="shared" si="2"/>
        <v>2554.6218487394963</v>
      </c>
      <c r="L18" s="57">
        <f t="shared" si="3"/>
        <v>16000.000000000002</v>
      </c>
      <c r="M18" s="57">
        <f t="shared" si="4"/>
        <v>16000.000000000002</v>
      </c>
      <c r="N18" s="55"/>
      <c r="O18" s="54"/>
      <c r="P18" s="54"/>
    </row>
    <row r="19" spans="1:16" ht="409.6">
      <c r="A19" s="2">
        <v>17</v>
      </c>
      <c r="B19" s="21">
        <v>24101510</v>
      </c>
      <c r="C19" s="29" t="s">
        <v>81</v>
      </c>
      <c r="D19" s="31" t="s">
        <v>82</v>
      </c>
      <c r="E19" s="21" t="s">
        <v>9</v>
      </c>
      <c r="F19" s="25">
        <v>1</v>
      </c>
      <c r="G19" s="56">
        <v>151260.50420168068</v>
      </c>
      <c r="H19" s="57">
        <f t="shared" si="0"/>
        <v>151260.50420168068</v>
      </c>
      <c r="I19" s="58">
        <v>0.19</v>
      </c>
      <c r="J19" s="57">
        <f t="shared" si="1"/>
        <v>28739.495798319331</v>
      </c>
      <c r="K19" s="57">
        <f t="shared" si="2"/>
        <v>28739.495798319331</v>
      </c>
      <c r="L19" s="57">
        <f t="shared" si="3"/>
        <v>180000</v>
      </c>
      <c r="M19" s="57">
        <f t="shared" si="4"/>
        <v>180000</v>
      </c>
      <c r="N19" s="55"/>
      <c r="O19" s="54"/>
      <c r="P19" s="54"/>
    </row>
    <row r="20" spans="1:16" ht="409.6">
      <c r="A20" s="2">
        <v>18</v>
      </c>
      <c r="B20" s="32">
        <v>39101616</v>
      </c>
      <c r="C20" s="21" t="s">
        <v>83</v>
      </c>
      <c r="D20" s="32" t="s">
        <v>84</v>
      </c>
      <c r="E20" s="24" t="s">
        <v>9</v>
      </c>
      <c r="F20" s="25">
        <v>1</v>
      </c>
      <c r="G20" s="56">
        <v>243697.47899159664</v>
      </c>
      <c r="H20" s="57">
        <f t="shared" si="0"/>
        <v>243697.47899159664</v>
      </c>
      <c r="I20" s="58">
        <v>0.19</v>
      </c>
      <c r="J20" s="57">
        <f t="shared" si="1"/>
        <v>46302.521008403361</v>
      </c>
      <c r="K20" s="57">
        <f t="shared" si="2"/>
        <v>46302.521008403361</v>
      </c>
      <c r="L20" s="57">
        <f t="shared" si="3"/>
        <v>290000</v>
      </c>
      <c r="M20" s="57">
        <f t="shared" si="4"/>
        <v>290000</v>
      </c>
      <c r="N20" s="55"/>
      <c r="O20" s="54"/>
      <c r="P20" s="54"/>
    </row>
    <row r="21" spans="1:16" ht="408">
      <c r="A21" s="1">
        <v>19</v>
      </c>
      <c r="B21" s="32">
        <v>39101627</v>
      </c>
      <c r="C21" s="21" t="s">
        <v>85</v>
      </c>
      <c r="D21" s="32" t="s">
        <v>86</v>
      </c>
      <c r="E21" s="24" t="s">
        <v>9</v>
      </c>
      <c r="F21" s="25">
        <v>1</v>
      </c>
      <c r="G21" s="56">
        <v>187394.95798319328</v>
      </c>
      <c r="H21" s="57">
        <f t="shared" si="0"/>
        <v>187394.95798319328</v>
      </c>
      <c r="I21" s="58">
        <v>0.19</v>
      </c>
      <c r="J21" s="57">
        <f t="shared" si="1"/>
        <v>35605.042016806721</v>
      </c>
      <c r="K21" s="57">
        <f t="shared" si="2"/>
        <v>35605.042016806721</v>
      </c>
      <c r="L21" s="57">
        <f t="shared" si="3"/>
        <v>223000</v>
      </c>
      <c r="M21" s="57">
        <f t="shared" si="4"/>
        <v>223000</v>
      </c>
      <c r="N21" s="55"/>
      <c r="O21" s="54"/>
      <c r="P21" s="54"/>
    </row>
    <row r="22" spans="1:16" ht="409.6">
      <c r="A22" s="2">
        <v>20</v>
      </c>
      <c r="B22" s="32">
        <v>42151613</v>
      </c>
      <c r="C22" s="21" t="s">
        <v>87</v>
      </c>
      <c r="D22" s="32" t="s">
        <v>88</v>
      </c>
      <c r="E22" s="24" t="s">
        <v>9</v>
      </c>
      <c r="F22" s="25">
        <v>1</v>
      </c>
      <c r="G22" s="56">
        <v>210084.03361344538</v>
      </c>
      <c r="H22" s="57">
        <f t="shared" si="0"/>
        <v>210084.03361344538</v>
      </c>
      <c r="I22" s="58">
        <v>0.19</v>
      </c>
      <c r="J22" s="57">
        <f t="shared" si="1"/>
        <v>39915.966386554624</v>
      </c>
      <c r="K22" s="57">
        <f t="shared" si="2"/>
        <v>39915.966386554624</v>
      </c>
      <c r="L22" s="57">
        <f t="shared" si="3"/>
        <v>250000</v>
      </c>
      <c r="M22" s="57">
        <f t="shared" si="4"/>
        <v>250000</v>
      </c>
      <c r="N22" s="55"/>
      <c r="O22" s="54"/>
      <c r="P22" s="54"/>
    </row>
    <row r="23" spans="1:16" ht="144">
      <c r="A23" s="2">
        <v>21</v>
      </c>
      <c r="B23" s="32">
        <v>56101719</v>
      </c>
      <c r="C23" s="21" t="s">
        <v>71</v>
      </c>
      <c r="D23" s="32" t="s">
        <v>72</v>
      </c>
      <c r="E23" s="24" t="s">
        <v>9</v>
      </c>
      <c r="F23" s="25">
        <v>1</v>
      </c>
      <c r="G23" s="56">
        <v>264705.8823529412</v>
      </c>
      <c r="H23" s="57">
        <f t="shared" si="0"/>
        <v>264705.8823529412</v>
      </c>
      <c r="I23" s="58">
        <v>0.19</v>
      </c>
      <c r="J23" s="57">
        <f t="shared" si="1"/>
        <v>50294.117647058833</v>
      </c>
      <c r="K23" s="57">
        <f t="shared" si="2"/>
        <v>50294.117647058833</v>
      </c>
      <c r="L23" s="57">
        <f t="shared" si="3"/>
        <v>315000.00000000006</v>
      </c>
      <c r="M23" s="57">
        <f t="shared" si="4"/>
        <v>315000.00000000006</v>
      </c>
      <c r="N23" s="55"/>
      <c r="O23" s="54"/>
      <c r="P23" s="54"/>
    </row>
    <row r="24" spans="1:16" ht="409.6">
      <c r="A24" s="1">
        <v>22</v>
      </c>
      <c r="B24" s="32">
        <v>42132203</v>
      </c>
      <c r="C24" s="21" t="s">
        <v>73</v>
      </c>
      <c r="D24" s="32" t="s">
        <v>74</v>
      </c>
      <c r="E24" s="24" t="s">
        <v>9</v>
      </c>
      <c r="F24" s="25">
        <v>1</v>
      </c>
      <c r="G24" s="56">
        <v>28452.100840336137</v>
      </c>
      <c r="H24" s="57">
        <f t="shared" si="0"/>
        <v>28452.100840336137</v>
      </c>
      <c r="I24" s="58">
        <v>0.19</v>
      </c>
      <c r="J24" s="57">
        <f t="shared" si="1"/>
        <v>5405.8991596638662</v>
      </c>
      <c r="K24" s="57">
        <f t="shared" si="2"/>
        <v>5405.8991596638662</v>
      </c>
      <c r="L24" s="57">
        <f t="shared" si="3"/>
        <v>33858</v>
      </c>
      <c r="M24" s="57">
        <f t="shared" si="4"/>
        <v>33858</v>
      </c>
      <c r="N24" s="55"/>
      <c r="O24" s="54"/>
      <c r="P24" s="54"/>
    </row>
    <row r="25" spans="1:16" ht="288">
      <c r="A25" s="2">
        <v>23</v>
      </c>
      <c r="B25" s="32">
        <v>42295407</v>
      </c>
      <c r="C25" s="21" t="s">
        <v>75</v>
      </c>
      <c r="D25" s="32" t="s">
        <v>76</v>
      </c>
      <c r="E25" s="24" t="s">
        <v>9</v>
      </c>
      <c r="F25" s="25">
        <v>1</v>
      </c>
      <c r="G25" s="56">
        <v>32331.932773109256</v>
      </c>
      <c r="H25" s="57">
        <f t="shared" si="0"/>
        <v>32331.932773109256</v>
      </c>
      <c r="I25" s="58">
        <v>0.19</v>
      </c>
      <c r="J25" s="57">
        <f t="shared" si="1"/>
        <v>6143.0672268907583</v>
      </c>
      <c r="K25" s="57">
        <f t="shared" si="2"/>
        <v>6143.0672268907583</v>
      </c>
      <c r="L25" s="57">
        <f t="shared" si="3"/>
        <v>38475.000000000015</v>
      </c>
      <c r="M25" s="57">
        <f t="shared" si="4"/>
        <v>38475.000000000015</v>
      </c>
      <c r="N25" s="55"/>
      <c r="O25" s="54"/>
      <c r="P25" s="54"/>
    </row>
    <row r="26" spans="1:16" ht="409.6">
      <c r="A26" s="2">
        <v>24</v>
      </c>
      <c r="B26" s="32">
        <v>42281531</v>
      </c>
      <c r="C26" s="21" t="s">
        <v>77</v>
      </c>
      <c r="D26" s="32" t="s">
        <v>78</v>
      </c>
      <c r="E26" s="24" t="s">
        <v>9</v>
      </c>
      <c r="F26" s="25">
        <v>1</v>
      </c>
      <c r="G26" s="56">
        <v>226890.75630252101</v>
      </c>
      <c r="H26" s="57">
        <f t="shared" si="0"/>
        <v>226890.75630252101</v>
      </c>
      <c r="I26" s="58">
        <v>0.19</v>
      </c>
      <c r="J26" s="57">
        <f t="shared" si="1"/>
        <v>43109.243697478996</v>
      </c>
      <c r="K26" s="57">
        <f t="shared" si="2"/>
        <v>43109.243697478996</v>
      </c>
      <c r="L26" s="57">
        <f t="shared" si="3"/>
        <v>270000</v>
      </c>
      <c r="M26" s="57">
        <f t="shared" si="4"/>
        <v>270000</v>
      </c>
      <c r="N26" s="55"/>
      <c r="O26" s="54"/>
      <c r="P26" s="54"/>
    </row>
    <row r="27" spans="1:16" ht="409.6">
      <c r="A27" s="1">
        <v>25</v>
      </c>
      <c r="B27" s="32">
        <v>42142531</v>
      </c>
      <c r="C27" s="21" t="s">
        <v>79</v>
      </c>
      <c r="D27" s="32" t="s">
        <v>80</v>
      </c>
      <c r="E27" s="24" t="s">
        <v>9</v>
      </c>
      <c r="F27" s="25">
        <v>1</v>
      </c>
      <c r="G27" s="56">
        <v>10924.36974789916</v>
      </c>
      <c r="H27" s="57">
        <f t="shared" si="0"/>
        <v>10924.36974789916</v>
      </c>
      <c r="I27" s="58">
        <v>0.19</v>
      </c>
      <c r="J27" s="57">
        <f t="shared" si="1"/>
        <v>2075.6302521008406</v>
      </c>
      <c r="K27" s="57">
        <f t="shared" si="2"/>
        <v>2075.6302521008406</v>
      </c>
      <c r="L27" s="57">
        <f t="shared" si="3"/>
        <v>13000</v>
      </c>
      <c r="M27" s="57">
        <f t="shared" si="4"/>
        <v>13000</v>
      </c>
      <c r="N27" s="55"/>
      <c r="O27" s="54"/>
      <c r="P27" s="54"/>
    </row>
    <row r="28" spans="1:16" ht="409.6">
      <c r="A28" s="2">
        <v>26</v>
      </c>
      <c r="B28" s="32">
        <v>24101510</v>
      </c>
      <c r="C28" s="21" t="s">
        <v>89</v>
      </c>
      <c r="D28" s="32" t="s">
        <v>82</v>
      </c>
      <c r="E28" s="24" t="s">
        <v>9</v>
      </c>
      <c r="F28" s="25">
        <v>1</v>
      </c>
      <c r="G28" s="56">
        <v>151260.50420168068</v>
      </c>
      <c r="H28" s="57">
        <f t="shared" si="0"/>
        <v>151260.50420168068</v>
      </c>
      <c r="I28" s="58">
        <v>0.19</v>
      </c>
      <c r="J28" s="57">
        <f t="shared" si="1"/>
        <v>28739.495798319331</v>
      </c>
      <c r="K28" s="57">
        <f t="shared" si="2"/>
        <v>28739.495798319331</v>
      </c>
      <c r="L28" s="57">
        <f t="shared" si="3"/>
        <v>180000</v>
      </c>
      <c r="M28" s="57">
        <f t="shared" si="4"/>
        <v>180000</v>
      </c>
      <c r="N28" s="55"/>
      <c r="O28" s="54"/>
      <c r="P28" s="54"/>
    </row>
    <row r="29" spans="1:16" ht="396">
      <c r="A29" s="2">
        <v>27</v>
      </c>
      <c r="B29" s="32">
        <v>12352104</v>
      </c>
      <c r="C29" s="21" t="s">
        <v>90</v>
      </c>
      <c r="D29" s="32" t="s">
        <v>91</v>
      </c>
      <c r="E29" s="24" t="s">
        <v>9</v>
      </c>
      <c r="F29" s="25">
        <v>1</v>
      </c>
      <c r="G29" s="56">
        <v>50420.168067226892</v>
      </c>
      <c r="H29" s="57">
        <f t="shared" si="0"/>
        <v>50420.168067226892</v>
      </c>
      <c r="I29" s="58">
        <v>0.19</v>
      </c>
      <c r="J29" s="57">
        <f t="shared" si="1"/>
        <v>9579.8319327731097</v>
      </c>
      <c r="K29" s="57">
        <f t="shared" si="2"/>
        <v>9579.8319327731097</v>
      </c>
      <c r="L29" s="57">
        <f t="shared" si="3"/>
        <v>60000</v>
      </c>
      <c r="M29" s="57">
        <f t="shared" si="4"/>
        <v>60000</v>
      </c>
      <c r="N29" s="55"/>
      <c r="O29" s="54"/>
      <c r="P29" s="54"/>
    </row>
    <row r="30" spans="1:16" ht="409.6">
      <c r="A30" s="1">
        <v>28</v>
      </c>
      <c r="B30" s="32">
        <v>53131608</v>
      </c>
      <c r="C30" s="21" t="s">
        <v>92</v>
      </c>
      <c r="D30" s="32" t="s">
        <v>93</v>
      </c>
      <c r="E30" s="24" t="s">
        <v>9</v>
      </c>
      <c r="F30" s="25">
        <v>1</v>
      </c>
      <c r="G30" s="56">
        <v>29411.764705882353</v>
      </c>
      <c r="H30" s="57">
        <f t="shared" si="0"/>
        <v>29411.764705882353</v>
      </c>
      <c r="I30" s="58">
        <v>0.19</v>
      </c>
      <c r="J30" s="57">
        <f t="shared" si="1"/>
        <v>5588.2352941176468</v>
      </c>
      <c r="K30" s="57">
        <f t="shared" si="2"/>
        <v>5588.2352941176468</v>
      </c>
      <c r="L30" s="57">
        <f t="shared" si="3"/>
        <v>35000</v>
      </c>
      <c r="M30" s="57">
        <f t="shared" si="4"/>
        <v>35000</v>
      </c>
      <c r="N30" s="55"/>
      <c r="O30" s="54"/>
      <c r="P30" s="54"/>
    </row>
    <row r="31" spans="1:16" ht="409.6">
      <c r="A31" s="2">
        <v>29</v>
      </c>
      <c r="B31" s="32">
        <v>40161503</v>
      </c>
      <c r="C31" s="21" t="s">
        <v>94</v>
      </c>
      <c r="D31" s="32" t="s">
        <v>95</v>
      </c>
      <c r="E31" s="24" t="s">
        <v>9</v>
      </c>
      <c r="F31" s="25">
        <v>1</v>
      </c>
      <c r="G31" s="56">
        <v>210084.03361344538</v>
      </c>
      <c r="H31" s="57">
        <f t="shared" si="0"/>
        <v>210084.03361344538</v>
      </c>
      <c r="I31" s="58">
        <v>0.19</v>
      </c>
      <c r="J31" s="57">
        <f t="shared" si="1"/>
        <v>39915.966386554624</v>
      </c>
      <c r="K31" s="57">
        <f t="shared" si="2"/>
        <v>39915.966386554624</v>
      </c>
      <c r="L31" s="57">
        <f t="shared" si="3"/>
        <v>250000</v>
      </c>
      <c r="M31" s="57">
        <f t="shared" si="4"/>
        <v>250000</v>
      </c>
      <c r="N31" s="55"/>
      <c r="O31" s="54"/>
      <c r="P31" s="54"/>
    </row>
    <row r="32" spans="1:16" ht="409.6">
      <c r="A32" s="2">
        <v>30</v>
      </c>
      <c r="B32" s="32">
        <v>12141901</v>
      </c>
      <c r="C32" s="21" t="s">
        <v>96</v>
      </c>
      <c r="D32" s="32" t="s">
        <v>97</v>
      </c>
      <c r="E32" s="24" t="s">
        <v>9</v>
      </c>
      <c r="F32" s="25">
        <v>1</v>
      </c>
      <c r="G32" s="56">
        <v>16806.722689075632</v>
      </c>
      <c r="H32" s="57">
        <f t="shared" si="0"/>
        <v>16806.722689075632</v>
      </c>
      <c r="I32" s="58">
        <v>0.19</v>
      </c>
      <c r="J32" s="57">
        <f t="shared" si="1"/>
        <v>3193.2773109243699</v>
      </c>
      <c r="K32" s="57">
        <f t="shared" si="2"/>
        <v>3193.2773109243699</v>
      </c>
      <c r="L32" s="57">
        <f t="shared" si="3"/>
        <v>20000</v>
      </c>
      <c r="M32" s="57">
        <f t="shared" si="4"/>
        <v>20000</v>
      </c>
      <c r="N32" s="55"/>
      <c r="O32" s="54"/>
      <c r="P32" s="54"/>
    </row>
    <row r="33" spans="1:16" ht="409.6">
      <c r="A33" s="1">
        <v>31</v>
      </c>
      <c r="B33" s="32">
        <v>46181802</v>
      </c>
      <c r="C33" s="21" t="s">
        <v>98</v>
      </c>
      <c r="D33" s="32" t="s">
        <v>99</v>
      </c>
      <c r="E33" s="24" t="s">
        <v>9</v>
      </c>
      <c r="F33" s="25">
        <v>1</v>
      </c>
      <c r="G33" s="56">
        <v>22689.0756302521</v>
      </c>
      <c r="H33" s="57">
        <f t="shared" si="0"/>
        <v>22689.0756302521</v>
      </c>
      <c r="I33" s="58">
        <v>0.19</v>
      </c>
      <c r="J33" s="57">
        <f t="shared" si="1"/>
        <v>4310.9243697478987</v>
      </c>
      <c r="K33" s="57">
        <f t="shared" si="2"/>
        <v>4310.9243697478987</v>
      </c>
      <c r="L33" s="57">
        <f t="shared" si="3"/>
        <v>27000</v>
      </c>
      <c r="M33" s="57">
        <f t="shared" si="4"/>
        <v>27000</v>
      </c>
      <c r="N33" s="55"/>
      <c r="O33" s="54"/>
      <c r="P33" s="54"/>
    </row>
    <row r="34" spans="1:16" ht="228">
      <c r="A34" s="2">
        <v>32</v>
      </c>
      <c r="B34" s="32">
        <v>14111703</v>
      </c>
      <c r="C34" s="33" t="s">
        <v>100</v>
      </c>
      <c r="D34" s="32" t="s">
        <v>101</v>
      </c>
      <c r="E34" s="24" t="s">
        <v>9</v>
      </c>
      <c r="F34" s="25">
        <v>1</v>
      </c>
      <c r="G34" s="56">
        <v>16806.722689075632</v>
      </c>
      <c r="H34" s="57">
        <f t="shared" si="0"/>
        <v>16806.722689075632</v>
      </c>
      <c r="I34" s="58">
        <v>0.19</v>
      </c>
      <c r="J34" s="57">
        <f t="shared" si="1"/>
        <v>3193.2773109243699</v>
      </c>
      <c r="K34" s="57">
        <f t="shared" si="2"/>
        <v>3193.2773109243699</v>
      </c>
      <c r="L34" s="57">
        <f t="shared" si="3"/>
        <v>20000</v>
      </c>
      <c r="M34" s="57">
        <f t="shared" si="4"/>
        <v>20000</v>
      </c>
      <c r="N34" s="55"/>
      <c r="O34" s="54"/>
      <c r="P34" s="54"/>
    </row>
    <row r="35" spans="1:16" ht="132">
      <c r="A35" s="2">
        <v>33</v>
      </c>
      <c r="B35" s="34">
        <v>52151648</v>
      </c>
      <c r="C35" s="35" t="s">
        <v>102</v>
      </c>
      <c r="D35" s="36" t="s">
        <v>103</v>
      </c>
      <c r="E35" s="24" t="s">
        <v>9</v>
      </c>
      <c r="F35" s="25">
        <v>1</v>
      </c>
      <c r="G35" s="56">
        <v>32773.10924369748</v>
      </c>
      <c r="H35" s="57">
        <f t="shared" si="0"/>
        <v>32773.10924369748</v>
      </c>
      <c r="I35" s="58">
        <v>0.19</v>
      </c>
      <c r="J35" s="57">
        <f t="shared" si="1"/>
        <v>6226.8907563025214</v>
      </c>
      <c r="K35" s="57">
        <f t="shared" si="2"/>
        <v>6226.8907563025214</v>
      </c>
      <c r="L35" s="57">
        <f t="shared" si="3"/>
        <v>39000</v>
      </c>
      <c r="M35" s="57">
        <f t="shared" si="4"/>
        <v>39000</v>
      </c>
      <c r="N35" s="55"/>
      <c r="O35" s="54"/>
      <c r="P35" s="54"/>
    </row>
    <row r="36" spans="1:16" ht="72">
      <c r="A36" s="1">
        <v>34</v>
      </c>
      <c r="B36" s="34">
        <v>48101804</v>
      </c>
      <c r="C36" s="35" t="s">
        <v>104</v>
      </c>
      <c r="D36" s="36" t="s">
        <v>105</v>
      </c>
      <c r="E36" s="24" t="s">
        <v>106</v>
      </c>
      <c r="F36" s="25">
        <v>1</v>
      </c>
      <c r="G36" s="56">
        <v>33613.445378151264</v>
      </c>
      <c r="H36" s="57">
        <f t="shared" si="0"/>
        <v>33613.445378151264</v>
      </c>
      <c r="I36" s="58">
        <v>0.19</v>
      </c>
      <c r="J36" s="57">
        <f t="shared" si="1"/>
        <v>6386.5546218487398</v>
      </c>
      <c r="K36" s="57">
        <f t="shared" si="2"/>
        <v>6386.5546218487398</v>
      </c>
      <c r="L36" s="57">
        <f t="shared" si="3"/>
        <v>40000</v>
      </c>
      <c r="M36" s="57">
        <f t="shared" si="4"/>
        <v>40000</v>
      </c>
      <c r="N36" s="55"/>
      <c r="O36" s="54"/>
      <c r="P36" s="54"/>
    </row>
    <row r="37" spans="1:16" ht="24">
      <c r="A37" s="2">
        <v>35</v>
      </c>
      <c r="B37" s="34">
        <v>48101531</v>
      </c>
      <c r="C37" s="35" t="s">
        <v>107</v>
      </c>
      <c r="D37" s="36" t="s">
        <v>108</v>
      </c>
      <c r="E37" s="24" t="s">
        <v>9</v>
      </c>
      <c r="F37" s="25">
        <v>1</v>
      </c>
      <c r="G37" s="56">
        <v>100875.63025210088</v>
      </c>
      <c r="H37" s="57">
        <f t="shared" si="0"/>
        <v>100875.63025210088</v>
      </c>
      <c r="I37" s="58">
        <v>0.19</v>
      </c>
      <c r="J37" s="57">
        <f t="shared" si="1"/>
        <v>19166.369747899167</v>
      </c>
      <c r="K37" s="57">
        <f t="shared" si="2"/>
        <v>19166.369747899167</v>
      </c>
      <c r="L37" s="57">
        <f t="shared" si="3"/>
        <v>120042.00000000004</v>
      </c>
      <c r="M37" s="57">
        <f t="shared" si="4"/>
        <v>120042.00000000004</v>
      </c>
      <c r="N37" s="55"/>
      <c r="O37" s="54"/>
      <c r="P37" s="54"/>
    </row>
    <row r="38" spans="1:16" ht="24">
      <c r="A38" s="2">
        <v>36</v>
      </c>
      <c r="B38" s="37">
        <v>52141514</v>
      </c>
      <c r="C38" s="35" t="s">
        <v>109</v>
      </c>
      <c r="D38" s="38" t="s">
        <v>110</v>
      </c>
      <c r="E38" s="24" t="s">
        <v>9</v>
      </c>
      <c r="F38" s="25">
        <v>1</v>
      </c>
      <c r="G38" s="56">
        <v>252100.84033613445</v>
      </c>
      <c r="H38" s="57">
        <f t="shared" si="0"/>
        <v>252100.84033613445</v>
      </c>
      <c r="I38" s="58">
        <v>0.19</v>
      </c>
      <c r="J38" s="57">
        <f t="shared" si="1"/>
        <v>47899.159663865546</v>
      </c>
      <c r="K38" s="57">
        <f t="shared" si="2"/>
        <v>47899.159663865546</v>
      </c>
      <c r="L38" s="57">
        <f t="shared" si="3"/>
        <v>300000</v>
      </c>
      <c r="M38" s="57">
        <f t="shared" si="4"/>
        <v>300000</v>
      </c>
      <c r="N38" s="55"/>
      <c r="O38" s="54"/>
      <c r="P38" s="54"/>
    </row>
    <row r="39" spans="1:16" ht="36">
      <c r="A39" s="1">
        <v>37</v>
      </c>
      <c r="B39" s="37">
        <v>52141524</v>
      </c>
      <c r="C39" s="35" t="s">
        <v>111</v>
      </c>
      <c r="D39" s="38" t="s">
        <v>112</v>
      </c>
      <c r="E39" s="39" t="s">
        <v>9</v>
      </c>
      <c r="F39" s="25">
        <v>1</v>
      </c>
      <c r="G39" s="56">
        <v>336134.45378151262</v>
      </c>
      <c r="H39" s="57">
        <f t="shared" si="0"/>
        <v>336134.45378151262</v>
      </c>
      <c r="I39" s="58">
        <v>0.19</v>
      </c>
      <c r="J39" s="57">
        <f t="shared" si="1"/>
        <v>63865.546218487398</v>
      </c>
      <c r="K39" s="57">
        <f t="shared" si="2"/>
        <v>63865.546218487398</v>
      </c>
      <c r="L39" s="57">
        <f t="shared" si="3"/>
        <v>400000</v>
      </c>
      <c r="M39" s="57">
        <f t="shared" si="4"/>
        <v>400000</v>
      </c>
      <c r="N39" s="55"/>
      <c r="O39" s="54"/>
      <c r="P39" s="54"/>
    </row>
    <row r="40" spans="1:16" ht="36">
      <c r="A40" s="2">
        <v>38</v>
      </c>
      <c r="B40" s="37">
        <v>52151600</v>
      </c>
      <c r="C40" s="35" t="s">
        <v>113</v>
      </c>
      <c r="D40" s="38" t="s">
        <v>114</v>
      </c>
      <c r="E40" s="39" t="s">
        <v>106</v>
      </c>
      <c r="F40" s="25">
        <v>1</v>
      </c>
      <c r="G40" s="56">
        <v>149579.83193277312</v>
      </c>
      <c r="H40" s="57">
        <f t="shared" si="0"/>
        <v>149579.83193277312</v>
      </c>
      <c r="I40" s="58">
        <v>0.19</v>
      </c>
      <c r="J40" s="57">
        <f t="shared" si="1"/>
        <v>28420.168067226892</v>
      </c>
      <c r="K40" s="57">
        <f t="shared" si="2"/>
        <v>28420.168067226892</v>
      </c>
      <c r="L40" s="57">
        <f t="shared" si="3"/>
        <v>178000</v>
      </c>
      <c r="M40" s="57">
        <f t="shared" si="4"/>
        <v>178000</v>
      </c>
      <c r="N40" s="55"/>
      <c r="O40" s="54"/>
      <c r="P40" s="54"/>
    </row>
    <row r="41" spans="1:16" ht="144">
      <c r="A41" s="2">
        <v>39</v>
      </c>
      <c r="B41" s="37">
        <v>52151600</v>
      </c>
      <c r="C41" s="35" t="s">
        <v>115</v>
      </c>
      <c r="D41" s="38" t="s">
        <v>116</v>
      </c>
      <c r="E41" s="39" t="s">
        <v>106</v>
      </c>
      <c r="F41" s="25">
        <v>1</v>
      </c>
      <c r="G41" s="56">
        <v>92436.97478991597</v>
      </c>
      <c r="H41" s="57">
        <f t="shared" si="0"/>
        <v>92436.97478991597</v>
      </c>
      <c r="I41" s="58">
        <v>0.19</v>
      </c>
      <c r="J41" s="57">
        <f t="shared" si="1"/>
        <v>17563.025210084033</v>
      </c>
      <c r="K41" s="57">
        <f t="shared" si="2"/>
        <v>17563.025210084033</v>
      </c>
      <c r="L41" s="57">
        <f t="shared" si="3"/>
        <v>110000</v>
      </c>
      <c r="M41" s="57">
        <f t="shared" si="4"/>
        <v>110000</v>
      </c>
      <c r="N41" s="55"/>
      <c r="O41" s="54"/>
      <c r="P41" s="54"/>
    </row>
    <row r="42" spans="1:16" ht="24">
      <c r="A42" s="1">
        <v>40</v>
      </c>
      <c r="B42" s="37">
        <v>52151701</v>
      </c>
      <c r="C42" s="35" t="s">
        <v>117</v>
      </c>
      <c r="D42" s="38" t="s">
        <v>118</v>
      </c>
      <c r="E42" s="39" t="s">
        <v>9</v>
      </c>
      <c r="F42" s="25">
        <v>1</v>
      </c>
      <c r="G42" s="56">
        <v>46557.983193277316</v>
      </c>
      <c r="H42" s="57">
        <f t="shared" si="0"/>
        <v>46557.983193277316</v>
      </c>
      <c r="I42" s="58">
        <v>0.19</v>
      </c>
      <c r="J42" s="57">
        <f t="shared" si="1"/>
        <v>8846.0168067226896</v>
      </c>
      <c r="K42" s="57">
        <f t="shared" si="2"/>
        <v>8846.0168067226896</v>
      </c>
      <c r="L42" s="57">
        <f t="shared" si="3"/>
        <v>55404.000000000007</v>
      </c>
      <c r="M42" s="57">
        <f t="shared" si="4"/>
        <v>55404.000000000007</v>
      </c>
      <c r="N42" s="55"/>
      <c r="O42" s="54"/>
      <c r="P42" s="54"/>
    </row>
    <row r="43" spans="1:16" ht="156">
      <c r="A43" s="2">
        <v>41</v>
      </c>
      <c r="B43" s="37">
        <v>53131624</v>
      </c>
      <c r="C43" s="35" t="s">
        <v>119</v>
      </c>
      <c r="D43" s="38" t="s">
        <v>120</v>
      </c>
      <c r="E43" s="39" t="s">
        <v>9</v>
      </c>
      <c r="F43" s="25">
        <v>1</v>
      </c>
      <c r="G43" s="56">
        <v>63025.210084033613</v>
      </c>
      <c r="H43" s="57">
        <f t="shared" si="0"/>
        <v>63025.210084033613</v>
      </c>
      <c r="I43" s="58">
        <v>0.19</v>
      </c>
      <c r="J43" s="57">
        <f t="shared" si="1"/>
        <v>11974.789915966387</v>
      </c>
      <c r="K43" s="57">
        <f t="shared" si="2"/>
        <v>11974.789915966387</v>
      </c>
      <c r="L43" s="57">
        <f t="shared" si="3"/>
        <v>75000</v>
      </c>
      <c r="M43" s="57">
        <f t="shared" si="4"/>
        <v>75000</v>
      </c>
      <c r="N43" s="55"/>
      <c r="O43" s="54"/>
      <c r="P43" s="54"/>
    </row>
    <row r="44" spans="1:16" ht="72">
      <c r="A44" s="2">
        <v>42</v>
      </c>
      <c r="B44" s="37">
        <v>52152001</v>
      </c>
      <c r="C44" s="35" t="s">
        <v>121</v>
      </c>
      <c r="D44" s="38" t="s">
        <v>122</v>
      </c>
      <c r="E44" s="39" t="s">
        <v>9</v>
      </c>
      <c r="F44" s="25">
        <v>1</v>
      </c>
      <c r="G44" s="56">
        <v>63025.210084033613</v>
      </c>
      <c r="H44" s="57">
        <f t="shared" si="0"/>
        <v>63025.210084033613</v>
      </c>
      <c r="I44" s="58">
        <v>0.19</v>
      </c>
      <c r="J44" s="57">
        <f t="shared" si="1"/>
        <v>11974.789915966387</v>
      </c>
      <c r="K44" s="57">
        <f t="shared" si="2"/>
        <v>11974.789915966387</v>
      </c>
      <c r="L44" s="57">
        <f t="shared" si="3"/>
        <v>75000</v>
      </c>
      <c r="M44" s="57">
        <f t="shared" si="4"/>
        <v>75000</v>
      </c>
      <c r="N44" s="55"/>
      <c r="O44" s="54"/>
      <c r="P44" s="54"/>
    </row>
    <row r="45" spans="1:16" ht="84">
      <c r="A45" s="1">
        <v>43</v>
      </c>
      <c r="B45" s="37">
        <v>52151600</v>
      </c>
      <c r="C45" s="35" t="s">
        <v>123</v>
      </c>
      <c r="D45" s="38" t="s">
        <v>124</v>
      </c>
      <c r="E45" s="39" t="s">
        <v>106</v>
      </c>
      <c r="F45" s="25">
        <v>1</v>
      </c>
      <c r="G45" s="56">
        <v>51731.092436974795</v>
      </c>
      <c r="H45" s="57">
        <f t="shared" si="0"/>
        <v>51731.092436974795</v>
      </c>
      <c r="I45" s="58">
        <v>0.19</v>
      </c>
      <c r="J45" s="57">
        <f t="shared" si="1"/>
        <v>9828.9075630252119</v>
      </c>
      <c r="K45" s="57">
        <f t="shared" si="2"/>
        <v>9828.9075630252119</v>
      </c>
      <c r="L45" s="57">
        <f t="shared" si="3"/>
        <v>61560.000000000007</v>
      </c>
      <c r="M45" s="57">
        <f t="shared" si="4"/>
        <v>61560.000000000007</v>
      </c>
      <c r="N45" s="55"/>
      <c r="O45" s="54"/>
      <c r="P45" s="54"/>
    </row>
    <row r="46" spans="1:16" ht="72">
      <c r="A46" s="2">
        <v>44</v>
      </c>
      <c r="B46" s="37">
        <v>52151600</v>
      </c>
      <c r="C46" s="35" t="s">
        <v>125</v>
      </c>
      <c r="D46" s="38" t="s">
        <v>126</v>
      </c>
      <c r="E46" s="39" t="s">
        <v>9</v>
      </c>
      <c r="F46" s="25">
        <v>1</v>
      </c>
      <c r="G46" s="56">
        <v>125210.08403361346</v>
      </c>
      <c r="H46" s="57">
        <f t="shared" si="0"/>
        <v>125210.08403361346</v>
      </c>
      <c r="I46" s="58">
        <v>0.19</v>
      </c>
      <c r="J46" s="57">
        <f t="shared" si="1"/>
        <v>23789.915966386558</v>
      </c>
      <c r="K46" s="57">
        <f t="shared" si="2"/>
        <v>23789.915966386558</v>
      </c>
      <c r="L46" s="57">
        <f t="shared" si="3"/>
        <v>149000</v>
      </c>
      <c r="M46" s="57">
        <f t="shared" si="4"/>
        <v>149000</v>
      </c>
      <c r="N46" s="55"/>
      <c r="O46" s="54"/>
      <c r="P46" s="54"/>
    </row>
    <row r="47" spans="1:16" ht="48">
      <c r="A47" s="2">
        <v>45</v>
      </c>
      <c r="B47" s="37">
        <v>27111503</v>
      </c>
      <c r="C47" s="35" t="s">
        <v>127</v>
      </c>
      <c r="D47" s="38" t="s">
        <v>128</v>
      </c>
      <c r="E47" s="39" t="s">
        <v>106</v>
      </c>
      <c r="F47" s="25">
        <v>1</v>
      </c>
      <c r="G47" s="56">
        <v>58823.529411764706</v>
      </c>
      <c r="H47" s="57">
        <f t="shared" si="0"/>
        <v>58823.529411764706</v>
      </c>
      <c r="I47" s="58">
        <v>0.19</v>
      </c>
      <c r="J47" s="57">
        <f t="shared" si="1"/>
        <v>11176.470588235294</v>
      </c>
      <c r="K47" s="57">
        <f t="shared" si="2"/>
        <v>11176.470588235294</v>
      </c>
      <c r="L47" s="57">
        <f t="shared" si="3"/>
        <v>70000</v>
      </c>
      <c r="M47" s="57">
        <f t="shared" si="4"/>
        <v>70000</v>
      </c>
      <c r="N47" s="55"/>
      <c r="O47" s="54"/>
      <c r="P47" s="54"/>
    </row>
    <row r="48" spans="1:16" ht="84">
      <c r="A48" s="1">
        <v>46</v>
      </c>
      <c r="B48" s="37">
        <v>52151707</v>
      </c>
      <c r="C48" s="35" t="s">
        <v>129</v>
      </c>
      <c r="D48" s="38" t="s">
        <v>130</v>
      </c>
      <c r="E48" s="39" t="s">
        <v>106</v>
      </c>
      <c r="F48" s="25">
        <v>1</v>
      </c>
      <c r="G48" s="56">
        <v>243697.47899159664</v>
      </c>
      <c r="H48" s="57">
        <f t="shared" si="0"/>
        <v>243697.47899159664</v>
      </c>
      <c r="I48" s="58">
        <v>0.19</v>
      </c>
      <c r="J48" s="57">
        <f t="shared" si="1"/>
        <v>46302.521008403361</v>
      </c>
      <c r="K48" s="57">
        <f t="shared" si="2"/>
        <v>46302.521008403361</v>
      </c>
      <c r="L48" s="57">
        <f t="shared" si="3"/>
        <v>290000</v>
      </c>
      <c r="M48" s="57">
        <f t="shared" si="4"/>
        <v>290000</v>
      </c>
      <c r="N48" s="55"/>
      <c r="O48" s="54"/>
      <c r="P48" s="54"/>
    </row>
    <row r="49" spans="1:16" ht="180">
      <c r="A49" s="2">
        <v>47</v>
      </c>
      <c r="B49" s="34">
        <v>41111507</v>
      </c>
      <c r="C49" s="35" t="s">
        <v>131</v>
      </c>
      <c r="D49" s="36" t="s">
        <v>132</v>
      </c>
      <c r="E49" s="39" t="s">
        <v>9</v>
      </c>
      <c r="F49" s="25">
        <v>1</v>
      </c>
      <c r="G49" s="56">
        <v>75630.252100840342</v>
      </c>
      <c r="H49" s="57">
        <f t="shared" si="0"/>
        <v>75630.252100840342</v>
      </c>
      <c r="I49" s="58">
        <v>0.19</v>
      </c>
      <c r="J49" s="57">
        <f t="shared" si="1"/>
        <v>14369.747899159665</v>
      </c>
      <c r="K49" s="57">
        <f t="shared" si="2"/>
        <v>14369.747899159665</v>
      </c>
      <c r="L49" s="57">
        <f t="shared" si="3"/>
        <v>90000</v>
      </c>
      <c r="M49" s="57">
        <f t="shared" si="4"/>
        <v>90000</v>
      </c>
      <c r="N49" s="55"/>
      <c r="O49" s="54"/>
      <c r="P49" s="54"/>
    </row>
    <row r="50" spans="1:16" ht="132">
      <c r="A50" s="2">
        <v>48</v>
      </c>
      <c r="B50" s="34">
        <v>47131810</v>
      </c>
      <c r="C50" s="35" t="s">
        <v>133</v>
      </c>
      <c r="D50" s="36" t="s">
        <v>134</v>
      </c>
      <c r="E50" s="39" t="s">
        <v>9</v>
      </c>
      <c r="F50" s="25">
        <v>1</v>
      </c>
      <c r="G50" s="56">
        <v>840.3361344537816</v>
      </c>
      <c r="H50" s="57">
        <f t="shared" si="0"/>
        <v>840.3361344537816</v>
      </c>
      <c r="I50" s="58">
        <v>0.19</v>
      </c>
      <c r="J50" s="57">
        <f t="shared" si="1"/>
        <v>159.66386554621852</v>
      </c>
      <c r="K50" s="57">
        <f t="shared" si="2"/>
        <v>159.66386554621852</v>
      </c>
      <c r="L50" s="57">
        <f t="shared" si="3"/>
        <v>1000.0000000000001</v>
      </c>
      <c r="M50" s="57">
        <f t="shared" si="4"/>
        <v>1000.0000000000001</v>
      </c>
      <c r="N50" s="55"/>
      <c r="O50" s="54"/>
      <c r="P50" s="54"/>
    </row>
    <row r="51" spans="1:16" ht="36">
      <c r="A51" s="1">
        <v>49</v>
      </c>
      <c r="B51" s="34">
        <v>47131502</v>
      </c>
      <c r="C51" s="35" t="s">
        <v>135</v>
      </c>
      <c r="D51" s="40" t="s">
        <v>136</v>
      </c>
      <c r="E51" s="39" t="s">
        <v>9</v>
      </c>
      <c r="F51" s="25">
        <v>1</v>
      </c>
      <c r="G51" s="56">
        <v>31932.773109243699</v>
      </c>
      <c r="H51" s="57">
        <f t="shared" si="0"/>
        <v>31932.773109243699</v>
      </c>
      <c r="I51" s="58">
        <v>0.19</v>
      </c>
      <c r="J51" s="57">
        <f t="shared" si="1"/>
        <v>6067.226890756303</v>
      </c>
      <c r="K51" s="57">
        <f t="shared" si="2"/>
        <v>6067.226890756303</v>
      </c>
      <c r="L51" s="57">
        <f t="shared" si="3"/>
        <v>38000</v>
      </c>
      <c r="M51" s="57">
        <f t="shared" si="4"/>
        <v>38000</v>
      </c>
      <c r="N51" s="55"/>
      <c r="O51" s="54"/>
      <c r="P51" s="54"/>
    </row>
    <row r="52" spans="1:16" ht="84">
      <c r="A52" s="2">
        <v>50</v>
      </c>
      <c r="B52" s="34">
        <v>44121711</v>
      </c>
      <c r="C52" s="35" t="s">
        <v>137</v>
      </c>
      <c r="D52" s="36" t="s">
        <v>138</v>
      </c>
      <c r="E52" s="39" t="s">
        <v>9</v>
      </c>
      <c r="F52" s="25">
        <v>1</v>
      </c>
      <c r="G52" s="56">
        <v>22689.0756302521</v>
      </c>
      <c r="H52" s="57">
        <f t="shared" si="0"/>
        <v>22689.0756302521</v>
      </c>
      <c r="I52" s="58">
        <v>0.19</v>
      </c>
      <c r="J52" s="57">
        <f t="shared" si="1"/>
        <v>4310.9243697478987</v>
      </c>
      <c r="K52" s="57">
        <f t="shared" si="2"/>
        <v>4310.9243697478987</v>
      </c>
      <c r="L52" s="57">
        <f t="shared" si="3"/>
        <v>27000</v>
      </c>
      <c r="M52" s="57">
        <f t="shared" si="4"/>
        <v>27000</v>
      </c>
      <c r="N52" s="55"/>
      <c r="O52" s="54"/>
      <c r="P52" s="54"/>
    </row>
    <row r="53" spans="1:16" ht="60">
      <c r="A53" s="2">
        <v>51</v>
      </c>
      <c r="B53" s="34">
        <v>48102109</v>
      </c>
      <c r="C53" s="35" t="s">
        <v>139</v>
      </c>
      <c r="D53" s="40" t="s">
        <v>140</v>
      </c>
      <c r="E53" s="39" t="s">
        <v>9</v>
      </c>
      <c r="F53" s="25">
        <v>1</v>
      </c>
      <c r="G53" s="56">
        <v>16806.722689075632</v>
      </c>
      <c r="H53" s="57">
        <f t="shared" si="0"/>
        <v>16806.722689075632</v>
      </c>
      <c r="I53" s="58">
        <v>0.19</v>
      </c>
      <c r="J53" s="57">
        <f t="shared" si="1"/>
        <v>3193.2773109243699</v>
      </c>
      <c r="K53" s="57">
        <f t="shared" si="2"/>
        <v>3193.2773109243699</v>
      </c>
      <c r="L53" s="57">
        <f t="shared" si="3"/>
        <v>20000</v>
      </c>
      <c r="M53" s="57">
        <f t="shared" si="4"/>
        <v>20000</v>
      </c>
      <c r="N53" s="55"/>
      <c r="O53" s="54"/>
      <c r="P53" s="54"/>
    </row>
    <row r="54" spans="1:16" ht="48">
      <c r="A54" s="1">
        <v>52</v>
      </c>
      <c r="B54" s="34">
        <v>48102108</v>
      </c>
      <c r="C54" s="35" t="s">
        <v>141</v>
      </c>
      <c r="D54" s="40" t="s">
        <v>142</v>
      </c>
      <c r="E54" s="39" t="s">
        <v>9</v>
      </c>
      <c r="F54" s="25">
        <v>1</v>
      </c>
      <c r="G54" s="56">
        <v>46218.487394957985</v>
      </c>
      <c r="H54" s="57">
        <f t="shared" si="0"/>
        <v>46218.487394957985</v>
      </c>
      <c r="I54" s="58">
        <v>0.19</v>
      </c>
      <c r="J54" s="57">
        <f t="shared" si="1"/>
        <v>8781.5126050420167</v>
      </c>
      <c r="K54" s="57">
        <f t="shared" si="2"/>
        <v>8781.5126050420167</v>
      </c>
      <c r="L54" s="57">
        <f t="shared" si="3"/>
        <v>55000</v>
      </c>
      <c r="M54" s="57">
        <f t="shared" si="4"/>
        <v>55000</v>
      </c>
      <c r="N54" s="55"/>
      <c r="O54" s="54"/>
      <c r="P54" s="54"/>
    </row>
    <row r="55" spans="1:16" ht="48">
      <c r="A55" s="2">
        <v>53</v>
      </c>
      <c r="B55" s="34">
        <v>42131606</v>
      </c>
      <c r="C55" s="35" t="s">
        <v>143</v>
      </c>
      <c r="D55" s="36" t="s">
        <v>144</v>
      </c>
      <c r="E55" s="39" t="s">
        <v>145</v>
      </c>
      <c r="F55" s="25">
        <v>1</v>
      </c>
      <c r="G55" s="56">
        <v>29411.764705882353</v>
      </c>
      <c r="H55" s="57">
        <f t="shared" si="0"/>
        <v>29411.764705882353</v>
      </c>
      <c r="I55" s="58">
        <v>0.19</v>
      </c>
      <c r="J55" s="57">
        <f t="shared" si="1"/>
        <v>5588.2352941176468</v>
      </c>
      <c r="K55" s="57">
        <f t="shared" si="2"/>
        <v>5588.2352941176468</v>
      </c>
      <c r="L55" s="57">
        <f t="shared" si="3"/>
        <v>35000</v>
      </c>
      <c r="M55" s="57">
        <f t="shared" si="4"/>
        <v>35000</v>
      </c>
      <c r="N55" s="55"/>
      <c r="O55" s="54"/>
      <c r="P55" s="54"/>
    </row>
    <row r="56" spans="1:16" ht="24">
      <c r="A56" s="2">
        <v>54</v>
      </c>
      <c r="B56" s="34">
        <v>47131810</v>
      </c>
      <c r="C56" s="35" t="s">
        <v>146</v>
      </c>
      <c r="D56" s="36" t="s">
        <v>147</v>
      </c>
      <c r="E56" s="39" t="s">
        <v>148</v>
      </c>
      <c r="F56" s="25">
        <v>1</v>
      </c>
      <c r="G56" s="56">
        <v>12605.042016806723</v>
      </c>
      <c r="H56" s="57">
        <f t="shared" si="0"/>
        <v>12605.042016806723</v>
      </c>
      <c r="I56" s="58">
        <v>0.19</v>
      </c>
      <c r="J56" s="57">
        <f t="shared" si="1"/>
        <v>2394.9579831932774</v>
      </c>
      <c r="K56" s="57">
        <f t="shared" si="2"/>
        <v>2394.9579831932774</v>
      </c>
      <c r="L56" s="57">
        <f t="shared" si="3"/>
        <v>15000</v>
      </c>
      <c r="M56" s="57">
        <f t="shared" si="4"/>
        <v>15000</v>
      </c>
      <c r="N56" s="55"/>
      <c r="O56" s="54"/>
      <c r="P56" s="54"/>
    </row>
    <row r="57" spans="1:16" ht="36">
      <c r="A57" s="1">
        <v>55</v>
      </c>
      <c r="B57" s="34">
        <v>47131810</v>
      </c>
      <c r="C57" s="35" t="s">
        <v>149</v>
      </c>
      <c r="D57" s="36" t="s">
        <v>150</v>
      </c>
      <c r="E57" s="39" t="s">
        <v>9</v>
      </c>
      <c r="F57" s="25">
        <v>1</v>
      </c>
      <c r="G57" s="56">
        <v>4201.680672268908</v>
      </c>
      <c r="H57" s="57">
        <f t="shared" si="0"/>
        <v>4201.680672268908</v>
      </c>
      <c r="I57" s="58">
        <v>0.19</v>
      </c>
      <c r="J57" s="57">
        <f t="shared" si="1"/>
        <v>798.31932773109247</v>
      </c>
      <c r="K57" s="57">
        <f t="shared" si="2"/>
        <v>798.31932773109247</v>
      </c>
      <c r="L57" s="57">
        <f t="shared" si="3"/>
        <v>5000</v>
      </c>
      <c r="M57" s="57">
        <f t="shared" si="4"/>
        <v>5000</v>
      </c>
      <c r="N57" s="55"/>
      <c r="O57" s="54"/>
      <c r="P57" s="54"/>
    </row>
    <row r="58" spans="1:16" ht="36">
      <c r="A58" s="2">
        <v>56</v>
      </c>
      <c r="B58" s="34">
        <v>53131608</v>
      </c>
      <c r="C58" s="35" t="s">
        <v>151</v>
      </c>
      <c r="D58" s="36" t="s">
        <v>152</v>
      </c>
      <c r="E58" s="39" t="s">
        <v>9</v>
      </c>
      <c r="F58" s="25">
        <v>1</v>
      </c>
      <c r="G58" s="56">
        <v>18487.394957983193</v>
      </c>
      <c r="H58" s="57">
        <f t="shared" si="0"/>
        <v>18487.394957983193</v>
      </c>
      <c r="I58" s="58">
        <v>0.19</v>
      </c>
      <c r="J58" s="57">
        <f t="shared" si="1"/>
        <v>3512.6050420168067</v>
      </c>
      <c r="K58" s="57">
        <f t="shared" si="2"/>
        <v>3512.6050420168067</v>
      </c>
      <c r="L58" s="57">
        <f t="shared" si="3"/>
        <v>22000</v>
      </c>
      <c r="M58" s="57">
        <f t="shared" si="4"/>
        <v>22000</v>
      </c>
      <c r="N58" s="55"/>
      <c r="O58" s="54"/>
      <c r="P58" s="54"/>
    </row>
    <row r="59" spans="1:16" ht="36">
      <c r="A59" s="2">
        <v>57</v>
      </c>
      <c r="B59" s="34">
        <v>53131608</v>
      </c>
      <c r="C59" s="35" t="s">
        <v>153</v>
      </c>
      <c r="D59" s="36" t="s">
        <v>154</v>
      </c>
      <c r="E59" s="39" t="s">
        <v>9</v>
      </c>
      <c r="F59" s="25">
        <v>1</v>
      </c>
      <c r="G59" s="56">
        <v>12932.773109243699</v>
      </c>
      <c r="H59" s="57">
        <f t="shared" si="0"/>
        <v>12932.773109243699</v>
      </c>
      <c r="I59" s="58">
        <v>0.19</v>
      </c>
      <c r="J59" s="57">
        <f t="shared" si="1"/>
        <v>2457.226890756303</v>
      </c>
      <c r="K59" s="57">
        <f t="shared" si="2"/>
        <v>2457.226890756303</v>
      </c>
      <c r="L59" s="57">
        <f t="shared" si="3"/>
        <v>15390.000000000002</v>
      </c>
      <c r="M59" s="57">
        <f t="shared" si="4"/>
        <v>15390.000000000002</v>
      </c>
      <c r="N59" s="55"/>
      <c r="O59" s="54"/>
      <c r="P59" s="54"/>
    </row>
    <row r="60" spans="1:16" ht="24">
      <c r="A60" s="1">
        <v>58</v>
      </c>
      <c r="B60" s="34">
        <v>47131803</v>
      </c>
      <c r="C60" s="35" t="s">
        <v>155</v>
      </c>
      <c r="D60" s="36" t="s">
        <v>156</v>
      </c>
      <c r="E60" s="39" t="s">
        <v>148</v>
      </c>
      <c r="F60" s="25">
        <v>1</v>
      </c>
      <c r="G60" s="56">
        <v>10084.033613445379</v>
      </c>
      <c r="H60" s="57">
        <f t="shared" si="0"/>
        <v>10084.033613445379</v>
      </c>
      <c r="I60" s="58">
        <v>0.19</v>
      </c>
      <c r="J60" s="57">
        <f t="shared" si="1"/>
        <v>1915.966386554622</v>
      </c>
      <c r="K60" s="57">
        <f t="shared" si="2"/>
        <v>1915.966386554622</v>
      </c>
      <c r="L60" s="57">
        <f t="shared" si="3"/>
        <v>12000.000000000002</v>
      </c>
      <c r="M60" s="57">
        <f t="shared" si="4"/>
        <v>12000.000000000002</v>
      </c>
      <c r="N60" s="55"/>
      <c r="O60" s="54"/>
      <c r="P60" s="54"/>
    </row>
    <row r="61" spans="1:16" ht="36">
      <c r="A61" s="2">
        <v>59</v>
      </c>
      <c r="B61" s="34">
        <v>42132200</v>
      </c>
      <c r="C61" s="35" t="s">
        <v>157</v>
      </c>
      <c r="D61" s="36" t="s">
        <v>158</v>
      </c>
      <c r="E61" s="39" t="s">
        <v>145</v>
      </c>
      <c r="F61" s="25">
        <v>1</v>
      </c>
      <c r="G61" s="56">
        <v>26890.756302521011</v>
      </c>
      <c r="H61" s="57">
        <f t="shared" si="0"/>
        <v>26890.756302521011</v>
      </c>
      <c r="I61" s="58">
        <v>0.19</v>
      </c>
      <c r="J61" s="57">
        <f t="shared" si="1"/>
        <v>5109.2436974789925</v>
      </c>
      <c r="K61" s="57">
        <f t="shared" si="2"/>
        <v>5109.2436974789925</v>
      </c>
      <c r="L61" s="57">
        <f t="shared" si="3"/>
        <v>32000.000000000004</v>
      </c>
      <c r="M61" s="57">
        <f t="shared" si="4"/>
        <v>32000.000000000004</v>
      </c>
      <c r="N61" s="55"/>
      <c r="O61" s="54"/>
      <c r="P61" s="54"/>
    </row>
    <row r="62" spans="1:16" ht="48">
      <c r="A62" s="2">
        <v>60</v>
      </c>
      <c r="B62" s="34">
        <v>42131611</v>
      </c>
      <c r="C62" s="35" t="s">
        <v>159</v>
      </c>
      <c r="D62" s="36" t="s">
        <v>160</v>
      </c>
      <c r="E62" s="39" t="s">
        <v>145</v>
      </c>
      <c r="F62" s="25">
        <v>1</v>
      </c>
      <c r="G62" s="56">
        <v>19327.731092436974</v>
      </c>
      <c r="H62" s="57">
        <f t="shared" si="0"/>
        <v>19327.731092436974</v>
      </c>
      <c r="I62" s="58">
        <v>0.19</v>
      </c>
      <c r="J62" s="57">
        <f t="shared" si="1"/>
        <v>3672.2689075630251</v>
      </c>
      <c r="K62" s="57">
        <f t="shared" si="2"/>
        <v>3672.2689075630251</v>
      </c>
      <c r="L62" s="57">
        <f t="shared" si="3"/>
        <v>23000</v>
      </c>
      <c r="M62" s="57">
        <f t="shared" si="4"/>
        <v>23000</v>
      </c>
      <c r="N62" s="55"/>
      <c r="O62" s="54"/>
      <c r="P62" s="54"/>
    </row>
    <row r="63" spans="1:16" ht="36">
      <c r="A63" s="1">
        <v>61</v>
      </c>
      <c r="B63" s="34">
        <v>53131626</v>
      </c>
      <c r="C63" s="35" t="s">
        <v>161</v>
      </c>
      <c r="D63" s="36" t="s">
        <v>162</v>
      </c>
      <c r="E63" s="39" t="s">
        <v>9</v>
      </c>
      <c r="F63" s="25">
        <v>1</v>
      </c>
      <c r="G63" s="56">
        <v>27731.092436974792</v>
      </c>
      <c r="H63" s="57">
        <f t="shared" si="0"/>
        <v>27731.092436974792</v>
      </c>
      <c r="I63" s="58">
        <v>0.19</v>
      </c>
      <c r="J63" s="57">
        <f t="shared" si="1"/>
        <v>5268.9075630252109</v>
      </c>
      <c r="K63" s="57">
        <f t="shared" si="2"/>
        <v>5268.9075630252109</v>
      </c>
      <c r="L63" s="57">
        <f t="shared" si="3"/>
        <v>33000</v>
      </c>
      <c r="M63" s="57">
        <f t="shared" si="4"/>
        <v>33000</v>
      </c>
      <c r="N63" s="55"/>
      <c r="O63" s="54"/>
      <c r="P63" s="54"/>
    </row>
    <row r="64" spans="1:16" ht="96">
      <c r="A64" s="2">
        <v>62</v>
      </c>
      <c r="B64" s="34">
        <v>52151651</v>
      </c>
      <c r="C64" s="35" t="s">
        <v>163</v>
      </c>
      <c r="D64" s="36" t="s">
        <v>164</v>
      </c>
      <c r="E64" s="39" t="s">
        <v>106</v>
      </c>
      <c r="F64" s="25">
        <v>1</v>
      </c>
      <c r="G64" s="56">
        <v>19399.159663865546</v>
      </c>
      <c r="H64" s="57">
        <f t="shared" si="0"/>
        <v>19399.159663865546</v>
      </c>
      <c r="I64" s="58">
        <v>0.19</v>
      </c>
      <c r="J64" s="57">
        <f t="shared" si="1"/>
        <v>3685.840336134454</v>
      </c>
      <c r="K64" s="57">
        <f t="shared" si="2"/>
        <v>3685.840336134454</v>
      </c>
      <c r="L64" s="57">
        <f t="shared" si="3"/>
        <v>23085</v>
      </c>
      <c r="M64" s="57">
        <f t="shared" si="4"/>
        <v>23085</v>
      </c>
      <c r="N64" s="55"/>
      <c r="O64" s="54"/>
      <c r="P64" s="54"/>
    </row>
    <row r="65" spans="1:16" ht="48">
      <c r="A65" s="2">
        <v>63</v>
      </c>
      <c r="B65" s="34">
        <v>24111503</v>
      </c>
      <c r="C65" s="35" t="s">
        <v>165</v>
      </c>
      <c r="D65" s="40" t="s">
        <v>166</v>
      </c>
      <c r="E65" s="39" t="s">
        <v>9</v>
      </c>
      <c r="F65" s="25">
        <v>1</v>
      </c>
      <c r="G65" s="56">
        <v>13445.378151260506</v>
      </c>
      <c r="H65" s="57">
        <f t="shared" si="0"/>
        <v>13445.378151260506</v>
      </c>
      <c r="I65" s="58">
        <v>0.19</v>
      </c>
      <c r="J65" s="57">
        <f t="shared" si="1"/>
        <v>2554.6218487394963</v>
      </c>
      <c r="K65" s="57">
        <f t="shared" si="2"/>
        <v>2554.6218487394963</v>
      </c>
      <c r="L65" s="57">
        <f t="shared" si="3"/>
        <v>16000.000000000002</v>
      </c>
      <c r="M65" s="57">
        <f t="shared" si="4"/>
        <v>16000.000000000002</v>
      </c>
      <c r="N65" s="55"/>
      <c r="O65" s="54"/>
      <c r="P65" s="54"/>
    </row>
    <row r="66" spans="1:16" ht="48">
      <c r="A66" s="1">
        <v>64</v>
      </c>
      <c r="B66" s="34">
        <v>24111503</v>
      </c>
      <c r="C66" s="35" t="s">
        <v>167</v>
      </c>
      <c r="D66" s="40" t="s">
        <v>168</v>
      </c>
      <c r="E66" s="39" t="s">
        <v>9</v>
      </c>
      <c r="F66" s="25">
        <v>1</v>
      </c>
      <c r="G66" s="56">
        <v>11764.705882352942</v>
      </c>
      <c r="H66" s="57">
        <f t="shared" si="0"/>
        <v>11764.705882352942</v>
      </c>
      <c r="I66" s="58">
        <v>0.19</v>
      </c>
      <c r="J66" s="57">
        <f t="shared" si="1"/>
        <v>2235.294117647059</v>
      </c>
      <c r="K66" s="57">
        <f t="shared" si="2"/>
        <v>2235.294117647059</v>
      </c>
      <c r="L66" s="57">
        <f t="shared" si="3"/>
        <v>14000.000000000002</v>
      </c>
      <c r="M66" s="57">
        <f t="shared" si="4"/>
        <v>14000.000000000002</v>
      </c>
      <c r="N66" s="55"/>
      <c r="O66" s="54"/>
      <c r="P66" s="54"/>
    </row>
    <row r="67" spans="1:16" ht="72">
      <c r="A67" s="2">
        <v>65</v>
      </c>
      <c r="B67" s="34">
        <v>24111503</v>
      </c>
      <c r="C67" s="35" t="s">
        <v>169</v>
      </c>
      <c r="D67" s="36" t="s">
        <v>170</v>
      </c>
      <c r="E67" s="39" t="s">
        <v>9</v>
      </c>
      <c r="F67" s="25">
        <v>1</v>
      </c>
      <c r="G67" s="56">
        <v>9243.6974789915967</v>
      </c>
      <c r="H67" s="57">
        <f t="shared" si="0"/>
        <v>9243.6974789915967</v>
      </c>
      <c r="I67" s="58">
        <v>0.19</v>
      </c>
      <c r="J67" s="57">
        <f t="shared" si="1"/>
        <v>1756.3025210084033</v>
      </c>
      <c r="K67" s="57">
        <f t="shared" si="2"/>
        <v>1756.3025210084033</v>
      </c>
      <c r="L67" s="57">
        <f t="shared" si="3"/>
        <v>11000</v>
      </c>
      <c r="M67" s="57">
        <f t="shared" si="4"/>
        <v>11000</v>
      </c>
      <c r="N67" s="55"/>
      <c r="O67" s="54"/>
      <c r="P67" s="54"/>
    </row>
    <row r="68" spans="1:16" ht="36">
      <c r="A68" s="2">
        <v>66</v>
      </c>
      <c r="B68" s="34">
        <v>24121807</v>
      </c>
      <c r="C68" s="35" t="s">
        <v>171</v>
      </c>
      <c r="D68" s="36" t="s">
        <v>172</v>
      </c>
      <c r="E68" s="39" t="s">
        <v>9</v>
      </c>
      <c r="F68" s="25">
        <v>1</v>
      </c>
      <c r="G68" s="56">
        <v>25865.546218487398</v>
      </c>
      <c r="H68" s="57">
        <f t="shared" ref="H68:H131" si="5">G68*F68</f>
        <v>25865.546218487398</v>
      </c>
      <c r="I68" s="58">
        <v>0.19</v>
      </c>
      <c r="J68" s="57">
        <f t="shared" ref="J68:J131" si="6">I68*G68</f>
        <v>4914.4537815126059</v>
      </c>
      <c r="K68" s="57">
        <f t="shared" ref="K68:K131" si="7">J68*F68</f>
        <v>4914.4537815126059</v>
      </c>
      <c r="L68" s="57">
        <f t="shared" ref="L68:L131" si="8">J68+G68</f>
        <v>30780.000000000004</v>
      </c>
      <c r="M68" s="57">
        <f t="shared" ref="M68:M131" si="9">L68</f>
        <v>30780.000000000004</v>
      </c>
      <c r="N68" s="55"/>
      <c r="O68" s="54"/>
      <c r="P68" s="54"/>
    </row>
    <row r="69" spans="1:16" ht="24">
      <c r="A69" s="1">
        <v>67</v>
      </c>
      <c r="B69" s="34">
        <v>53131626</v>
      </c>
      <c r="C69" s="35" t="s">
        <v>173</v>
      </c>
      <c r="D69" s="36" t="s">
        <v>174</v>
      </c>
      <c r="E69" s="39" t="s">
        <v>148</v>
      </c>
      <c r="F69" s="25">
        <v>1</v>
      </c>
      <c r="G69" s="56">
        <v>10346.218487394959</v>
      </c>
      <c r="H69" s="57">
        <f t="shared" si="5"/>
        <v>10346.218487394959</v>
      </c>
      <c r="I69" s="58">
        <v>0.19</v>
      </c>
      <c r="J69" s="57">
        <f t="shared" si="6"/>
        <v>1965.7815126050423</v>
      </c>
      <c r="K69" s="57">
        <f t="shared" si="7"/>
        <v>1965.7815126050423</v>
      </c>
      <c r="L69" s="57">
        <f t="shared" si="8"/>
        <v>12312.000000000002</v>
      </c>
      <c r="M69" s="57">
        <f t="shared" si="9"/>
        <v>12312.000000000002</v>
      </c>
      <c r="N69" s="55"/>
      <c r="O69" s="54"/>
      <c r="P69" s="54"/>
    </row>
    <row r="70" spans="1:16" ht="96">
      <c r="A70" s="2">
        <v>68</v>
      </c>
      <c r="B70" s="41">
        <v>10121604</v>
      </c>
      <c r="C70" s="42" t="s">
        <v>175</v>
      </c>
      <c r="D70" s="40" t="s">
        <v>176</v>
      </c>
      <c r="E70" s="43" t="s">
        <v>177</v>
      </c>
      <c r="F70" s="25">
        <v>1</v>
      </c>
      <c r="G70" s="56">
        <v>164705.88235294117</v>
      </c>
      <c r="H70" s="57">
        <f t="shared" si="5"/>
        <v>164705.88235294117</v>
      </c>
      <c r="I70" s="58">
        <v>0.19</v>
      </c>
      <c r="J70" s="57">
        <f t="shared" si="6"/>
        <v>31294.117647058825</v>
      </c>
      <c r="K70" s="57">
        <f t="shared" si="7"/>
        <v>31294.117647058825</v>
      </c>
      <c r="L70" s="57">
        <f t="shared" si="8"/>
        <v>196000</v>
      </c>
      <c r="M70" s="57">
        <f t="shared" si="9"/>
        <v>196000</v>
      </c>
      <c r="N70" s="55"/>
      <c r="O70" s="54"/>
      <c r="P70" s="54"/>
    </row>
    <row r="71" spans="1:16" ht="324">
      <c r="A71" s="2">
        <v>69</v>
      </c>
      <c r="B71" s="41">
        <v>10121604</v>
      </c>
      <c r="C71" s="42" t="s">
        <v>178</v>
      </c>
      <c r="D71" s="40" t="s">
        <v>179</v>
      </c>
      <c r="E71" s="43" t="s">
        <v>180</v>
      </c>
      <c r="F71" s="25">
        <v>1</v>
      </c>
      <c r="G71" s="56">
        <v>173109.24369747899</v>
      </c>
      <c r="H71" s="57">
        <f t="shared" si="5"/>
        <v>173109.24369747899</v>
      </c>
      <c r="I71" s="58">
        <v>0.19</v>
      </c>
      <c r="J71" s="57">
        <f t="shared" si="6"/>
        <v>32890.756302521011</v>
      </c>
      <c r="K71" s="57">
        <f t="shared" si="7"/>
        <v>32890.756302521011</v>
      </c>
      <c r="L71" s="57">
        <f t="shared" si="8"/>
        <v>206000</v>
      </c>
      <c r="M71" s="57">
        <f t="shared" si="9"/>
        <v>206000</v>
      </c>
      <c r="N71" s="55"/>
      <c r="O71" s="54"/>
      <c r="P71" s="54"/>
    </row>
    <row r="72" spans="1:16" ht="108">
      <c r="A72" s="1">
        <v>70</v>
      </c>
      <c r="B72" s="44">
        <v>21101907</v>
      </c>
      <c r="C72" s="45" t="s">
        <v>181</v>
      </c>
      <c r="D72" s="40" t="s">
        <v>182</v>
      </c>
      <c r="E72" s="43" t="s">
        <v>183</v>
      </c>
      <c r="F72" s="25">
        <v>1</v>
      </c>
      <c r="G72" s="56">
        <v>52941.176470588238</v>
      </c>
      <c r="H72" s="57">
        <f t="shared" si="5"/>
        <v>52941.176470588238</v>
      </c>
      <c r="I72" s="58">
        <v>0.19</v>
      </c>
      <c r="J72" s="57">
        <f t="shared" si="6"/>
        <v>10058.823529411766</v>
      </c>
      <c r="K72" s="57">
        <f t="shared" si="7"/>
        <v>10058.823529411766</v>
      </c>
      <c r="L72" s="57">
        <f t="shared" si="8"/>
        <v>63000</v>
      </c>
      <c r="M72" s="57">
        <f t="shared" si="9"/>
        <v>63000</v>
      </c>
      <c r="N72" s="55"/>
      <c r="O72" s="54"/>
      <c r="P72" s="54"/>
    </row>
    <row r="73" spans="1:16" ht="396">
      <c r="A73" s="2">
        <v>71</v>
      </c>
      <c r="B73" s="44">
        <v>30111607</v>
      </c>
      <c r="C73" s="45" t="s">
        <v>184</v>
      </c>
      <c r="D73" s="40" t="s">
        <v>185</v>
      </c>
      <c r="E73" s="43" t="s">
        <v>186</v>
      </c>
      <c r="F73" s="25">
        <v>1</v>
      </c>
      <c r="G73" s="56">
        <v>42016.806722689078</v>
      </c>
      <c r="H73" s="57">
        <f t="shared" si="5"/>
        <v>42016.806722689078</v>
      </c>
      <c r="I73" s="58">
        <v>0.19</v>
      </c>
      <c r="J73" s="57">
        <f t="shared" si="6"/>
        <v>7983.1932773109247</v>
      </c>
      <c r="K73" s="57">
        <f t="shared" si="7"/>
        <v>7983.1932773109247</v>
      </c>
      <c r="L73" s="57">
        <f t="shared" si="8"/>
        <v>50000</v>
      </c>
      <c r="M73" s="57">
        <f t="shared" si="9"/>
        <v>50000</v>
      </c>
      <c r="N73" s="55"/>
      <c r="O73" s="54"/>
      <c r="P73" s="54"/>
    </row>
    <row r="74" spans="1:16" ht="24">
      <c r="A74" s="2">
        <v>72</v>
      </c>
      <c r="B74" s="41">
        <v>11121800</v>
      </c>
      <c r="C74" s="42" t="s">
        <v>187</v>
      </c>
      <c r="D74" s="40" t="s">
        <v>188</v>
      </c>
      <c r="E74" s="43" t="s">
        <v>186</v>
      </c>
      <c r="F74" s="25">
        <v>1</v>
      </c>
      <c r="G74" s="56">
        <v>64663.865546218512</v>
      </c>
      <c r="H74" s="57">
        <f t="shared" si="5"/>
        <v>64663.865546218512</v>
      </c>
      <c r="I74" s="58">
        <v>0.19</v>
      </c>
      <c r="J74" s="57">
        <f t="shared" si="6"/>
        <v>12286.134453781517</v>
      </c>
      <c r="K74" s="57">
        <f t="shared" si="7"/>
        <v>12286.134453781517</v>
      </c>
      <c r="L74" s="57">
        <f t="shared" si="8"/>
        <v>76950.000000000029</v>
      </c>
      <c r="M74" s="57">
        <f t="shared" si="9"/>
        <v>76950.000000000029</v>
      </c>
      <c r="N74" s="55"/>
      <c r="O74" s="54"/>
      <c r="P74" s="54"/>
    </row>
    <row r="75" spans="1:16" ht="216">
      <c r="A75" s="1">
        <v>73</v>
      </c>
      <c r="B75" s="41">
        <v>21101900</v>
      </c>
      <c r="C75" s="42" t="s">
        <v>189</v>
      </c>
      <c r="D75" s="40" t="s">
        <v>190</v>
      </c>
      <c r="E75" s="43" t="s">
        <v>9</v>
      </c>
      <c r="F75" s="25">
        <v>1</v>
      </c>
      <c r="G75" s="56">
        <v>22689.0756302521</v>
      </c>
      <c r="H75" s="57">
        <f t="shared" si="5"/>
        <v>22689.0756302521</v>
      </c>
      <c r="I75" s="58">
        <v>0.19</v>
      </c>
      <c r="J75" s="57">
        <f t="shared" si="6"/>
        <v>4310.9243697478987</v>
      </c>
      <c r="K75" s="57">
        <f t="shared" si="7"/>
        <v>4310.9243697478987</v>
      </c>
      <c r="L75" s="57">
        <f t="shared" si="8"/>
        <v>27000</v>
      </c>
      <c r="M75" s="57">
        <f t="shared" si="9"/>
        <v>27000</v>
      </c>
      <c r="N75" s="55"/>
      <c r="O75" s="54"/>
      <c r="P75" s="54"/>
    </row>
    <row r="76" spans="1:16" ht="96">
      <c r="A76" s="2">
        <v>74</v>
      </c>
      <c r="B76" s="41">
        <v>40142008</v>
      </c>
      <c r="C76" s="42" t="s">
        <v>191</v>
      </c>
      <c r="D76" s="40" t="s">
        <v>192</v>
      </c>
      <c r="E76" s="43" t="s">
        <v>193</v>
      </c>
      <c r="F76" s="25">
        <v>1</v>
      </c>
      <c r="G76" s="56">
        <v>160504.20168067227</v>
      </c>
      <c r="H76" s="57">
        <f t="shared" si="5"/>
        <v>160504.20168067227</v>
      </c>
      <c r="I76" s="58">
        <v>0.19</v>
      </c>
      <c r="J76" s="57">
        <f t="shared" si="6"/>
        <v>30495.798319327732</v>
      </c>
      <c r="K76" s="57">
        <f t="shared" si="7"/>
        <v>30495.798319327732</v>
      </c>
      <c r="L76" s="57">
        <f t="shared" si="8"/>
        <v>191000</v>
      </c>
      <c r="M76" s="57">
        <f t="shared" si="9"/>
        <v>191000</v>
      </c>
      <c r="N76" s="55"/>
      <c r="O76" s="54"/>
      <c r="P76" s="54"/>
    </row>
    <row r="77" spans="1:16" ht="300">
      <c r="A77" s="2">
        <v>75</v>
      </c>
      <c r="B77" s="41">
        <v>21101800</v>
      </c>
      <c r="C77" s="45" t="s">
        <v>194</v>
      </c>
      <c r="D77" s="40" t="s">
        <v>195</v>
      </c>
      <c r="E77" s="43" t="s">
        <v>9</v>
      </c>
      <c r="F77" s="25">
        <v>1</v>
      </c>
      <c r="G77" s="56">
        <v>163865.5462184874</v>
      </c>
      <c r="H77" s="57">
        <f t="shared" si="5"/>
        <v>163865.5462184874</v>
      </c>
      <c r="I77" s="58">
        <v>0.19</v>
      </c>
      <c r="J77" s="57">
        <f t="shared" si="6"/>
        <v>31134.453781512606</v>
      </c>
      <c r="K77" s="57">
        <f t="shared" si="7"/>
        <v>31134.453781512606</v>
      </c>
      <c r="L77" s="57">
        <f t="shared" si="8"/>
        <v>195000</v>
      </c>
      <c r="M77" s="57">
        <f t="shared" si="9"/>
        <v>195000</v>
      </c>
      <c r="N77" s="55"/>
      <c r="O77" s="54"/>
      <c r="P77" s="54"/>
    </row>
    <row r="78" spans="1:16" ht="60">
      <c r="A78" s="1">
        <v>76</v>
      </c>
      <c r="B78" s="41">
        <v>11162108</v>
      </c>
      <c r="C78" s="42" t="s">
        <v>196</v>
      </c>
      <c r="D78" s="40" t="s">
        <v>197</v>
      </c>
      <c r="E78" s="43" t="s">
        <v>193</v>
      </c>
      <c r="F78" s="25">
        <v>1</v>
      </c>
      <c r="G78" s="56">
        <v>184033.61344537817</v>
      </c>
      <c r="H78" s="57">
        <f t="shared" si="5"/>
        <v>184033.61344537817</v>
      </c>
      <c r="I78" s="58">
        <v>0.19</v>
      </c>
      <c r="J78" s="57">
        <f t="shared" si="6"/>
        <v>34966.386554621851</v>
      </c>
      <c r="K78" s="57">
        <f t="shared" si="7"/>
        <v>34966.386554621851</v>
      </c>
      <c r="L78" s="57">
        <f t="shared" si="8"/>
        <v>219000.00000000003</v>
      </c>
      <c r="M78" s="57">
        <f t="shared" si="9"/>
        <v>219000.00000000003</v>
      </c>
      <c r="N78" s="55"/>
      <c r="O78" s="54"/>
      <c r="P78" s="54"/>
    </row>
    <row r="79" spans="1:16" ht="108">
      <c r="A79" s="2">
        <v>77</v>
      </c>
      <c r="B79" s="41">
        <v>10101601</v>
      </c>
      <c r="C79" s="42" t="s">
        <v>198</v>
      </c>
      <c r="D79" s="40" t="s">
        <v>199</v>
      </c>
      <c r="E79" s="43" t="s">
        <v>9</v>
      </c>
      <c r="F79" s="25">
        <v>1</v>
      </c>
      <c r="G79" s="56">
        <v>571428.57142857148</v>
      </c>
      <c r="H79" s="57">
        <f t="shared" si="5"/>
        <v>571428.57142857148</v>
      </c>
      <c r="I79" s="58">
        <v>0.19</v>
      </c>
      <c r="J79" s="57">
        <f t="shared" si="6"/>
        <v>108571.42857142858</v>
      </c>
      <c r="K79" s="57">
        <f t="shared" si="7"/>
        <v>108571.42857142858</v>
      </c>
      <c r="L79" s="57">
        <f t="shared" si="8"/>
        <v>680000</v>
      </c>
      <c r="M79" s="57">
        <f t="shared" si="9"/>
        <v>680000</v>
      </c>
      <c r="N79" s="55"/>
      <c r="O79" s="54"/>
      <c r="P79" s="54"/>
    </row>
    <row r="80" spans="1:16" ht="24">
      <c r="A80" s="2">
        <v>78</v>
      </c>
      <c r="B80" s="41">
        <v>11162111</v>
      </c>
      <c r="C80" s="42" t="s">
        <v>200</v>
      </c>
      <c r="D80" s="40" t="s">
        <v>201</v>
      </c>
      <c r="E80" s="43" t="s">
        <v>193</v>
      </c>
      <c r="F80" s="25">
        <v>1</v>
      </c>
      <c r="G80" s="56">
        <v>210084.03361344538</v>
      </c>
      <c r="H80" s="57">
        <f t="shared" si="5"/>
        <v>210084.03361344538</v>
      </c>
      <c r="I80" s="58">
        <v>0.19</v>
      </c>
      <c r="J80" s="57">
        <f t="shared" si="6"/>
        <v>39915.966386554624</v>
      </c>
      <c r="K80" s="57">
        <f t="shared" si="7"/>
        <v>39915.966386554624</v>
      </c>
      <c r="L80" s="57">
        <f t="shared" si="8"/>
        <v>250000</v>
      </c>
      <c r="M80" s="57">
        <f t="shared" si="9"/>
        <v>250000</v>
      </c>
      <c r="N80" s="55"/>
      <c r="O80" s="54"/>
      <c r="P80" s="54"/>
    </row>
    <row r="81" spans="1:16" ht="24">
      <c r="A81" s="1">
        <v>79</v>
      </c>
      <c r="B81" s="41">
        <v>12141901</v>
      </c>
      <c r="C81" s="24" t="s">
        <v>202</v>
      </c>
      <c r="D81" s="36" t="s">
        <v>203</v>
      </c>
      <c r="E81" s="24" t="s">
        <v>204</v>
      </c>
      <c r="F81" s="25">
        <v>1</v>
      </c>
      <c r="G81" s="56">
        <v>16806.722689075632</v>
      </c>
      <c r="H81" s="57">
        <f t="shared" si="5"/>
        <v>16806.722689075632</v>
      </c>
      <c r="I81" s="58">
        <v>0.19</v>
      </c>
      <c r="J81" s="57">
        <f t="shared" si="6"/>
        <v>3193.2773109243699</v>
      </c>
      <c r="K81" s="57">
        <f t="shared" si="7"/>
        <v>3193.2773109243699</v>
      </c>
      <c r="L81" s="57">
        <f t="shared" si="8"/>
        <v>20000</v>
      </c>
      <c r="M81" s="57">
        <f t="shared" si="9"/>
        <v>20000</v>
      </c>
      <c r="N81" s="55"/>
      <c r="O81" s="54"/>
      <c r="P81" s="54"/>
    </row>
    <row r="82" spans="1:16" ht="36">
      <c r="A82" s="2">
        <v>80</v>
      </c>
      <c r="B82" s="41">
        <v>53131608</v>
      </c>
      <c r="C82" s="24" t="s">
        <v>205</v>
      </c>
      <c r="D82" s="36" t="s">
        <v>154</v>
      </c>
      <c r="E82" s="24" t="s">
        <v>206</v>
      </c>
      <c r="F82" s="25">
        <v>1</v>
      </c>
      <c r="G82" s="56">
        <v>10346.218487394959</v>
      </c>
      <c r="H82" s="57">
        <f t="shared" si="5"/>
        <v>10346.218487394959</v>
      </c>
      <c r="I82" s="58">
        <v>0.19</v>
      </c>
      <c r="J82" s="57">
        <f t="shared" si="6"/>
        <v>1965.7815126050423</v>
      </c>
      <c r="K82" s="57">
        <f t="shared" si="7"/>
        <v>1965.7815126050423</v>
      </c>
      <c r="L82" s="57">
        <f t="shared" si="8"/>
        <v>12312.000000000002</v>
      </c>
      <c r="M82" s="57">
        <f t="shared" si="9"/>
        <v>12312.000000000002</v>
      </c>
      <c r="N82" s="55"/>
      <c r="O82" s="54"/>
      <c r="P82" s="54"/>
    </row>
    <row r="83" spans="1:16" ht="36">
      <c r="A83" s="2">
        <v>81</v>
      </c>
      <c r="B83" s="41">
        <v>53131626</v>
      </c>
      <c r="C83" s="24" t="s">
        <v>207</v>
      </c>
      <c r="D83" s="36" t="s">
        <v>162</v>
      </c>
      <c r="E83" s="24" t="s">
        <v>148</v>
      </c>
      <c r="F83" s="25">
        <v>1</v>
      </c>
      <c r="G83" s="56">
        <v>26890.756302521011</v>
      </c>
      <c r="H83" s="57">
        <f t="shared" si="5"/>
        <v>26890.756302521011</v>
      </c>
      <c r="I83" s="58">
        <v>0.19</v>
      </c>
      <c r="J83" s="57">
        <f t="shared" si="6"/>
        <v>5109.2436974789925</v>
      </c>
      <c r="K83" s="57">
        <f t="shared" si="7"/>
        <v>5109.2436974789925</v>
      </c>
      <c r="L83" s="57">
        <f t="shared" si="8"/>
        <v>32000.000000000004</v>
      </c>
      <c r="M83" s="57">
        <f t="shared" si="9"/>
        <v>32000.000000000004</v>
      </c>
      <c r="N83" s="55"/>
      <c r="O83" s="54"/>
      <c r="P83" s="54"/>
    </row>
    <row r="84" spans="1:16" ht="96">
      <c r="A84" s="1">
        <v>82</v>
      </c>
      <c r="B84" s="21">
        <v>21101905</v>
      </c>
      <c r="C84" s="21" t="s">
        <v>208</v>
      </c>
      <c r="D84" s="28" t="s">
        <v>209</v>
      </c>
      <c r="E84" s="24" t="s">
        <v>210</v>
      </c>
      <c r="F84" s="25">
        <v>1</v>
      </c>
      <c r="G84" s="56">
        <v>425210.08403361344</v>
      </c>
      <c r="H84" s="57">
        <f t="shared" si="5"/>
        <v>425210.08403361344</v>
      </c>
      <c r="I84" s="58">
        <v>0.19</v>
      </c>
      <c r="J84" s="57">
        <f t="shared" si="6"/>
        <v>80789.915966386558</v>
      </c>
      <c r="K84" s="57">
        <f t="shared" si="7"/>
        <v>80789.915966386558</v>
      </c>
      <c r="L84" s="57">
        <f t="shared" si="8"/>
        <v>506000</v>
      </c>
      <c r="M84" s="57">
        <f t="shared" si="9"/>
        <v>506000</v>
      </c>
      <c r="N84" s="55"/>
      <c r="O84" s="54"/>
      <c r="P84" s="54"/>
    </row>
    <row r="85" spans="1:16" ht="144">
      <c r="A85" s="2">
        <v>83</v>
      </c>
      <c r="B85" s="21">
        <v>21101902</v>
      </c>
      <c r="C85" s="21" t="s">
        <v>211</v>
      </c>
      <c r="D85" s="28" t="s">
        <v>212</v>
      </c>
      <c r="E85" s="21" t="s">
        <v>210</v>
      </c>
      <c r="F85" s="25">
        <v>1</v>
      </c>
      <c r="G85" s="56">
        <v>81512.605042016818</v>
      </c>
      <c r="H85" s="57">
        <f t="shared" si="5"/>
        <v>81512.605042016818</v>
      </c>
      <c r="I85" s="58">
        <v>0.19</v>
      </c>
      <c r="J85" s="57">
        <f t="shared" si="6"/>
        <v>15487.394957983195</v>
      </c>
      <c r="K85" s="57">
        <f t="shared" si="7"/>
        <v>15487.394957983195</v>
      </c>
      <c r="L85" s="57">
        <f t="shared" si="8"/>
        <v>97000.000000000015</v>
      </c>
      <c r="M85" s="57">
        <f t="shared" si="9"/>
        <v>97000.000000000015</v>
      </c>
      <c r="N85" s="55"/>
      <c r="O85" s="54"/>
      <c r="P85" s="54"/>
    </row>
    <row r="86" spans="1:16" ht="192">
      <c r="A86" s="2">
        <v>84</v>
      </c>
      <c r="B86" s="21">
        <v>53131801</v>
      </c>
      <c r="C86" s="21" t="s">
        <v>213</v>
      </c>
      <c r="D86" s="32" t="s">
        <v>214</v>
      </c>
      <c r="E86" s="21" t="s">
        <v>210</v>
      </c>
      <c r="F86" s="25">
        <v>1</v>
      </c>
      <c r="G86" s="56">
        <v>96638.655462184877</v>
      </c>
      <c r="H86" s="57">
        <f t="shared" si="5"/>
        <v>96638.655462184877</v>
      </c>
      <c r="I86" s="58">
        <v>0.19</v>
      </c>
      <c r="J86" s="57">
        <f t="shared" si="6"/>
        <v>18361.344537815126</v>
      </c>
      <c r="K86" s="57">
        <f t="shared" si="7"/>
        <v>18361.344537815126</v>
      </c>
      <c r="L86" s="57">
        <f t="shared" si="8"/>
        <v>115000</v>
      </c>
      <c r="M86" s="57">
        <f t="shared" si="9"/>
        <v>115000</v>
      </c>
      <c r="N86" s="55"/>
      <c r="O86" s="54"/>
      <c r="P86" s="54"/>
    </row>
    <row r="87" spans="1:16" ht="180">
      <c r="A87" s="1">
        <v>85</v>
      </c>
      <c r="B87" s="21">
        <v>42142609</v>
      </c>
      <c r="C87" s="21" t="s">
        <v>215</v>
      </c>
      <c r="D87" s="32" t="s">
        <v>216</v>
      </c>
      <c r="E87" s="21" t="s">
        <v>217</v>
      </c>
      <c r="F87" s="25">
        <v>1</v>
      </c>
      <c r="G87" s="56">
        <v>47058.823529411769</v>
      </c>
      <c r="H87" s="57">
        <f t="shared" si="5"/>
        <v>47058.823529411769</v>
      </c>
      <c r="I87" s="58">
        <v>0.19</v>
      </c>
      <c r="J87" s="57">
        <f t="shared" si="6"/>
        <v>8941.176470588236</v>
      </c>
      <c r="K87" s="57">
        <f t="shared" si="7"/>
        <v>8941.176470588236</v>
      </c>
      <c r="L87" s="57">
        <f t="shared" si="8"/>
        <v>56000.000000000007</v>
      </c>
      <c r="M87" s="57">
        <f t="shared" si="9"/>
        <v>56000.000000000007</v>
      </c>
      <c r="N87" s="55"/>
      <c r="O87" s="54"/>
      <c r="P87" s="54"/>
    </row>
    <row r="88" spans="1:16" ht="96">
      <c r="A88" s="2">
        <v>86</v>
      </c>
      <c r="B88" s="21">
        <v>42132205</v>
      </c>
      <c r="C88" s="21" t="s">
        <v>218</v>
      </c>
      <c r="D88" s="21" t="s">
        <v>219</v>
      </c>
      <c r="E88" s="21" t="s">
        <v>217</v>
      </c>
      <c r="F88" s="25">
        <v>1</v>
      </c>
      <c r="G88" s="56">
        <v>29411.764705882353</v>
      </c>
      <c r="H88" s="57">
        <f t="shared" si="5"/>
        <v>29411.764705882353</v>
      </c>
      <c r="I88" s="58">
        <v>0.19</v>
      </c>
      <c r="J88" s="57">
        <f t="shared" si="6"/>
        <v>5588.2352941176468</v>
      </c>
      <c r="K88" s="57">
        <f t="shared" si="7"/>
        <v>5588.2352941176468</v>
      </c>
      <c r="L88" s="57">
        <f t="shared" si="8"/>
        <v>35000</v>
      </c>
      <c r="M88" s="57">
        <f t="shared" si="9"/>
        <v>35000</v>
      </c>
      <c r="N88" s="55"/>
      <c r="O88" s="54"/>
      <c r="P88" s="54"/>
    </row>
    <row r="89" spans="1:16" ht="120">
      <c r="A89" s="2">
        <v>87</v>
      </c>
      <c r="B89" s="21">
        <v>21101907</v>
      </c>
      <c r="C89" s="21" t="s">
        <v>220</v>
      </c>
      <c r="D89" s="32" t="s">
        <v>221</v>
      </c>
      <c r="E89" s="21" t="s">
        <v>183</v>
      </c>
      <c r="F89" s="25">
        <v>1</v>
      </c>
      <c r="G89" s="56">
        <v>11764.705882352942</v>
      </c>
      <c r="H89" s="57">
        <f t="shared" si="5"/>
        <v>11764.705882352942</v>
      </c>
      <c r="I89" s="58">
        <v>0.19</v>
      </c>
      <c r="J89" s="57">
        <f t="shared" si="6"/>
        <v>2235.294117647059</v>
      </c>
      <c r="K89" s="57">
        <f t="shared" si="7"/>
        <v>2235.294117647059</v>
      </c>
      <c r="L89" s="57">
        <f t="shared" si="8"/>
        <v>14000.000000000002</v>
      </c>
      <c r="M89" s="57">
        <f t="shared" si="9"/>
        <v>14000.000000000002</v>
      </c>
      <c r="N89" s="55"/>
      <c r="O89" s="54"/>
      <c r="P89" s="54"/>
    </row>
    <row r="90" spans="1:16" ht="84">
      <c r="A90" s="1">
        <v>88</v>
      </c>
      <c r="B90" s="21">
        <v>42291613</v>
      </c>
      <c r="C90" s="24" t="s">
        <v>222</v>
      </c>
      <c r="D90" s="21" t="s">
        <v>223</v>
      </c>
      <c r="E90" s="21" t="s">
        <v>224</v>
      </c>
      <c r="F90" s="25">
        <v>1</v>
      </c>
      <c r="G90" s="56">
        <v>60504.201680672275</v>
      </c>
      <c r="H90" s="57">
        <f t="shared" si="5"/>
        <v>60504.201680672275</v>
      </c>
      <c r="I90" s="58">
        <v>0.19</v>
      </c>
      <c r="J90" s="57">
        <f t="shared" si="6"/>
        <v>11495.798319327732</v>
      </c>
      <c r="K90" s="57">
        <f t="shared" si="7"/>
        <v>11495.798319327732</v>
      </c>
      <c r="L90" s="57">
        <f t="shared" si="8"/>
        <v>72000</v>
      </c>
      <c r="M90" s="57">
        <f t="shared" si="9"/>
        <v>72000</v>
      </c>
      <c r="N90" s="55"/>
      <c r="O90" s="54"/>
      <c r="P90" s="54"/>
    </row>
    <row r="91" spans="1:16" ht="48">
      <c r="A91" s="2">
        <v>89</v>
      </c>
      <c r="B91" s="21">
        <v>51101717</v>
      </c>
      <c r="C91" s="21" t="s">
        <v>225</v>
      </c>
      <c r="D91" s="32" t="s">
        <v>226</v>
      </c>
      <c r="E91" s="21" t="s">
        <v>227</v>
      </c>
      <c r="F91" s="25">
        <v>1</v>
      </c>
      <c r="G91" s="56">
        <v>29411.764705882353</v>
      </c>
      <c r="H91" s="57">
        <f t="shared" si="5"/>
        <v>29411.764705882353</v>
      </c>
      <c r="I91" s="58">
        <v>0.19</v>
      </c>
      <c r="J91" s="57">
        <f t="shared" si="6"/>
        <v>5588.2352941176468</v>
      </c>
      <c r="K91" s="57">
        <f t="shared" si="7"/>
        <v>5588.2352941176468</v>
      </c>
      <c r="L91" s="57">
        <f t="shared" si="8"/>
        <v>35000</v>
      </c>
      <c r="M91" s="57">
        <f t="shared" si="9"/>
        <v>35000</v>
      </c>
      <c r="N91" s="55"/>
      <c r="O91" s="54"/>
      <c r="P91" s="54"/>
    </row>
    <row r="92" spans="1:16" ht="60">
      <c r="A92" s="2">
        <v>90</v>
      </c>
      <c r="B92" s="21">
        <v>51102600</v>
      </c>
      <c r="C92" s="21" t="s">
        <v>228</v>
      </c>
      <c r="D92" s="32" t="s">
        <v>229</v>
      </c>
      <c r="E92" s="21" t="s">
        <v>227</v>
      </c>
      <c r="F92" s="25">
        <v>1</v>
      </c>
      <c r="G92" s="56">
        <v>449579.83193277312</v>
      </c>
      <c r="H92" s="57">
        <f t="shared" si="5"/>
        <v>449579.83193277312</v>
      </c>
      <c r="I92" s="58">
        <v>0.19</v>
      </c>
      <c r="J92" s="57">
        <f t="shared" si="6"/>
        <v>85420.168067226899</v>
      </c>
      <c r="K92" s="57">
        <f t="shared" si="7"/>
        <v>85420.168067226899</v>
      </c>
      <c r="L92" s="57">
        <f t="shared" si="8"/>
        <v>535000</v>
      </c>
      <c r="M92" s="57">
        <f t="shared" si="9"/>
        <v>535000</v>
      </c>
      <c r="N92" s="55"/>
      <c r="O92" s="54"/>
      <c r="P92" s="54"/>
    </row>
    <row r="93" spans="1:16" ht="84">
      <c r="A93" s="1">
        <v>91</v>
      </c>
      <c r="B93" s="21">
        <v>42281603</v>
      </c>
      <c r="C93" s="21" t="s">
        <v>230</v>
      </c>
      <c r="D93" s="32" t="s">
        <v>231</v>
      </c>
      <c r="E93" s="21" t="s">
        <v>232</v>
      </c>
      <c r="F93" s="25">
        <v>1</v>
      </c>
      <c r="G93" s="56">
        <v>243697.47899159664</v>
      </c>
      <c r="H93" s="57">
        <f t="shared" si="5"/>
        <v>243697.47899159664</v>
      </c>
      <c r="I93" s="58">
        <v>0.19</v>
      </c>
      <c r="J93" s="57">
        <f t="shared" si="6"/>
        <v>46302.521008403361</v>
      </c>
      <c r="K93" s="57">
        <f t="shared" si="7"/>
        <v>46302.521008403361</v>
      </c>
      <c r="L93" s="57">
        <f t="shared" si="8"/>
        <v>290000</v>
      </c>
      <c r="M93" s="57">
        <f t="shared" si="9"/>
        <v>290000</v>
      </c>
      <c r="N93" s="55"/>
      <c r="O93" s="54"/>
      <c r="P93" s="54"/>
    </row>
    <row r="94" spans="1:16" ht="48">
      <c r="A94" s="2">
        <v>92</v>
      </c>
      <c r="B94" s="21">
        <v>42281603</v>
      </c>
      <c r="C94" s="21" t="s">
        <v>233</v>
      </c>
      <c r="D94" s="32" t="s">
        <v>234</v>
      </c>
      <c r="E94" s="21" t="s">
        <v>232</v>
      </c>
      <c r="F94" s="25">
        <v>1</v>
      </c>
      <c r="G94" s="56">
        <v>58823.529411764706</v>
      </c>
      <c r="H94" s="57">
        <f t="shared" si="5"/>
        <v>58823.529411764706</v>
      </c>
      <c r="I94" s="58">
        <v>0.19</v>
      </c>
      <c r="J94" s="57">
        <f t="shared" si="6"/>
        <v>11176.470588235294</v>
      </c>
      <c r="K94" s="57">
        <f t="shared" si="7"/>
        <v>11176.470588235294</v>
      </c>
      <c r="L94" s="57">
        <f t="shared" si="8"/>
        <v>70000</v>
      </c>
      <c r="M94" s="57">
        <f t="shared" si="9"/>
        <v>70000</v>
      </c>
      <c r="N94" s="55"/>
      <c r="O94" s="54"/>
      <c r="P94" s="54"/>
    </row>
    <row r="95" spans="1:16" ht="108">
      <c r="A95" s="2">
        <v>93</v>
      </c>
      <c r="B95" s="21">
        <v>12141901</v>
      </c>
      <c r="C95" s="21" t="s">
        <v>235</v>
      </c>
      <c r="D95" s="32" t="s">
        <v>236</v>
      </c>
      <c r="E95" s="21" t="s">
        <v>232</v>
      </c>
      <c r="F95" s="25">
        <v>1</v>
      </c>
      <c r="G95" s="56">
        <v>25210.084033613446</v>
      </c>
      <c r="H95" s="57">
        <f t="shared" si="5"/>
        <v>25210.084033613446</v>
      </c>
      <c r="I95" s="58">
        <v>0.19</v>
      </c>
      <c r="J95" s="57">
        <f t="shared" si="6"/>
        <v>4789.9159663865548</v>
      </c>
      <c r="K95" s="57">
        <f t="shared" si="7"/>
        <v>4789.9159663865548</v>
      </c>
      <c r="L95" s="57">
        <f t="shared" si="8"/>
        <v>30000</v>
      </c>
      <c r="M95" s="57">
        <f t="shared" si="9"/>
        <v>30000</v>
      </c>
      <c r="N95" s="55"/>
      <c r="O95" s="54"/>
      <c r="P95" s="54"/>
    </row>
    <row r="96" spans="1:16" ht="60">
      <c r="A96" s="1">
        <v>94</v>
      </c>
      <c r="B96" s="21">
        <v>30111607</v>
      </c>
      <c r="C96" s="21" t="s">
        <v>237</v>
      </c>
      <c r="D96" s="32" t="s">
        <v>238</v>
      </c>
      <c r="E96" s="21" t="s">
        <v>239</v>
      </c>
      <c r="F96" s="25">
        <v>1</v>
      </c>
      <c r="G96" s="56">
        <v>46218.487394957985</v>
      </c>
      <c r="H96" s="57">
        <f t="shared" si="5"/>
        <v>46218.487394957985</v>
      </c>
      <c r="I96" s="58">
        <v>0.19</v>
      </c>
      <c r="J96" s="57">
        <f t="shared" si="6"/>
        <v>8781.5126050420167</v>
      </c>
      <c r="K96" s="57">
        <f t="shared" si="7"/>
        <v>8781.5126050420167</v>
      </c>
      <c r="L96" s="57">
        <f t="shared" si="8"/>
        <v>55000</v>
      </c>
      <c r="M96" s="57">
        <f t="shared" si="9"/>
        <v>55000</v>
      </c>
      <c r="N96" s="55"/>
      <c r="O96" s="54"/>
      <c r="P96" s="54"/>
    </row>
    <row r="97" spans="1:16" ht="60">
      <c r="A97" s="2">
        <v>95</v>
      </c>
      <c r="B97" s="21">
        <v>11121800</v>
      </c>
      <c r="C97" s="21" t="s">
        <v>240</v>
      </c>
      <c r="D97" s="32" t="s">
        <v>241</v>
      </c>
      <c r="E97" s="21" t="s">
        <v>239</v>
      </c>
      <c r="F97" s="25">
        <v>1</v>
      </c>
      <c r="G97" s="56">
        <v>64663.865546218512</v>
      </c>
      <c r="H97" s="57">
        <f t="shared" si="5"/>
        <v>64663.865546218512</v>
      </c>
      <c r="I97" s="58">
        <v>0.19</v>
      </c>
      <c r="J97" s="57">
        <f t="shared" si="6"/>
        <v>12286.134453781517</v>
      </c>
      <c r="K97" s="57">
        <f t="shared" si="7"/>
        <v>12286.134453781517</v>
      </c>
      <c r="L97" s="57">
        <f t="shared" si="8"/>
        <v>76950.000000000029</v>
      </c>
      <c r="M97" s="57">
        <f t="shared" si="9"/>
        <v>76950.000000000029</v>
      </c>
      <c r="N97" s="55"/>
      <c r="O97" s="54"/>
      <c r="P97" s="54"/>
    </row>
    <row r="98" spans="1:16" ht="156">
      <c r="A98" s="2">
        <v>96</v>
      </c>
      <c r="B98" s="21">
        <v>21101902</v>
      </c>
      <c r="C98" s="21" t="s">
        <v>242</v>
      </c>
      <c r="D98" s="32" t="s">
        <v>243</v>
      </c>
      <c r="E98" s="21" t="s">
        <v>210</v>
      </c>
      <c r="F98" s="25">
        <v>1</v>
      </c>
      <c r="G98" s="56">
        <v>256302.52100840336</v>
      </c>
      <c r="H98" s="57">
        <f t="shared" si="5"/>
        <v>256302.52100840336</v>
      </c>
      <c r="I98" s="58">
        <v>0.19</v>
      </c>
      <c r="J98" s="57">
        <f t="shared" si="6"/>
        <v>48697.478991596639</v>
      </c>
      <c r="K98" s="57">
        <f t="shared" si="7"/>
        <v>48697.478991596639</v>
      </c>
      <c r="L98" s="57">
        <f t="shared" si="8"/>
        <v>305000</v>
      </c>
      <c r="M98" s="57">
        <f t="shared" si="9"/>
        <v>305000</v>
      </c>
      <c r="N98" s="55"/>
      <c r="O98" s="54"/>
      <c r="P98" s="54"/>
    </row>
    <row r="99" spans="1:16" ht="228">
      <c r="A99" s="1">
        <v>97</v>
      </c>
      <c r="B99" s="21">
        <v>10121604</v>
      </c>
      <c r="C99" s="21" t="s">
        <v>244</v>
      </c>
      <c r="D99" s="32" t="s">
        <v>245</v>
      </c>
      <c r="E99" s="21" t="s">
        <v>239</v>
      </c>
      <c r="F99" s="25">
        <v>1</v>
      </c>
      <c r="G99" s="56">
        <v>171428.57142857145</v>
      </c>
      <c r="H99" s="57">
        <f t="shared" si="5"/>
        <v>171428.57142857145</v>
      </c>
      <c r="I99" s="58">
        <v>0.19</v>
      </c>
      <c r="J99" s="57">
        <f t="shared" si="6"/>
        <v>32571.428571428576</v>
      </c>
      <c r="K99" s="57">
        <f t="shared" si="7"/>
        <v>32571.428571428576</v>
      </c>
      <c r="L99" s="57">
        <f t="shared" si="8"/>
        <v>204000.00000000003</v>
      </c>
      <c r="M99" s="57">
        <f t="shared" si="9"/>
        <v>204000.00000000003</v>
      </c>
      <c r="N99" s="55"/>
      <c r="O99" s="54"/>
      <c r="P99" s="54"/>
    </row>
    <row r="100" spans="1:16" ht="216">
      <c r="A100" s="2">
        <v>98</v>
      </c>
      <c r="B100" s="21">
        <v>10121604</v>
      </c>
      <c r="C100" s="21" t="s">
        <v>246</v>
      </c>
      <c r="D100" s="32" t="s">
        <v>247</v>
      </c>
      <c r="E100" s="21" t="s">
        <v>239</v>
      </c>
      <c r="F100" s="25">
        <v>1</v>
      </c>
      <c r="G100" s="56">
        <v>190756.30252100842</v>
      </c>
      <c r="H100" s="57">
        <f t="shared" si="5"/>
        <v>190756.30252100842</v>
      </c>
      <c r="I100" s="58">
        <v>0.19</v>
      </c>
      <c r="J100" s="57">
        <f t="shared" si="6"/>
        <v>36243.697478991598</v>
      </c>
      <c r="K100" s="57">
        <f t="shared" si="7"/>
        <v>36243.697478991598</v>
      </c>
      <c r="L100" s="57">
        <f t="shared" si="8"/>
        <v>227000</v>
      </c>
      <c r="M100" s="57">
        <f t="shared" si="9"/>
        <v>227000</v>
      </c>
      <c r="N100" s="55"/>
      <c r="O100" s="54"/>
      <c r="P100" s="54"/>
    </row>
    <row r="101" spans="1:16" ht="216">
      <c r="A101" s="2">
        <v>99</v>
      </c>
      <c r="B101" s="21">
        <v>10121604</v>
      </c>
      <c r="C101" s="21" t="s">
        <v>248</v>
      </c>
      <c r="D101" s="32" t="s">
        <v>249</v>
      </c>
      <c r="E101" s="21" t="s">
        <v>239</v>
      </c>
      <c r="F101" s="25">
        <v>1</v>
      </c>
      <c r="G101" s="56">
        <v>147058.82352941178</v>
      </c>
      <c r="H101" s="57">
        <f t="shared" si="5"/>
        <v>147058.82352941178</v>
      </c>
      <c r="I101" s="58">
        <v>0.19</v>
      </c>
      <c r="J101" s="57">
        <f t="shared" si="6"/>
        <v>27941.176470588238</v>
      </c>
      <c r="K101" s="57">
        <f t="shared" si="7"/>
        <v>27941.176470588238</v>
      </c>
      <c r="L101" s="57">
        <f t="shared" si="8"/>
        <v>175000</v>
      </c>
      <c r="M101" s="57">
        <f t="shared" si="9"/>
        <v>175000</v>
      </c>
      <c r="N101" s="55"/>
      <c r="O101" s="54"/>
      <c r="P101" s="54"/>
    </row>
    <row r="102" spans="1:16" ht="228">
      <c r="A102" s="1">
        <v>100</v>
      </c>
      <c r="B102" s="24">
        <v>52151648</v>
      </c>
      <c r="C102" s="24" t="s">
        <v>250</v>
      </c>
      <c r="D102" s="24" t="s">
        <v>251</v>
      </c>
      <c r="E102" s="24" t="s">
        <v>103</v>
      </c>
      <c r="F102" s="25">
        <v>1</v>
      </c>
      <c r="G102" s="56">
        <v>32773.10924369748</v>
      </c>
      <c r="H102" s="57">
        <f t="shared" si="5"/>
        <v>32773.10924369748</v>
      </c>
      <c r="I102" s="58">
        <v>0.19</v>
      </c>
      <c r="J102" s="57">
        <f t="shared" si="6"/>
        <v>6226.8907563025214</v>
      </c>
      <c r="K102" s="57">
        <f t="shared" si="7"/>
        <v>6226.8907563025214</v>
      </c>
      <c r="L102" s="57">
        <f t="shared" si="8"/>
        <v>39000</v>
      </c>
      <c r="M102" s="57">
        <f t="shared" si="9"/>
        <v>39000</v>
      </c>
      <c r="N102" s="55"/>
      <c r="O102" s="54"/>
      <c r="P102" s="54"/>
    </row>
    <row r="103" spans="1:16" ht="144">
      <c r="A103" s="2">
        <v>101</v>
      </c>
      <c r="B103" s="24">
        <v>48101804</v>
      </c>
      <c r="C103" s="24" t="s">
        <v>252</v>
      </c>
      <c r="D103" s="24" t="s">
        <v>253</v>
      </c>
      <c r="E103" s="24" t="s">
        <v>105</v>
      </c>
      <c r="F103" s="25">
        <v>1</v>
      </c>
      <c r="G103" s="56">
        <v>33613.445378151264</v>
      </c>
      <c r="H103" s="57">
        <f t="shared" si="5"/>
        <v>33613.445378151264</v>
      </c>
      <c r="I103" s="58">
        <v>0.19</v>
      </c>
      <c r="J103" s="57">
        <f t="shared" si="6"/>
        <v>6386.5546218487398</v>
      </c>
      <c r="K103" s="57">
        <f t="shared" si="7"/>
        <v>6386.5546218487398</v>
      </c>
      <c r="L103" s="57">
        <f t="shared" si="8"/>
        <v>40000</v>
      </c>
      <c r="M103" s="57">
        <f t="shared" si="9"/>
        <v>40000</v>
      </c>
      <c r="N103" s="55"/>
      <c r="O103" s="54"/>
      <c r="P103" s="54"/>
    </row>
    <row r="104" spans="1:16" ht="36">
      <c r="A104" s="2">
        <v>102</v>
      </c>
      <c r="B104" s="24">
        <v>48101531</v>
      </c>
      <c r="C104" s="24" t="s">
        <v>254</v>
      </c>
      <c r="D104" s="24" t="s">
        <v>255</v>
      </c>
      <c r="E104" s="24" t="s">
        <v>108</v>
      </c>
      <c r="F104" s="25">
        <v>1</v>
      </c>
      <c r="G104" s="56">
        <v>100875.63025210088</v>
      </c>
      <c r="H104" s="57">
        <f t="shared" si="5"/>
        <v>100875.63025210088</v>
      </c>
      <c r="I104" s="58">
        <v>0.19</v>
      </c>
      <c r="J104" s="57">
        <f t="shared" si="6"/>
        <v>19166.369747899167</v>
      </c>
      <c r="K104" s="57">
        <f t="shared" si="7"/>
        <v>19166.369747899167</v>
      </c>
      <c r="L104" s="57">
        <f t="shared" si="8"/>
        <v>120042.00000000004</v>
      </c>
      <c r="M104" s="57">
        <f t="shared" si="9"/>
        <v>120042.00000000004</v>
      </c>
      <c r="N104" s="55"/>
      <c r="O104" s="54"/>
      <c r="P104" s="54"/>
    </row>
    <row r="105" spans="1:16" ht="156">
      <c r="A105" s="1">
        <v>103</v>
      </c>
      <c r="B105" s="46">
        <v>52141514</v>
      </c>
      <c r="C105" s="24" t="s">
        <v>256</v>
      </c>
      <c r="D105" s="24" t="s">
        <v>257</v>
      </c>
      <c r="E105" s="24" t="s">
        <v>110</v>
      </c>
      <c r="F105" s="25">
        <v>1</v>
      </c>
      <c r="G105" s="56">
        <v>252100.84033613445</v>
      </c>
      <c r="H105" s="57">
        <f t="shared" si="5"/>
        <v>252100.84033613445</v>
      </c>
      <c r="I105" s="58">
        <v>0.19</v>
      </c>
      <c r="J105" s="57">
        <f t="shared" si="6"/>
        <v>47899.159663865546</v>
      </c>
      <c r="K105" s="57">
        <f t="shared" si="7"/>
        <v>47899.159663865546</v>
      </c>
      <c r="L105" s="57">
        <f t="shared" si="8"/>
        <v>300000</v>
      </c>
      <c r="M105" s="57">
        <f t="shared" si="9"/>
        <v>300000</v>
      </c>
      <c r="N105" s="55"/>
      <c r="O105" s="54"/>
      <c r="P105" s="54"/>
    </row>
    <row r="106" spans="1:16" ht="108">
      <c r="A106" s="2">
        <v>104</v>
      </c>
      <c r="B106" s="46">
        <v>52141524</v>
      </c>
      <c r="C106" s="24" t="s">
        <v>258</v>
      </c>
      <c r="D106" s="24" t="s">
        <v>259</v>
      </c>
      <c r="E106" s="24" t="s">
        <v>112</v>
      </c>
      <c r="F106" s="25">
        <v>1</v>
      </c>
      <c r="G106" s="56">
        <v>387983.19327731099</v>
      </c>
      <c r="H106" s="57">
        <f t="shared" si="5"/>
        <v>387983.19327731099</v>
      </c>
      <c r="I106" s="58">
        <v>0.19</v>
      </c>
      <c r="J106" s="57">
        <f t="shared" si="6"/>
        <v>73716.806722689085</v>
      </c>
      <c r="K106" s="57">
        <f t="shared" si="7"/>
        <v>73716.806722689085</v>
      </c>
      <c r="L106" s="57">
        <f t="shared" si="8"/>
        <v>461700.00000000006</v>
      </c>
      <c r="M106" s="57">
        <f t="shared" si="9"/>
        <v>461700.00000000006</v>
      </c>
      <c r="N106" s="55"/>
      <c r="O106" s="54"/>
      <c r="P106" s="54"/>
    </row>
    <row r="107" spans="1:16" ht="48">
      <c r="A107" s="2">
        <v>105</v>
      </c>
      <c r="B107" s="46">
        <v>52151600</v>
      </c>
      <c r="C107" s="24" t="s">
        <v>260</v>
      </c>
      <c r="D107" s="24" t="s">
        <v>261</v>
      </c>
      <c r="E107" s="24" t="s">
        <v>114</v>
      </c>
      <c r="F107" s="25">
        <v>1</v>
      </c>
      <c r="G107" s="56">
        <v>84063.025210084044</v>
      </c>
      <c r="H107" s="57">
        <f t="shared" si="5"/>
        <v>84063.025210084044</v>
      </c>
      <c r="I107" s="58">
        <v>0.19</v>
      </c>
      <c r="J107" s="57">
        <f t="shared" si="6"/>
        <v>15971.974789915968</v>
      </c>
      <c r="K107" s="57">
        <f t="shared" si="7"/>
        <v>15971.974789915968</v>
      </c>
      <c r="L107" s="57">
        <f t="shared" si="8"/>
        <v>100035.00000000001</v>
      </c>
      <c r="M107" s="57">
        <f t="shared" si="9"/>
        <v>100035.00000000001</v>
      </c>
      <c r="N107" s="55"/>
      <c r="O107" s="54"/>
      <c r="P107" s="54"/>
    </row>
    <row r="108" spans="1:16" ht="252">
      <c r="A108" s="1">
        <v>106</v>
      </c>
      <c r="B108" s="46">
        <v>52151600</v>
      </c>
      <c r="C108" s="24" t="s">
        <v>262</v>
      </c>
      <c r="D108" s="24" t="s">
        <v>263</v>
      </c>
      <c r="E108" s="24" t="s">
        <v>116</v>
      </c>
      <c r="F108" s="25">
        <v>1</v>
      </c>
      <c r="G108" s="56">
        <v>155193.27731092437</v>
      </c>
      <c r="H108" s="57">
        <f t="shared" si="5"/>
        <v>155193.27731092437</v>
      </c>
      <c r="I108" s="58">
        <v>0.19</v>
      </c>
      <c r="J108" s="57">
        <f t="shared" si="6"/>
        <v>29486.722689075632</v>
      </c>
      <c r="K108" s="57">
        <f t="shared" si="7"/>
        <v>29486.722689075632</v>
      </c>
      <c r="L108" s="57">
        <f t="shared" si="8"/>
        <v>184680</v>
      </c>
      <c r="M108" s="57">
        <f t="shared" si="9"/>
        <v>184680</v>
      </c>
      <c r="N108" s="55"/>
      <c r="O108" s="54"/>
      <c r="P108" s="54"/>
    </row>
    <row r="109" spans="1:16" ht="36">
      <c r="A109" s="2">
        <v>107</v>
      </c>
      <c r="B109" s="46">
        <v>52151701</v>
      </c>
      <c r="C109" s="24" t="s">
        <v>264</v>
      </c>
      <c r="D109" s="24" t="s">
        <v>265</v>
      </c>
      <c r="E109" s="24" t="s">
        <v>118</v>
      </c>
      <c r="F109" s="25">
        <v>1</v>
      </c>
      <c r="G109" s="56">
        <v>42016.806722689078</v>
      </c>
      <c r="H109" s="57">
        <f t="shared" si="5"/>
        <v>42016.806722689078</v>
      </c>
      <c r="I109" s="58">
        <v>0.19</v>
      </c>
      <c r="J109" s="57">
        <f t="shared" si="6"/>
        <v>7983.1932773109247</v>
      </c>
      <c r="K109" s="57">
        <f t="shared" si="7"/>
        <v>7983.1932773109247</v>
      </c>
      <c r="L109" s="57">
        <f t="shared" si="8"/>
        <v>50000</v>
      </c>
      <c r="M109" s="57">
        <f t="shared" si="9"/>
        <v>50000</v>
      </c>
      <c r="N109" s="55"/>
      <c r="O109" s="54"/>
      <c r="P109" s="54"/>
    </row>
    <row r="110" spans="1:16" ht="252">
      <c r="A110" s="2">
        <v>108</v>
      </c>
      <c r="B110" s="46">
        <v>53131624</v>
      </c>
      <c r="C110" s="24" t="s">
        <v>266</v>
      </c>
      <c r="D110" s="24" t="s">
        <v>267</v>
      </c>
      <c r="E110" s="24" t="s">
        <v>120</v>
      </c>
      <c r="F110" s="25">
        <v>1</v>
      </c>
      <c r="G110" s="56">
        <v>63025.210084033613</v>
      </c>
      <c r="H110" s="57">
        <f t="shared" si="5"/>
        <v>63025.210084033613</v>
      </c>
      <c r="I110" s="58">
        <v>0.19</v>
      </c>
      <c r="J110" s="57">
        <f t="shared" si="6"/>
        <v>11974.789915966387</v>
      </c>
      <c r="K110" s="57">
        <f t="shared" si="7"/>
        <v>11974.789915966387</v>
      </c>
      <c r="L110" s="57">
        <f t="shared" si="8"/>
        <v>75000</v>
      </c>
      <c r="M110" s="57">
        <f t="shared" si="9"/>
        <v>75000</v>
      </c>
      <c r="N110" s="55"/>
      <c r="O110" s="54"/>
      <c r="P110" s="54"/>
    </row>
    <row r="111" spans="1:16" ht="108">
      <c r="A111" s="1">
        <v>109</v>
      </c>
      <c r="B111" s="46">
        <v>52152001</v>
      </c>
      <c r="C111" s="24" t="s">
        <v>268</v>
      </c>
      <c r="D111" s="24" t="s">
        <v>122</v>
      </c>
      <c r="E111" s="24" t="s">
        <v>122</v>
      </c>
      <c r="F111" s="25">
        <v>1</v>
      </c>
      <c r="G111" s="56">
        <v>58823.529411764706</v>
      </c>
      <c r="H111" s="57">
        <f t="shared" si="5"/>
        <v>58823.529411764706</v>
      </c>
      <c r="I111" s="58">
        <v>0.19</v>
      </c>
      <c r="J111" s="57">
        <f t="shared" si="6"/>
        <v>11176.470588235294</v>
      </c>
      <c r="K111" s="57">
        <f t="shared" si="7"/>
        <v>11176.470588235294</v>
      </c>
      <c r="L111" s="57">
        <f t="shared" si="8"/>
        <v>70000</v>
      </c>
      <c r="M111" s="57">
        <f t="shared" si="9"/>
        <v>70000</v>
      </c>
      <c r="N111" s="55"/>
      <c r="O111" s="54"/>
      <c r="P111" s="54"/>
    </row>
    <row r="112" spans="1:16" ht="96">
      <c r="A112" s="2">
        <v>110</v>
      </c>
      <c r="B112" s="46">
        <v>52151600</v>
      </c>
      <c r="C112" s="24" t="s">
        <v>269</v>
      </c>
      <c r="D112" s="24" t="s">
        <v>270</v>
      </c>
      <c r="E112" s="24" t="s">
        <v>124</v>
      </c>
      <c r="F112" s="25">
        <v>1</v>
      </c>
      <c r="G112" s="56">
        <v>46218.487394957985</v>
      </c>
      <c r="H112" s="57">
        <f t="shared" si="5"/>
        <v>46218.487394957985</v>
      </c>
      <c r="I112" s="58">
        <v>0.19</v>
      </c>
      <c r="J112" s="57">
        <f t="shared" si="6"/>
        <v>8781.5126050420167</v>
      </c>
      <c r="K112" s="57">
        <f t="shared" si="7"/>
        <v>8781.5126050420167</v>
      </c>
      <c r="L112" s="57">
        <f t="shared" si="8"/>
        <v>55000</v>
      </c>
      <c r="M112" s="57">
        <f t="shared" si="9"/>
        <v>55000</v>
      </c>
      <c r="N112" s="55"/>
      <c r="O112" s="54"/>
      <c r="P112" s="54"/>
    </row>
    <row r="113" spans="1:16" ht="84">
      <c r="A113" s="2">
        <v>111</v>
      </c>
      <c r="B113" s="46">
        <v>52151600</v>
      </c>
      <c r="C113" s="24" t="s">
        <v>271</v>
      </c>
      <c r="D113" s="24" t="s">
        <v>126</v>
      </c>
      <c r="E113" s="24" t="s">
        <v>126</v>
      </c>
      <c r="F113" s="25">
        <v>1</v>
      </c>
      <c r="G113" s="56">
        <v>125210.08403361346</v>
      </c>
      <c r="H113" s="57">
        <f t="shared" si="5"/>
        <v>125210.08403361346</v>
      </c>
      <c r="I113" s="58">
        <v>0.19</v>
      </c>
      <c r="J113" s="57">
        <f t="shared" si="6"/>
        <v>23789.915966386558</v>
      </c>
      <c r="K113" s="57">
        <f t="shared" si="7"/>
        <v>23789.915966386558</v>
      </c>
      <c r="L113" s="57">
        <f t="shared" si="8"/>
        <v>149000</v>
      </c>
      <c r="M113" s="57">
        <f t="shared" si="9"/>
        <v>149000</v>
      </c>
      <c r="N113" s="55"/>
      <c r="O113" s="54"/>
      <c r="P113" s="54"/>
    </row>
    <row r="114" spans="1:16" ht="84">
      <c r="A114" s="1">
        <v>112</v>
      </c>
      <c r="B114" s="46">
        <v>27111503</v>
      </c>
      <c r="C114" s="24" t="s">
        <v>272</v>
      </c>
      <c r="D114" s="24" t="s">
        <v>128</v>
      </c>
      <c r="E114" s="24" t="s">
        <v>128</v>
      </c>
      <c r="F114" s="25">
        <v>1</v>
      </c>
      <c r="G114" s="56">
        <v>58823.529411764706</v>
      </c>
      <c r="H114" s="57">
        <f t="shared" si="5"/>
        <v>58823.529411764706</v>
      </c>
      <c r="I114" s="58">
        <v>0.19</v>
      </c>
      <c r="J114" s="57">
        <f t="shared" si="6"/>
        <v>11176.470588235294</v>
      </c>
      <c r="K114" s="57">
        <f t="shared" si="7"/>
        <v>11176.470588235294</v>
      </c>
      <c r="L114" s="57">
        <f t="shared" si="8"/>
        <v>70000</v>
      </c>
      <c r="M114" s="57">
        <f t="shared" si="9"/>
        <v>70000</v>
      </c>
      <c r="N114" s="55"/>
      <c r="O114" s="54"/>
      <c r="P114" s="54"/>
    </row>
    <row r="115" spans="1:16" ht="132">
      <c r="A115" s="2">
        <v>113</v>
      </c>
      <c r="B115" s="46">
        <v>52151707</v>
      </c>
      <c r="C115" s="24" t="s">
        <v>273</v>
      </c>
      <c r="D115" s="24" t="s">
        <v>274</v>
      </c>
      <c r="E115" s="24" t="s">
        <v>130</v>
      </c>
      <c r="F115" s="25">
        <v>1</v>
      </c>
      <c r="G115" s="56">
        <v>243697.47899159664</v>
      </c>
      <c r="H115" s="57">
        <f t="shared" si="5"/>
        <v>243697.47899159664</v>
      </c>
      <c r="I115" s="58">
        <v>0.19</v>
      </c>
      <c r="J115" s="57">
        <f t="shared" si="6"/>
        <v>46302.521008403361</v>
      </c>
      <c r="K115" s="57">
        <f t="shared" si="7"/>
        <v>46302.521008403361</v>
      </c>
      <c r="L115" s="57">
        <f t="shared" si="8"/>
        <v>290000</v>
      </c>
      <c r="M115" s="57">
        <f t="shared" si="9"/>
        <v>290000</v>
      </c>
      <c r="N115" s="55"/>
      <c r="O115" s="54"/>
      <c r="P115" s="54"/>
    </row>
    <row r="116" spans="1:16" ht="300">
      <c r="A116" s="2">
        <v>114</v>
      </c>
      <c r="B116" s="24">
        <v>41111507</v>
      </c>
      <c r="C116" s="24" t="s">
        <v>275</v>
      </c>
      <c r="D116" s="24" t="s">
        <v>276</v>
      </c>
      <c r="E116" s="24" t="s">
        <v>132</v>
      </c>
      <c r="F116" s="25">
        <v>1</v>
      </c>
      <c r="G116" s="56">
        <v>75630.252100840342</v>
      </c>
      <c r="H116" s="57">
        <f t="shared" si="5"/>
        <v>75630.252100840342</v>
      </c>
      <c r="I116" s="58">
        <v>0.19</v>
      </c>
      <c r="J116" s="57">
        <f t="shared" si="6"/>
        <v>14369.747899159665</v>
      </c>
      <c r="K116" s="57">
        <f t="shared" si="7"/>
        <v>14369.747899159665</v>
      </c>
      <c r="L116" s="57">
        <f t="shared" si="8"/>
        <v>90000</v>
      </c>
      <c r="M116" s="57">
        <f t="shared" si="9"/>
        <v>90000</v>
      </c>
      <c r="N116" s="55"/>
      <c r="O116" s="54"/>
      <c r="P116" s="54"/>
    </row>
    <row r="117" spans="1:16" ht="216">
      <c r="A117" s="1">
        <v>115</v>
      </c>
      <c r="B117" s="24">
        <v>47131810</v>
      </c>
      <c r="C117" s="47" t="s">
        <v>277</v>
      </c>
      <c r="D117" s="24" t="s">
        <v>278</v>
      </c>
      <c r="E117" s="24" t="s">
        <v>134</v>
      </c>
      <c r="F117" s="25">
        <v>1</v>
      </c>
      <c r="G117" s="56">
        <v>840.3361344537816</v>
      </c>
      <c r="H117" s="57">
        <f t="shared" si="5"/>
        <v>840.3361344537816</v>
      </c>
      <c r="I117" s="58">
        <v>0.19</v>
      </c>
      <c r="J117" s="57">
        <f t="shared" si="6"/>
        <v>159.66386554621852</v>
      </c>
      <c r="K117" s="57">
        <f t="shared" si="7"/>
        <v>159.66386554621852</v>
      </c>
      <c r="L117" s="57">
        <f t="shared" si="8"/>
        <v>1000.0000000000001</v>
      </c>
      <c r="M117" s="57">
        <f t="shared" si="9"/>
        <v>1000.0000000000001</v>
      </c>
      <c r="N117" s="55"/>
      <c r="O117" s="54"/>
      <c r="P117" s="54"/>
    </row>
    <row r="118" spans="1:16" ht="60">
      <c r="A118" s="2">
        <v>116</v>
      </c>
      <c r="B118" s="24">
        <v>47131502</v>
      </c>
      <c r="C118" s="24" t="s">
        <v>279</v>
      </c>
      <c r="D118" s="24" t="s">
        <v>280</v>
      </c>
      <c r="E118" s="47" t="s">
        <v>136</v>
      </c>
      <c r="F118" s="25">
        <v>1</v>
      </c>
      <c r="G118" s="56">
        <v>29411.764705882353</v>
      </c>
      <c r="H118" s="57">
        <f t="shared" si="5"/>
        <v>29411.764705882353</v>
      </c>
      <c r="I118" s="58">
        <v>0.19</v>
      </c>
      <c r="J118" s="57">
        <f t="shared" si="6"/>
        <v>5588.2352941176468</v>
      </c>
      <c r="K118" s="57">
        <f t="shared" si="7"/>
        <v>5588.2352941176468</v>
      </c>
      <c r="L118" s="57">
        <f t="shared" si="8"/>
        <v>35000</v>
      </c>
      <c r="M118" s="57">
        <f t="shared" si="9"/>
        <v>35000</v>
      </c>
      <c r="N118" s="55"/>
      <c r="O118" s="54"/>
      <c r="P118" s="54"/>
    </row>
    <row r="119" spans="1:16" ht="144">
      <c r="A119" s="2">
        <v>117</v>
      </c>
      <c r="B119" s="24">
        <v>44121711</v>
      </c>
      <c r="C119" s="24" t="s">
        <v>281</v>
      </c>
      <c r="D119" s="24" t="s">
        <v>282</v>
      </c>
      <c r="E119" s="24" t="s">
        <v>138</v>
      </c>
      <c r="F119" s="25">
        <v>1</v>
      </c>
      <c r="G119" s="56">
        <v>22689.0756302521</v>
      </c>
      <c r="H119" s="57">
        <f t="shared" si="5"/>
        <v>22689.0756302521</v>
      </c>
      <c r="I119" s="58">
        <v>0.19</v>
      </c>
      <c r="J119" s="57">
        <f t="shared" si="6"/>
        <v>4310.9243697478987</v>
      </c>
      <c r="K119" s="57">
        <f t="shared" si="7"/>
        <v>4310.9243697478987</v>
      </c>
      <c r="L119" s="57">
        <f t="shared" si="8"/>
        <v>27000</v>
      </c>
      <c r="M119" s="57">
        <f t="shared" si="9"/>
        <v>27000</v>
      </c>
      <c r="N119" s="55"/>
      <c r="O119" s="54"/>
      <c r="P119" s="54"/>
    </row>
    <row r="120" spans="1:16" ht="108">
      <c r="A120" s="1">
        <v>118</v>
      </c>
      <c r="B120" s="24">
        <v>48102109</v>
      </c>
      <c r="C120" s="24" t="s">
        <v>283</v>
      </c>
      <c r="D120" s="24" t="s">
        <v>284</v>
      </c>
      <c r="E120" s="47" t="s">
        <v>140</v>
      </c>
      <c r="F120" s="25">
        <v>1</v>
      </c>
      <c r="G120" s="56">
        <v>21008.403361344539</v>
      </c>
      <c r="H120" s="57">
        <f t="shared" si="5"/>
        <v>21008.403361344539</v>
      </c>
      <c r="I120" s="58">
        <v>0.19</v>
      </c>
      <c r="J120" s="57">
        <f t="shared" si="6"/>
        <v>3991.5966386554624</v>
      </c>
      <c r="K120" s="57">
        <f t="shared" si="7"/>
        <v>3991.5966386554624</v>
      </c>
      <c r="L120" s="57">
        <f t="shared" si="8"/>
        <v>25000</v>
      </c>
      <c r="M120" s="57">
        <f t="shared" si="9"/>
        <v>25000</v>
      </c>
      <c r="N120" s="55"/>
      <c r="O120" s="54"/>
      <c r="P120" s="54"/>
    </row>
    <row r="121" spans="1:16" ht="60">
      <c r="A121" s="2">
        <v>119</v>
      </c>
      <c r="B121" s="24">
        <v>48102108</v>
      </c>
      <c r="C121" s="24" t="s">
        <v>285</v>
      </c>
      <c r="D121" s="24" t="s">
        <v>285</v>
      </c>
      <c r="E121" s="47" t="s">
        <v>142</v>
      </c>
      <c r="F121" s="25">
        <v>1</v>
      </c>
      <c r="G121" s="56">
        <v>46218.487394957985</v>
      </c>
      <c r="H121" s="57">
        <f t="shared" si="5"/>
        <v>46218.487394957985</v>
      </c>
      <c r="I121" s="58">
        <v>0.19</v>
      </c>
      <c r="J121" s="57">
        <f t="shared" si="6"/>
        <v>8781.5126050420167</v>
      </c>
      <c r="K121" s="57">
        <f t="shared" si="7"/>
        <v>8781.5126050420167</v>
      </c>
      <c r="L121" s="57">
        <f t="shared" si="8"/>
        <v>55000</v>
      </c>
      <c r="M121" s="57">
        <f t="shared" si="9"/>
        <v>55000</v>
      </c>
      <c r="N121" s="55"/>
      <c r="O121" s="54"/>
      <c r="P121" s="54"/>
    </row>
    <row r="122" spans="1:16" ht="84">
      <c r="A122" s="2">
        <v>120</v>
      </c>
      <c r="B122" s="24">
        <v>42131606</v>
      </c>
      <c r="C122" s="24" t="s">
        <v>286</v>
      </c>
      <c r="D122" s="24" t="s">
        <v>286</v>
      </c>
      <c r="E122" s="24" t="s">
        <v>144</v>
      </c>
      <c r="F122" s="25">
        <v>1</v>
      </c>
      <c r="G122" s="56">
        <v>29411.764705882353</v>
      </c>
      <c r="H122" s="57">
        <f t="shared" si="5"/>
        <v>29411.764705882353</v>
      </c>
      <c r="I122" s="58">
        <v>0.19</v>
      </c>
      <c r="J122" s="57">
        <f t="shared" si="6"/>
        <v>5588.2352941176468</v>
      </c>
      <c r="K122" s="57">
        <f t="shared" si="7"/>
        <v>5588.2352941176468</v>
      </c>
      <c r="L122" s="57">
        <f t="shared" si="8"/>
        <v>35000</v>
      </c>
      <c r="M122" s="57">
        <f t="shared" si="9"/>
        <v>35000</v>
      </c>
      <c r="N122" s="55"/>
      <c r="O122" s="54"/>
      <c r="P122" s="54"/>
    </row>
    <row r="123" spans="1:16" ht="84">
      <c r="A123" s="1">
        <v>121</v>
      </c>
      <c r="B123" s="24">
        <v>47131810</v>
      </c>
      <c r="C123" s="24" t="s">
        <v>287</v>
      </c>
      <c r="D123" s="24" t="s">
        <v>288</v>
      </c>
      <c r="E123" s="24" t="s">
        <v>147</v>
      </c>
      <c r="F123" s="25">
        <v>1</v>
      </c>
      <c r="G123" s="56">
        <v>12605.042016806723</v>
      </c>
      <c r="H123" s="57">
        <f t="shared" si="5"/>
        <v>12605.042016806723</v>
      </c>
      <c r="I123" s="58">
        <v>0.19</v>
      </c>
      <c r="J123" s="57">
        <f t="shared" si="6"/>
        <v>2394.9579831932774</v>
      </c>
      <c r="K123" s="57">
        <f t="shared" si="7"/>
        <v>2394.9579831932774</v>
      </c>
      <c r="L123" s="57">
        <f t="shared" si="8"/>
        <v>15000</v>
      </c>
      <c r="M123" s="57">
        <f t="shared" si="9"/>
        <v>15000</v>
      </c>
      <c r="N123" s="55"/>
      <c r="O123" s="54"/>
      <c r="P123" s="54"/>
    </row>
    <row r="124" spans="1:16" ht="60">
      <c r="A124" s="2">
        <v>122</v>
      </c>
      <c r="B124" s="24">
        <v>47131810</v>
      </c>
      <c r="C124" s="24" t="s">
        <v>289</v>
      </c>
      <c r="D124" s="24" t="s">
        <v>290</v>
      </c>
      <c r="E124" s="24" t="s">
        <v>150</v>
      </c>
      <c r="F124" s="25">
        <v>1</v>
      </c>
      <c r="G124" s="56">
        <v>4201.680672268908</v>
      </c>
      <c r="H124" s="57">
        <f t="shared" si="5"/>
        <v>4201.680672268908</v>
      </c>
      <c r="I124" s="58">
        <v>0.19</v>
      </c>
      <c r="J124" s="57">
        <f t="shared" si="6"/>
        <v>798.31932773109247</v>
      </c>
      <c r="K124" s="57">
        <f t="shared" si="7"/>
        <v>798.31932773109247</v>
      </c>
      <c r="L124" s="57">
        <f t="shared" si="8"/>
        <v>5000</v>
      </c>
      <c r="M124" s="57">
        <f t="shared" si="9"/>
        <v>5000</v>
      </c>
      <c r="N124" s="55"/>
      <c r="O124" s="54"/>
      <c r="P124" s="54"/>
    </row>
    <row r="125" spans="1:16" ht="108">
      <c r="A125" s="2">
        <v>123</v>
      </c>
      <c r="B125" s="24">
        <v>53131608</v>
      </c>
      <c r="C125" s="24" t="s">
        <v>291</v>
      </c>
      <c r="D125" s="24" t="s">
        <v>292</v>
      </c>
      <c r="E125" s="24" t="s">
        <v>152</v>
      </c>
      <c r="F125" s="25">
        <v>1</v>
      </c>
      <c r="G125" s="56">
        <v>18487.394957983193</v>
      </c>
      <c r="H125" s="57">
        <f t="shared" si="5"/>
        <v>18487.394957983193</v>
      </c>
      <c r="I125" s="58">
        <v>0.19</v>
      </c>
      <c r="J125" s="57">
        <f t="shared" si="6"/>
        <v>3512.6050420168067</v>
      </c>
      <c r="K125" s="57">
        <f t="shared" si="7"/>
        <v>3512.6050420168067</v>
      </c>
      <c r="L125" s="57">
        <f t="shared" si="8"/>
        <v>22000</v>
      </c>
      <c r="M125" s="57">
        <f t="shared" si="9"/>
        <v>22000</v>
      </c>
      <c r="N125" s="55"/>
      <c r="O125" s="54"/>
      <c r="P125" s="54"/>
    </row>
    <row r="126" spans="1:16" ht="48">
      <c r="A126" s="1">
        <v>124</v>
      </c>
      <c r="B126" s="24">
        <v>53131608</v>
      </c>
      <c r="C126" s="24" t="s">
        <v>293</v>
      </c>
      <c r="D126" s="24" t="s">
        <v>205</v>
      </c>
      <c r="E126" s="24" t="s">
        <v>154</v>
      </c>
      <c r="F126" s="25">
        <v>1</v>
      </c>
      <c r="G126" s="56">
        <v>12932.773109243699</v>
      </c>
      <c r="H126" s="57">
        <f t="shared" si="5"/>
        <v>12932.773109243699</v>
      </c>
      <c r="I126" s="58">
        <v>0.19</v>
      </c>
      <c r="J126" s="57">
        <f t="shared" si="6"/>
        <v>2457.226890756303</v>
      </c>
      <c r="K126" s="57">
        <f t="shared" si="7"/>
        <v>2457.226890756303</v>
      </c>
      <c r="L126" s="57">
        <f t="shared" si="8"/>
        <v>15390.000000000002</v>
      </c>
      <c r="M126" s="57">
        <f t="shared" si="9"/>
        <v>15390.000000000002</v>
      </c>
      <c r="N126" s="55"/>
      <c r="O126" s="54"/>
      <c r="P126" s="54"/>
    </row>
    <row r="127" spans="1:16" ht="48">
      <c r="A127" s="2">
        <v>125</v>
      </c>
      <c r="B127" s="24">
        <v>47131803</v>
      </c>
      <c r="C127" s="24" t="s">
        <v>294</v>
      </c>
      <c r="D127" s="24" t="s">
        <v>295</v>
      </c>
      <c r="E127" s="24" t="s">
        <v>156</v>
      </c>
      <c r="F127" s="25">
        <v>1</v>
      </c>
      <c r="G127" s="56">
        <v>10084.033613445379</v>
      </c>
      <c r="H127" s="57">
        <f t="shared" si="5"/>
        <v>10084.033613445379</v>
      </c>
      <c r="I127" s="58">
        <v>0.19</v>
      </c>
      <c r="J127" s="57">
        <f t="shared" si="6"/>
        <v>1915.966386554622</v>
      </c>
      <c r="K127" s="57">
        <f t="shared" si="7"/>
        <v>1915.966386554622</v>
      </c>
      <c r="L127" s="57">
        <f t="shared" si="8"/>
        <v>12000.000000000002</v>
      </c>
      <c r="M127" s="57">
        <f t="shared" si="9"/>
        <v>12000.000000000002</v>
      </c>
      <c r="N127" s="55"/>
      <c r="O127" s="54"/>
      <c r="P127" s="54"/>
    </row>
    <row r="128" spans="1:16" ht="60">
      <c r="A128" s="2">
        <v>126</v>
      </c>
      <c r="B128" s="24">
        <v>42132200</v>
      </c>
      <c r="C128" s="24" t="s">
        <v>296</v>
      </c>
      <c r="D128" s="24" t="s">
        <v>297</v>
      </c>
      <c r="E128" s="24" t="s">
        <v>158</v>
      </c>
      <c r="F128" s="25">
        <v>1</v>
      </c>
      <c r="G128" s="56">
        <v>33613.445378151264</v>
      </c>
      <c r="H128" s="57">
        <f t="shared" si="5"/>
        <v>33613.445378151264</v>
      </c>
      <c r="I128" s="58">
        <v>0.19</v>
      </c>
      <c r="J128" s="57">
        <f t="shared" si="6"/>
        <v>6386.5546218487398</v>
      </c>
      <c r="K128" s="57">
        <f t="shared" si="7"/>
        <v>6386.5546218487398</v>
      </c>
      <c r="L128" s="57">
        <f t="shared" si="8"/>
        <v>40000</v>
      </c>
      <c r="M128" s="57">
        <f t="shared" si="9"/>
        <v>40000</v>
      </c>
      <c r="N128" s="55"/>
      <c r="O128" s="54"/>
      <c r="P128" s="54"/>
    </row>
    <row r="129" spans="1:16" ht="96">
      <c r="A129" s="1">
        <v>127</v>
      </c>
      <c r="B129" s="24">
        <v>42131611</v>
      </c>
      <c r="C129" s="24" t="s">
        <v>298</v>
      </c>
      <c r="D129" s="24" t="s">
        <v>299</v>
      </c>
      <c r="E129" s="24" t="s">
        <v>160</v>
      </c>
      <c r="F129" s="25">
        <v>1</v>
      </c>
      <c r="G129" s="56">
        <v>18487.394957983193</v>
      </c>
      <c r="H129" s="57">
        <f t="shared" si="5"/>
        <v>18487.394957983193</v>
      </c>
      <c r="I129" s="58">
        <v>0.19</v>
      </c>
      <c r="J129" s="57">
        <f t="shared" si="6"/>
        <v>3512.6050420168067</v>
      </c>
      <c r="K129" s="57">
        <f t="shared" si="7"/>
        <v>3512.6050420168067</v>
      </c>
      <c r="L129" s="57">
        <f t="shared" si="8"/>
        <v>22000</v>
      </c>
      <c r="M129" s="57">
        <f t="shared" si="9"/>
        <v>22000</v>
      </c>
      <c r="N129" s="55"/>
      <c r="O129" s="54"/>
      <c r="P129" s="54"/>
    </row>
    <row r="130" spans="1:16" ht="60">
      <c r="A130" s="2">
        <v>128</v>
      </c>
      <c r="B130" s="24">
        <v>53131626</v>
      </c>
      <c r="C130" s="24" t="s">
        <v>207</v>
      </c>
      <c r="D130" s="24" t="s">
        <v>207</v>
      </c>
      <c r="E130" s="24" t="s">
        <v>162</v>
      </c>
      <c r="F130" s="25">
        <v>1</v>
      </c>
      <c r="G130" s="56">
        <v>29745.378151260506</v>
      </c>
      <c r="H130" s="57">
        <f t="shared" si="5"/>
        <v>29745.378151260506</v>
      </c>
      <c r="I130" s="58">
        <v>0.19</v>
      </c>
      <c r="J130" s="57">
        <f t="shared" si="6"/>
        <v>5651.6218487394963</v>
      </c>
      <c r="K130" s="57">
        <f t="shared" si="7"/>
        <v>5651.6218487394963</v>
      </c>
      <c r="L130" s="57">
        <f t="shared" si="8"/>
        <v>35397</v>
      </c>
      <c r="M130" s="57">
        <f t="shared" si="9"/>
        <v>35397</v>
      </c>
      <c r="N130" s="55"/>
      <c r="O130" s="54"/>
      <c r="P130" s="54"/>
    </row>
    <row r="131" spans="1:16" ht="180">
      <c r="A131" s="2">
        <v>129</v>
      </c>
      <c r="B131" s="24">
        <v>52151651</v>
      </c>
      <c r="C131" s="24" t="s">
        <v>300</v>
      </c>
      <c r="D131" s="24" t="s">
        <v>301</v>
      </c>
      <c r="E131" s="24" t="s">
        <v>164</v>
      </c>
      <c r="F131" s="25">
        <v>1</v>
      </c>
      <c r="G131" s="56">
        <v>19399.159663865546</v>
      </c>
      <c r="H131" s="57">
        <f t="shared" si="5"/>
        <v>19399.159663865546</v>
      </c>
      <c r="I131" s="58">
        <v>0.19</v>
      </c>
      <c r="J131" s="57">
        <f t="shared" si="6"/>
        <v>3685.840336134454</v>
      </c>
      <c r="K131" s="57">
        <f t="shared" si="7"/>
        <v>3685.840336134454</v>
      </c>
      <c r="L131" s="57">
        <f t="shared" si="8"/>
        <v>23085</v>
      </c>
      <c r="M131" s="57">
        <f t="shared" si="9"/>
        <v>23085</v>
      </c>
      <c r="N131" s="55"/>
      <c r="O131" s="54"/>
      <c r="P131" s="54"/>
    </row>
    <row r="132" spans="1:16" ht="60">
      <c r="A132" s="1">
        <v>130</v>
      </c>
      <c r="B132" s="24">
        <v>24111503</v>
      </c>
      <c r="C132" s="24" t="s">
        <v>302</v>
      </c>
      <c r="D132" s="24" t="s">
        <v>303</v>
      </c>
      <c r="E132" s="47" t="s">
        <v>166</v>
      </c>
      <c r="F132" s="25">
        <v>1</v>
      </c>
      <c r="G132" s="56">
        <v>13445.378151260506</v>
      </c>
      <c r="H132" s="57">
        <f t="shared" ref="H132:H182" si="10">G132*F132</f>
        <v>13445.378151260506</v>
      </c>
      <c r="I132" s="58">
        <v>0.19</v>
      </c>
      <c r="J132" s="57">
        <f t="shared" ref="J132:J182" si="11">I132*G132</f>
        <v>2554.6218487394963</v>
      </c>
      <c r="K132" s="57">
        <f t="shared" ref="K132:K182" si="12">J132*F132</f>
        <v>2554.6218487394963</v>
      </c>
      <c r="L132" s="57">
        <f t="shared" ref="L132:L182" si="13">J132+G132</f>
        <v>16000.000000000002</v>
      </c>
      <c r="M132" s="57">
        <f t="shared" ref="M132:M182" si="14">L132</f>
        <v>16000.000000000002</v>
      </c>
      <c r="N132" s="55"/>
      <c r="O132" s="54"/>
      <c r="P132" s="54"/>
    </row>
    <row r="133" spans="1:16" ht="60">
      <c r="A133" s="2">
        <v>131</v>
      </c>
      <c r="B133" s="24">
        <v>24111503</v>
      </c>
      <c r="C133" s="24" t="s">
        <v>304</v>
      </c>
      <c r="D133" s="24" t="s">
        <v>305</v>
      </c>
      <c r="E133" s="47" t="s">
        <v>168</v>
      </c>
      <c r="F133" s="25">
        <v>1</v>
      </c>
      <c r="G133" s="56">
        <v>11764.705882352942</v>
      </c>
      <c r="H133" s="57">
        <f t="shared" si="10"/>
        <v>11764.705882352942</v>
      </c>
      <c r="I133" s="58">
        <v>0.19</v>
      </c>
      <c r="J133" s="57">
        <f t="shared" si="11"/>
        <v>2235.294117647059</v>
      </c>
      <c r="K133" s="57">
        <f t="shared" si="12"/>
        <v>2235.294117647059</v>
      </c>
      <c r="L133" s="57">
        <f t="shared" si="13"/>
        <v>14000.000000000002</v>
      </c>
      <c r="M133" s="57">
        <f t="shared" si="14"/>
        <v>14000.000000000002</v>
      </c>
      <c r="N133" s="55"/>
      <c r="O133" s="54"/>
      <c r="P133" s="54"/>
    </row>
    <row r="134" spans="1:16" ht="120">
      <c r="A134" s="2">
        <v>132</v>
      </c>
      <c r="B134" s="24">
        <v>24111503</v>
      </c>
      <c r="C134" s="24" t="s">
        <v>306</v>
      </c>
      <c r="D134" s="24" t="s">
        <v>307</v>
      </c>
      <c r="E134" s="24" t="s">
        <v>170</v>
      </c>
      <c r="F134" s="25">
        <v>1</v>
      </c>
      <c r="G134" s="56">
        <v>9243.6974789915967</v>
      </c>
      <c r="H134" s="57">
        <f t="shared" si="10"/>
        <v>9243.6974789915967</v>
      </c>
      <c r="I134" s="58">
        <v>0.19</v>
      </c>
      <c r="J134" s="57">
        <f t="shared" si="11"/>
        <v>1756.3025210084033</v>
      </c>
      <c r="K134" s="57">
        <f t="shared" si="12"/>
        <v>1756.3025210084033</v>
      </c>
      <c r="L134" s="57">
        <f t="shared" si="13"/>
        <v>11000</v>
      </c>
      <c r="M134" s="57">
        <f t="shared" si="14"/>
        <v>11000</v>
      </c>
      <c r="N134" s="55"/>
      <c r="O134" s="54"/>
      <c r="P134" s="54"/>
    </row>
    <row r="135" spans="1:16" ht="48">
      <c r="A135" s="1">
        <v>133</v>
      </c>
      <c r="B135" s="24">
        <v>24121807</v>
      </c>
      <c r="C135" s="24" t="s">
        <v>308</v>
      </c>
      <c r="D135" s="24" t="s">
        <v>309</v>
      </c>
      <c r="E135" s="24" t="s">
        <v>172</v>
      </c>
      <c r="F135" s="25">
        <v>1</v>
      </c>
      <c r="G135" s="56">
        <v>25865.546218487398</v>
      </c>
      <c r="H135" s="57">
        <f t="shared" si="10"/>
        <v>25865.546218487398</v>
      </c>
      <c r="I135" s="58">
        <v>0.19</v>
      </c>
      <c r="J135" s="57">
        <f t="shared" si="11"/>
        <v>4914.4537815126059</v>
      </c>
      <c r="K135" s="57">
        <f t="shared" si="12"/>
        <v>4914.4537815126059</v>
      </c>
      <c r="L135" s="57">
        <f t="shared" si="13"/>
        <v>30780.000000000004</v>
      </c>
      <c r="M135" s="57">
        <f t="shared" si="14"/>
        <v>30780.000000000004</v>
      </c>
      <c r="N135" s="55"/>
      <c r="O135" s="54"/>
      <c r="P135" s="54"/>
    </row>
    <row r="136" spans="1:16" ht="48">
      <c r="A136" s="2">
        <v>134</v>
      </c>
      <c r="B136" s="24">
        <v>53131626</v>
      </c>
      <c r="C136" s="24" t="s">
        <v>310</v>
      </c>
      <c r="D136" s="24" t="s">
        <v>311</v>
      </c>
      <c r="E136" s="24" t="s">
        <v>174</v>
      </c>
      <c r="F136" s="25">
        <v>1</v>
      </c>
      <c r="G136" s="56">
        <v>29745.378151260506</v>
      </c>
      <c r="H136" s="57">
        <f t="shared" si="10"/>
        <v>29745.378151260506</v>
      </c>
      <c r="I136" s="58">
        <v>0.19</v>
      </c>
      <c r="J136" s="57">
        <f t="shared" si="11"/>
        <v>5651.6218487394963</v>
      </c>
      <c r="K136" s="57">
        <f t="shared" si="12"/>
        <v>5651.6218487394963</v>
      </c>
      <c r="L136" s="57">
        <f t="shared" si="13"/>
        <v>35397</v>
      </c>
      <c r="M136" s="57">
        <f t="shared" si="14"/>
        <v>35397</v>
      </c>
      <c r="N136" s="55"/>
      <c r="O136" s="54"/>
      <c r="P136" s="54"/>
    </row>
    <row r="137" spans="1:16" ht="60">
      <c r="A137" s="2">
        <v>135</v>
      </c>
      <c r="B137" s="24">
        <v>12191601</v>
      </c>
      <c r="C137" s="24" t="s">
        <v>312</v>
      </c>
      <c r="D137" s="24" t="s">
        <v>313</v>
      </c>
      <c r="E137" s="24" t="s">
        <v>314</v>
      </c>
      <c r="F137" s="25">
        <v>1</v>
      </c>
      <c r="G137" s="56">
        <v>15519.327731092437</v>
      </c>
      <c r="H137" s="57">
        <f t="shared" si="10"/>
        <v>15519.327731092437</v>
      </c>
      <c r="I137" s="58">
        <v>0.19</v>
      </c>
      <c r="J137" s="57">
        <f t="shared" si="11"/>
        <v>2948.6722689075632</v>
      </c>
      <c r="K137" s="57">
        <f t="shared" si="12"/>
        <v>2948.6722689075632</v>
      </c>
      <c r="L137" s="57">
        <f t="shared" si="13"/>
        <v>18468</v>
      </c>
      <c r="M137" s="57">
        <f t="shared" si="14"/>
        <v>18468</v>
      </c>
      <c r="N137" s="55"/>
      <c r="O137" s="54"/>
      <c r="P137" s="54"/>
    </row>
    <row r="138" spans="1:16" ht="132">
      <c r="A138" s="1">
        <v>136</v>
      </c>
      <c r="B138" s="24">
        <v>48101802</v>
      </c>
      <c r="C138" s="47" t="s">
        <v>315</v>
      </c>
      <c r="D138" s="47" t="s">
        <v>316</v>
      </c>
      <c r="E138" s="47" t="s">
        <v>316</v>
      </c>
      <c r="F138" s="25">
        <v>1</v>
      </c>
      <c r="G138" s="56">
        <v>52941.176470588238</v>
      </c>
      <c r="H138" s="57">
        <f t="shared" si="10"/>
        <v>52941.176470588238</v>
      </c>
      <c r="I138" s="58">
        <v>0.19</v>
      </c>
      <c r="J138" s="57">
        <f t="shared" si="11"/>
        <v>10058.823529411766</v>
      </c>
      <c r="K138" s="57">
        <f t="shared" si="12"/>
        <v>10058.823529411766</v>
      </c>
      <c r="L138" s="57">
        <f t="shared" si="13"/>
        <v>63000</v>
      </c>
      <c r="M138" s="57">
        <f t="shared" si="14"/>
        <v>63000</v>
      </c>
      <c r="N138" s="55"/>
      <c r="O138" s="54"/>
      <c r="P138" s="54"/>
    </row>
    <row r="139" spans="1:16" ht="144">
      <c r="A139" s="2">
        <v>137</v>
      </c>
      <c r="B139" s="24">
        <v>41115603</v>
      </c>
      <c r="C139" s="24" t="s">
        <v>317</v>
      </c>
      <c r="D139" s="24" t="s">
        <v>318</v>
      </c>
      <c r="E139" s="24" t="s">
        <v>319</v>
      </c>
      <c r="F139" s="25">
        <v>1</v>
      </c>
      <c r="G139" s="56">
        <v>178151.26050420169</v>
      </c>
      <c r="H139" s="57">
        <f t="shared" si="10"/>
        <v>178151.26050420169</v>
      </c>
      <c r="I139" s="58">
        <v>0.19</v>
      </c>
      <c r="J139" s="57">
        <f t="shared" si="11"/>
        <v>33848.73949579832</v>
      </c>
      <c r="K139" s="57">
        <f t="shared" si="12"/>
        <v>33848.73949579832</v>
      </c>
      <c r="L139" s="57">
        <f t="shared" si="13"/>
        <v>212000</v>
      </c>
      <c r="M139" s="57">
        <f t="shared" si="14"/>
        <v>212000</v>
      </c>
      <c r="N139" s="55"/>
      <c r="O139" s="54"/>
      <c r="P139" s="54"/>
    </row>
    <row r="140" spans="1:16" ht="24">
      <c r="A140" s="2">
        <v>138</v>
      </c>
      <c r="B140" s="24">
        <v>27111908</v>
      </c>
      <c r="C140" s="24" t="s">
        <v>320</v>
      </c>
      <c r="D140" s="24" t="s">
        <v>321</v>
      </c>
      <c r="E140" s="24" t="s">
        <v>321</v>
      </c>
      <c r="F140" s="25">
        <v>1</v>
      </c>
      <c r="G140" s="56">
        <v>21848.73949579832</v>
      </c>
      <c r="H140" s="57">
        <f t="shared" si="10"/>
        <v>21848.73949579832</v>
      </c>
      <c r="I140" s="58">
        <v>0.19</v>
      </c>
      <c r="J140" s="57">
        <f t="shared" si="11"/>
        <v>4151.2605042016812</v>
      </c>
      <c r="K140" s="57">
        <f t="shared" si="12"/>
        <v>4151.2605042016812</v>
      </c>
      <c r="L140" s="57">
        <f t="shared" si="13"/>
        <v>26000</v>
      </c>
      <c r="M140" s="57">
        <f t="shared" si="14"/>
        <v>26000</v>
      </c>
      <c r="N140" s="55"/>
      <c r="O140" s="54"/>
      <c r="P140" s="54"/>
    </row>
    <row r="141" spans="1:16" ht="156">
      <c r="A141" s="1">
        <v>139</v>
      </c>
      <c r="B141" s="46">
        <v>52151709</v>
      </c>
      <c r="C141" s="24" t="s">
        <v>322</v>
      </c>
      <c r="D141" s="24" t="s">
        <v>323</v>
      </c>
      <c r="E141" s="24" t="s">
        <v>324</v>
      </c>
      <c r="F141" s="25">
        <v>1</v>
      </c>
      <c r="G141" s="56">
        <v>105042.01680672269</v>
      </c>
      <c r="H141" s="57">
        <f t="shared" si="10"/>
        <v>105042.01680672269</v>
      </c>
      <c r="I141" s="58">
        <v>0.19</v>
      </c>
      <c r="J141" s="57">
        <f t="shared" si="11"/>
        <v>19957.983193277312</v>
      </c>
      <c r="K141" s="57">
        <f t="shared" si="12"/>
        <v>19957.983193277312</v>
      </c>
      <c r="L141" s="57">
        <f t="shared" si="13"/>
        <v>125000</v>
      </c>
      <c r="M141" s="57">
        <f t="shared" si="14"/>
        <v>125000</v>
      </c>
      <c r="N141" s="55"/>
      <c r="O141" s="54"/>
      <c r="P141" s="54"/>
    </row>
    <row r="142" spans="1:16" ht="60">
      <c r="A142" s="2">
        <v>140</v>
      </c>
      <c r="B142" s="46">
        <v>52151604</v>
      </c>
      <c r="C142" s="24" t="s">
        <v>325</v>
      </c>
      <c r="D142" s="24" t="s">
        <v>326</v>
      </c>
      <c r="E142" s="24" t="s">
        <v>326</v>
      </c>
      <c r="F142" s="25">
        <v>1</v>
      </c>
      <c r="G142" s="56">
        <v>46218.487394957985</v>
      </c>
      <c r="H142" s="57">
        <f t="shared" si="10"/>
        <v>46218.487394957985</v>
      </c>
      <c r="I142" s="58">
        <v>0.19</v>
      </c>
      <c r="J142" s="57">
        <f t="shared" si="11"/>
        <v>8781.5126050420167</v>
      </c>
      <c r="K142" s="57">
        <f t="shared" si="12"/>
        <v>8781.5126050420167</v>
      </c>
      <c r="L142" s="57">
        <f t="shared" si="13"/>
        <v>55000</v>
      </c>
      <c r="M142" s="57">
        <f t="shared" si="14"/>
        <v>55000</v>
      </c>
      <c r="N142" s="55"/>
      <c r="O142" s="54"/>
      <c r="P142" s="54"/>
    </row>
    <row r="143" spans="1:16" ht="96">
      <c r="A143" s="2">
        <v>141</v>
      </c>
      <c r="B143" s="24">
        <v>50131701</v>
      </c>
      <c r="C143" s="24" t="s">
        <v>327</v>
      </c>
      <c r="D143" s="24" t="s">
        <v>328</v>
      </c>
      <c r="E143" s="24" t="s">
        <v>329</v>
      </c>
      <c r="F143" s="25">
        <v>1</v>
      </c>
      <c r="G143" s="56">
        <v>2521.0084033613448</v>
      </c>
      <c r="H143" s="57">
        <f t="shared" si="10"/>
        <v>2521.0084033613448</v>
      </c>
      <c r="I143" s="58">
        <v>0.19</v>
      </c>
      <c r="J143" s="57">
        <f t="shared" si="11"/>
        <v>478.99159663865549</v>
      </c>
      <c r="K143" s="57">
        <f t="shared" si="12"/>
        <v>478.99159663865549</v>
      </c>
      <c r="L143" s="57">
        <f t="shared" si="13"/>
        <v>3000.0000000000005</v>
      </c>
      <c r="M143" s="57">
        <f t="shared" si="14"/>
        <v>3000.0000000000005</v>
      </c>
      <c r="N143" s="55"/>
      <c r="O143" s="54"/>
      <c r="P143" s="54"/>
    </row>
    <row r="144" spans="1:16" ht="96">
      <c r="A144" s="1">
        <v>142</v>
      </c>
      <c r="B144" s="24">
        <v>50161509</v>
      </c>
      <c r="C144" s="24" t="s">
        <v>330</v>
      </c>
      <c r="D144" s="24" t="s">
        <v>331</v>
      </c>
      <c r="E144" s="24" t="s">
        <v>332</v>
      </c>
      <c r="F144" s="25">
        <v>1</v>
      </c>
      <c r="G144" s="56">
        <v>4705.8823529411766</v>
      </c>
      <c r="H144" s="57">
        <f t="shared" si="10"/>
        <v>4705.8823529411766</v>
      </c>
      <c r="I144" s="58">
        <v>0.19</v>
      </c>
      <c r="J144" s="57">
        <f t="shared" si="11"/>
        <v>894.11764705882354</v>
      </c>
      <c r="K144" s="57">
        <f t="shared" si="12"/>
        <v>894.11764705882354</v>
      </c>
      <c r="L144" s="57">
        <f t="shared" si="13"/>
        <v>5600</v>
      </c>
      <c r="M144" s="57">
        <f t="shared" si="14"/>
        <v>5600</v>
      </c>
      <c r="N144" s="55"/>
      <c r="O144" s="54"/>
      <c r="P144" s="54"/>
    </row>
    <row r="145" spans="1:16" ht="156">
      <c r="A145" s="2">
        <v>143</v>
      </c>
      <c r="B145" s="24">
        <v>12352207</v>
      </c>
      <c r="C145" s="24" t="s">
        <v>333</v>
      </c>
      <c r="D145" s="24" t="s">
        <v>334</v>
      </c>
      <c r="E145" s="24" t="s">
        <v>335</v>
      </c>
      <c r="F145" s="25">
        <v>1</v>
      </c>
      <c r="G145" s="56">
        <v>45378.151260504201</v>
      </c>
      <c r="H145" s="57">
        <f t="shared" si="10"/>
        <v>45378.151260504201</v>
      </c>
      <c r="I145" s="58">
        <v>0.19</v>
      </c>
      <c r="J145" s="57">
        <f t="shared" si="11"/>
        <v>8621.8487394957974</v>
      </c>
      <c r="K145" s="57">
        <f t="shared" si="12"/>
        <v>8621.8487394957974</v>
      </c>
      <c r="L145" s="57">
        <f t="shared" si="13"/>
        <v>54000</v>
      </c>
      <c r="M145" s="57">
        <f t="shared" si="14"/>
        <v>54000</v>
      </c>
      <c r="N145" s="55"/>
      <c r="O145" s="54"/>
      <c r="P145" s="54"/>
    </row>
    <row r="146" spans="1:16" ht="84">
      <c r="A146" s="2">
        <v>144</v>
      </c>
      <c r="B146" s="24">
        <v>50131704</v>
      </c>
      <c r="C146" s="24" t="s">
        <v>336</v>
      </c>
      <c r="D146" s="24" t="s">
        <v>337</v>
      </c>
      <c r="E146" s="24" t="s">
        <v>338</v>
      </c>
      <c r="F146" s="25">
        <v>1</v>
      </c>
      <c r="G146" s="56">
        <v>32331.932773109256</v>
      </c>
      <c r="H146" s="57">
        <f t="shared" si="10"/>
        <v>32331.932773109256</v>
      </c>
      <c r="I146" s="58">
        <v>0.19</v>
      </c>
      <c r="J146" s="57">
        <f t="shared" si="11"/>
        <v>6143.0672268907583</v>
      </c>
      <c r="K146" s="57">
        <f t="shared" si="12"/>
        <v>6143.0672268907583</v>
      </c>
      <c r="L146" s="57">
        <f t="shared" si="13"/>
        <v>38475.000000000015</v>
      </c>
      <c r="M146" s="57">
        <f t="shared" si="14"/>
        <v>38475.000000000015</v>
      </c>
      <c r="N146" s="55"/>
      <c r="O146" s="54"/>
      <c r="P146" s="54"/>
    </row>
    <row r="147" spans="1:16" ht="96">
      <c r="A147" s="1">
        <v>145</v>
      </c>
      <c r="B147" s="24">
        <v>12171504</v>
      </c>
      <c r="C147" s="24" t="s">
        <v>339</v>
      </c>
      <c r="D147" s="24" t="s">
        <v>339</v>
      </c>
      <c r="E147" s="24" t="s">
        <v>340</v>
      </c>
      <c r="F147" s="25">
        <v>1</v>
      </c>
      <c r="G147" s="56">
        <v>75630.252100840342</v>
      </c>
      <c r="H147" s="57">
        <f t="shared" si="10"/>
        <v>75630.252100840342</v>
      </c>
      <c r="I147" s="58">
        <v>0.19</v>
      </c>
      <c r="J147" s="57">
        <f t="shared" si="11"/>
        <v>14369.747899159665</v>
      </c>
      <c r="K147" s="57">
        <f t="shared" si="12"/>
        <v>14369.747899159665</v>
      </c>
      <c r="L147" s="57">
        <f t="shared" si="13"/>
        <v>90000</v>
      </c>
      <c r="M147" s="57">
        <f t="shared" si="14"/>
        <v>90000</v>
      </c>
      <c r="N147" s="55"/>
      <c r="O147" s="54"/>
      <c r="P147" s="54"/>
    </row>
    <row r="148" spans="1:16" ht="96">
      <c r="A148" s="2">
        <v>146</v>
      </c>
      <c r="B148" s="24">
        <v>54101701</v>
      </c>
      <c r="C148" s="24" t="s">
        <v>341</v>
      </c>
      <c r="D148" s="24" t="s">
        <v>341</v>
      </c>
      <c r="E148" s="24" t="s">
        <v>342</v>
      </c>
      <c r="F148" s="25">
        <v>1</v>
      </c>
      <c r="G148" s="56">
        <v>86554.621848739494</v>
      </c>
      <c r="H148" s="57">
        <f t="shared" si="10"/>
        <v>86554.621848739494</v>
      </c>
      <c r="I148" s="58">
        <v>0.19</v>
      </c>
      <c r="J148" s="57">
        <f t="shared" si="11"/>
        <v>16445.378151260506</v>
      </c>
      <c r="K148" s="57">
        <f t="shared" si="12"/>
        <v>16445.378151260506</v>
      </c>
      <c r="L148" s="57">
        <f t="shared" si="13"/>
        <v>103000</v>
      </c>
      <c r="M148" s="57">
        <f t="shared" si="14"/>
        <v>103000</v>
      </c>
      <c r="N148" s="55"/>
      <c r="O148" s="54"/>
      <c r="P148" s="54"/>
    </row>
    <row r="149" spans="1:16" ht="48">
      <c r="A149" s="2">
        <v>147</v>
      </c>
      <c r="B149" s="24">
        <v>24121807</v>
      </c>
      <c r="C149" s="24" t="s">
        <v>343</v>
      </c>
      <c r="D149" s="24" t="s">
        <v>344</v>
      </c>
      <c r="E149" s="24" t="s">
        <v>345</v>
      </c>
      <c r="F149" s="25">
        <v>1</v>
      </c>
      <c r="G149" s="56">
        <v>3361.3445378151264</v>
      </c>
      <c r="H149" s="57">
        <f t="shared" si="10"/>
        <v>3361.3445378151264</v>
      </c>
      <c r="I149" s="58">
        <v>0.19</v>
      </c>
      <c r="J149" s="57">
        <f t="shared" si="11"/>
        <v>638.65546218487407</v>
      </c>
      <c r="K149" s="57">
        <f t="shared" si="12"/>
        <v>638.65546218487407</v>
      </c>
      <c r="L149" s="57">
        <f t="shared" si="13"/>
        <v>4000.0000000000005</v>
      </c>
      <c r="M149" s="57">
        <f t="shared" si="14"/>
        <v>4000.0000000000005</v>
      </c>
      <c r="N149" s="55"/>
      <c r="O149" s="54"/>
      <c r="P149" s="54"/>
    </row>
    <row r="150" spans="1:16" ht="60">
      <c r="A150" s="1">
        <v>148</v>
      </c>
      <c r="B150" s="24">
        <v>24121807</v>
      </c>
      <c r="C150" s="24" t="s">
        <v>346</v>
      </c>
      <c r="D150" s="24" t="s">
        <v>347</v>
      </c>
      <c r="E150" s="24" t="s">
        <v>348</v>
      </c>
      <c r="F150" s="25">
        <v>1</v>
      </c>
      <c r="G150" s="56">
        <v>1680.6722689075632</v>
      </c>
      <c r="H150" s="57">
        <f t="shared" si="10"/>
        <v>1680.6722689075632</v>
      </c>
      <c r="I150" s="58">
        <v>0.19</v>
      </c>
      <c r="J150" s="57">
        <f t="shared" si="11"/>
        <v>319.32773109243703</v>
      </c>
      <c r="K150" s="57">
        <f t="shared" si="12"/>
        <v>319.32773109243703</v>
      </c>
      <c r="L150" s="57">
        <f t="shared" si="13"/>
        <v>2000.0000000000002</v>
      </c>
      <c r="M150" s="57">
        <f t="shared" si="14"/>
        <v>2000.0000000000002</v>
      </c>
      <c r="N150" s="55"/>
      <c r="O150" s="54"/>
      <c r="P150" s="54"/>
    </row>
    <row r="151" spans="1:16" ht="48">
      <c r="A151" s="2">
        <v>149</v>
      </c>
      <c r="B151" s="24">
        <v>12164502</v>
      </c>
      <c r="C151" s="24" t="s">
        <v>349</v>
      </c>
      <c r="D151" s="24" t="s">
        <v>349</v>
      </c>
      <c r="E151" s="24" t="s">
        <v>350</v>
      </c>
      <c r="F151" s="25">
        <v>1</v>
      </c>
      <c r="G151" s="56">
        <v>51731.092436974795</v>
      </c>
      <c r="H151" s="57">
        <f t="shared" si="10"/>
        <v>51731.092436974795</v>
      </c>
      <c r="I151" s="58">
        <v>0.19</v>
      </c>
      <c r="J151" s="57">
        <f t="shared" si="11"/>
        <v>9828.9075630252119</v>
      </c>
      <c r="K151" s="57">
        <f t="shared" si="12"/>
        <v>9828.9075630252119</v>
      </c>
      <c r="L151" s="57">
        <f t="shared" si="13"/>
        <v>61560.000000000007</v>
      </c>
      <c r="M151" s="57">
        <f t="shared" si="14"/>
        <v>61560.000000000007</v>
      </c>
      <c r="N151" s="55"/>
      <c r="O151" s="54"/>
      <c r="P151" s="54"/>
    </row>
    <row r="152" spans="1:16" ht="36">
      <c r="A152" s="2">
        <v>150</v>
      </c>
      <c r="B152" s="24">
        <v>12164502</v>
      </c>
      <c r="C152" s="24" t="s">
        <v>351</v>
      </c>
      <c r="D152" s="24" t="s">
        <v>351</v>
      </c>
      <c r="E152" s="24" t="s">
        <v>352</v>
      </c>
      <c r="F152" s="25">
        <v>1</v>
      </c>
      <c r="G152" s="56">
        <v>51731.092436974795</v>
      </c>
      <c r="H152" s="57">
        <f t="shared" si="10"/>
        <v>51731.092436974795</v>
      </c>
      <c r="I152" s="58">
        <v>0.19</v>
      </c>
      <c r="J152" s="57">
        <f t="shared" si="11"/>
        <v>9828.9075630252119</v>
      </c>
      <c r="K152" s="57">
        <f t="shared" si="12"/>
        <v>9828.9075630252119</v>
      </c>
      <c r="L152" s="57">
        <f t="shared" si="13"/>
        <v>61560.000000000007</v>
      </c>
      <c r="M152" s="57">
        <f t="shared" si="14"/>
        <v>61560.000000000007</v>
      </c>
      <c r="N152" s="55"/>
      <c r="O152" s="54"/>
      <c r="P152" s="54"/>
    </row>
    <row r="153" spans="1:16" ht="36">
      <c r="A153" s="1">
        <v>151</v>
      </c>
      <c r="B153" s="24">
        <v>12164502</v>
      </c>
      <c r="C153" s="24" t="s">
        <v>353</v>
      </c>
      <c r="D153" s="24" t="s">
        <v>353</v>
      </c>
      <c r="E153" s="24" t="s">
        <v>354</v>
      </c>
      <c r="F153" s="25">
        <v>1</v>
      </c>
      <c r="G153" s="56">
        <v>51731.092436974795</v>
      </c>
      <c r="H153" s="57">
        <f t="shared" si="10"/>
        <v>51731.092436974795</v>
      </c>
      <c r="I153" s="58">
        <v>0.19</v>
      </c>
      <c r="J153" s="57">
        <f t="shared" si="11"/>
        <v>9828.9075630252119</v>
      </c>
      <c r="K153" s="57">
        <f t="shared" si="12"/>
        <v>9828.9075630252119</v>
      </c>
      <c r="L153" s="57">
        <f t="shared" si="13"/>
        <v>61560.000000000007</v>
      </c>
      <c r="M153" s="57">
        <f t="shared" si="14"/>
        <v>61560.000000000007</v>
      </c>
      <c r="N153" s="55"/>
      <c r="O153" s="54"/>
      <c r="P153" s="54"/>
    </row>
    <row r="154" spans="1:16" ht="96">
      <c r="A154" s="2">
        <v>152</v>
      </c>
      <c r="B154" s="24">
        <v>12171504</v>
      </c>
      <c r="C154" s="24" t="s">
        <v>355</v>
      </c>
      <c r="D154" s="24" t="s">
        <v>355</v>
      </c>
      <c r="E154" s="24" t="s">
        <v>356</v>
      </c>
      <c r="F154" s="25">
        <v>1</v>
      </c>
      <c r="G154" s="56">
        <v>129327.73109243702</v>
      </c>
      <c r="H154" s="57">
        <f t="shared" si="10"/>
        <v>129327.73109243702</v>
      </c>
      <c r="I154" s="58">
        <v>0.19</v>
      </c>
      <c r="J154" s="57">
        <f t="shared" si="11"/>
        <v>24572.268907563033</v>
      </c>
      <c r="K154" s="57">
        <f t="shared" si="12"/>
        <v>24572.268907563033</v>
      </c>
      <c r="L154" s="57">
        <f t="shared" si="13"/>
        <v>153900.00000000006</v>
      </c>
      <c r="M154" s="57">
        <f t="shared" si="14"/>
        <v>153900.00000000006</v>
      </c>
      <c r="N154" s="55"/>
      <c r="O154" s="54"/>
      <c r="P154" s="54"/>
    </row>
    <row r="155" spans="1:16" ht="36">
      <c r="A155" s="2">
        <v>153</v>
      </c>
      <c r="B155" s="24">
        <v>52152204</v>
      </c>
      <c r="C155" s="24" t="s">
        <v>357</v>
      </c>
      <c r="D155" s="24" t="s">
        <v>358</v>
      </c>
      <c r="E155" s="24" t="s">
        <v>359</v>
      </c>
      <c r="F155" s="25">
        <v>1</v>
      </c>
      <c r="G155" s="56">
        <v>1050420.1680672269</v>
      </c>
      <c r="H155" s="57">
        <f t="shared" si="10"/>
        <v>1050420.1680672269</v>
      </c>
      <c r="I155" s="58">
        <v>0.19</v>
      </c>
      <c r="J155" s="57">
        <f t="shared" si="11"/>
        <v>199579.83193277312</v>
      </c>
      <c r="K155" s="57">
        <f t="shared" si="12"/>
        <v>199579.83193277312</v>
      </c>
      <c r="L155" s="57">
        <f t="shared" si="13"/>
        <v>1250000</v>
      </c>
      <c r="M155" s="57">
        <f t="shared" si="14"/>
        <v>1250000</v>
      </c>
      <c r="N155" s="55"/>
      <c r="O155" s="54"/>
      <c r="P155" s="54"/>
    </row>
    <row r="156" spans="1:16" ht="84">
      <c r="A156" s="1">
        <v>154</v>
      </c>
      <c r="B156" s="24">
        <v>52152002</v>
      </c>
      <c r="C156" s="48" t="s">
        <v>360</v>
      </c>
      <c r="D156" s="24" t="s">
        <v>361</v>
      </c>
      <c r="E156" s="24" t="s">
        <v>359</v>
      </c>
      <c r="F156" s="25">
        <v>1</v>
      </c>
      <c r="G156" s="56">
        <v>18487.394957983193</v>
      </c>
      <c r="H156" s="57">
        <f t="shared" si="10"/>
        <v>18487.394957983193</v>
      </c>
      <c r="I156" s="58">
        <v>0.19</v>
      </c>
      <c r="J156" s="57">
        <f t="shared" si="11"/>
        <v>3512.6050420168067</v>
      </c>
      <c r="K156" s="57">
        <f t="shared" si="12"/>
        <v>3512.6050420168067</v>
      </c>
      <c r="L156" s="57">
        <f t="shared" si="13"/>
        <v>22000</v>
      </c>
      <c r="M156" s="57">
        <f t="shared" si="14"/>
        <v>22000</v>
      </c>
      <c r="N156" s="55"/>
      <c r="O156" s="54"/>
      <c r="P156" s="54"/>
    </row>
    <row r="157" spans="1:16" ht="112.2">
      <c r="A157" s="2">
        <v>155</v>
      </c>
      <c r="B157" s="49">
        <v>31211904</v>
      </c>
      <c r="C157" s="49" t="s">
        <v>362</v>
      </c>
      <c r="D157" s="49" t="s">
        <v>363</v>
      </c>
      <c r="E157" s="49" t="s">
        <v>9</v>
      </c>
      <c r="F157" s="25">
        <v>1</v>
      </c>
      <c r="G157" s="56">
        <v>12605.042016806723</v>
      </c>
      <c r="H157" s="57">
        <f t="shared" si="10"/>
        <v>12605.042016806723</v>
      </c>
      <c r="I157" s="58">
        <v>0.19</v>
      </c>
      <c r="J157" s="57">
        <f t="shared" si="11"/>
        <v>2394.9579831932774</v>
      </c>
      <c r="K157" s="57">
        <f t="shared" si="12"/>
        <v>2394.9579831932774</v>
      </c>
      <c r="L157" s="57">
        <f t="shared" si="13"/>
        <v>15000</v>
      </c>
      <c r="M157" s="57">
        <f t="shared" si="14"/>
        <v>15000</v>
      </c>
      <c r="N157" s="55"/>
      <c r="O157" s="54"/>
      <c r="P157" s="54"/>
    </row>
    <row r="158" spans="1:16" ht="30.6">
      <c r="A158" s="2">
        <v>156</v>
      </c>
      <c r="B158" s="49">
        <v>48102108</v>
      </c>
      <c r="C158" s="49" t="s">
        <v>364</v>
      </c>
      <c r="D158" s="49" t="s">
        <v>365</v>
      </c>
      <c r="E158" s="49" t="s">
        <v>9</v>
      </c>
      <c r="F158" s="25">
        <v>1</v>
      </c>
      <c r="G158" s="56">
        <v>32331.932773109256</v>
      </c>
      <c r="H158" s="57">
        <f t="shared" si="10"/>
        <v>32331.932773109256</v>
      </c>
      <c r="I158" s="58">
        <v>0.19</v>
      </c>
      <c r="J158" s="57">
        <f t="shared" si="11"/>
        <v>6143.0672268907583</v>
      </c>
      <c r="K158" s="57">
        <f t="shared" si="12"/>
        <v>6143.0672268907583</v>
      </c>
      <c r="L158" s="57">
        <f t="shared" si="13"/>
        <v>38475.000000000015</v>
      </c>
      <c r="M158" s="57">
        <f t="shared" si="14"/>
        <v>38475.000000000015</v>
      </c>
      <c r="N158" s="55"/>
      <c r="O158" s="54"/>
      <c r="P158" s="54"/>
    </row>
    <row r="159" spans="1:16" ht="30.6">
      <c r="A159" s="1">
        <v>157</v>
      </c>
      <c r="B159" s="49">
        <v>48101817</v>
      </c>
      <c r="C159" s="49" t="s">
        <v>366</v>
      </c>
      <c r="D159" s="49" t="s">
        <v>367</v>
      </c>
      <c r="E159" s="49" t="s">
        <v>9</v>
      </c>
      <c r="F159" s="25">
        <v>1</v>
      </c>
      <c r="G159" s="56">
        <v>25865.546218487398</v>
      </c>
      <c r="H159" s="57">
        <f t="shared" si="10"/>
        <v>25865.546218487398</v>
      </c>
      <c r="I159" s="58">
        <v>0.19</v>
      </c>
      <c r="J159" s="57">
        <f t="shared" si="11"/>
        <v>4914.4537815126059</v>
      </c>
      <c r="K159" s="57">
        <f t="shared" si="12"/>
        <v>4914.4537815126059</v>
      </c>
      <c r="L159" s="57">
        <f t="shared" si="13"/>
        <v>30780.000000000004</v>
      </c>
      <c r="M159" s="57">
        <f t="shared" si="14"/>
        <v>30780.000000000004</v>
      </c>
      <c r="N159" s="55"/>
      <c r="O159" s="54"/>
      <c r="P159" s="54"/>
    </row>
    <row r="160" spans="1:16" ht="40.799999999999997">
      <c r="A160" s="2">
        <v>158</v>
      </c>
      <c r="B160" s="49">
        <v>50131702</v>
      </c>
      <c r="C160" s="49" t="s">
        <v>368</v>
      </c>
      <c r="D160" s="49" t="s">
        <v>369</v>
      </c>
      <c r="E160" s="49" t="s">
        <v>370</v>
      </c>
      <c r="F160" s="25">
        <v>1</v>
      </c>
      <c r="G160" s="56">
        <v>30252.100840336137</v>
      </c>
      <c r="H160" s="57">
        <f t="shared" si="10"/>
        <v>30252.100840336137</v>
      </c>
      <c r="I160" s="58">
        <v>0.19</v>
      </c>
      <c r="J160" s="57">
        <f t="shared" si="11"/>
        <v>5747.8991596638662</v>
      </c>
      <c r="K160" s="57">
        <f t="shared" si="12"/>
        <v>5747.8991596638662</v>
      </c>
      <c r="L160" s="57">
        <f t="shared" si="13"/>
        <v>36000</v>
      </c>
      <c r="M160" s="57">
        <f t="shared" si="14"/>
        <v>36000</v>
      </c>
      <c r="N160" s="55"/>
      <c r="O160" s="54"/>
      <c r="P160" s="54"/>
    </row>
    <row r="161" spans="1:16" ht="20.399999999999999">
      <c r="A161" s="2">
        <v>159</v>
      </c>
      <c r="B161" s="49">
        <v>48101802</v>
      </c>
      <c r="C161" s="49" t="s">
        <v>371</v>
      </c>
      <c r="D161" s="49" t="s">
        <v>372</v>
      </c>
      <c r="E161" s="49" t="s">
        <v>9</v>
      </c>
      <c r="F161" s="25">
        <v>1</v>
      </c>
      <c r="G161" s="56">
        <v>139495.79831932773</v>
      </c>
      <c r="H161" s="57">
        <f t="shared" si="10"/>
        <v>139495.79831932773</v>
      </c>
      <c r="I161" s="58">
        <v>0.19</v>
      </c>
      <c r="J161" s="57">
        <f t="shared" si="11"/>
        <v>26504.201680672268</v>
      </c>
      <c r="K161" s="57">
        <f t="shared" si="12"/>
        <v>26504.201680672268</v>
      </c>
      <c r="L161" s="57">
        <f t="shared" si="13"/>
        <v>166000</v>
      </c>
      <c r="M161" s="57">
        <f t="shared" si="14"/>
        <v>166000</v>
      </c>
      <c r="N161" s="55"/>
      <c r="O161" s="54"/>
      <c r="P161" s="54"/>
    </row>
    <row r="162" spans="1:16" ht="30.6">
      <c r="A162" s="1">
        <v>160</v>
      </c>
      <c r="B162" s="49">
        <v>41103206</v>
      </c>
      <c r="C162" s="49" t="s">
        <v>373</v>
      </c>
      <c r="D162" s="49" t="s">
        <v>374</v>
      </c>
      <c r="E162" s="49" t="s">
        <v>375</v>
      </c>
      <c r="F162" s="25">
        <v>1</v>
      </c>
      <c r="G162" s="56">
        <v>37815.126050420171</v>
      </c>
      <c r="H162" s="57">
        <f t="shared" si="10"/>
        <v>37815.126050420171</v>
      </c>
      <c r="I162" s="58">
        <v>0.19</v>
      </c>
      <c r="J162" s="57">
        <f t="shared" si="11"/>
        <v>7184.8739495798327</v>
      </c>
      <c r="K162" s="57">
        <f t="shared" si="12"/>
        <v>7184.8739495798327</v>
      </c>
      <c r="L162" s="57">
        <f t="shared" si="13"/>
        <v>45000</v>
      </c>
      <c r="M162" s="57">
        <f t="shared" si="14"/>
        <v>45000</v>
      </c>
      <c r="N162" s="55"/>
      <c r="O162" s="54"/>
      <c r="P162" s="54"/>
    </row>
    <row r="163" spans="1:16" ht="51">
      <c r="A163" s="2">
        <v>161</v>
      </c>
      <c r="B163" s="49">
        <v>41103206</v>
      </c>
      <c r="C163" s="49" t="s">
        <v>376</v>
      </c>
      <c r="D163" s="49" t="s">
        <v>377</v>
      </c>
      <c r="E163" s="49" t="s">
        <v>204</v>
      </c>
      <c r="F163" s="25">
        <v>1</v>
      </c>
      <c r="G163" s="56">
        <v>87394.957983193279</v>
      </c>
      <c r="H163" s="57">
        <f t="shared" si="10"/>
        <v>87394.957983193279</v>
      </c>
      <c r="I163" s="58">
        <v>0.19</v>
      </c>
      <c r="J163" s="57">
        <f t="shared" si="11"/>
        <v>16605.042016806725</v>
      </c>
      <c r="K163" s="57">
        <f t="shared" si="12"/>
        <v>16605.042016806725</v>
      </c>
      <c r="L163" s="57">
        <f t="shared" si="13"/>
        <v>104000</v>
      </c>
      <c r="M163" s="57">
        <f t="shared" si="14"/>
        <v>104000</v>
      </c>
      <c r="N163" s="55"/>
      <c r="O163" s="54"/>
      <c r="P163" s="54"/>
    </row>
    <row r="164" spans="1:16" ht="20.399999999999999">
      <c r="A164" s="2">
        <v>162</v>
      </c>
      <c r="B164" s="49">
        <v>24121807</v>
      </c>
      <c r="C164" s="49" t="s">
        <v>346</v>
      </c>
      <c r="D164" s="49" t="s">
        <v>347</v>
      </c>
      <c r="E164" s="49" t="s">
        <v>9</v>
      </c>
      <c r="F164" s="25">
        <v>1</v>
      </c>
      <c r="G164" s="56">
        <v>2100.840336134454</v>
      </c>
      <c r="H164" s="57">
        <f t="shared" si="10"/>
        <v>2100.840336134454</v>
      </c>
      <c r="I164" s="58">
        <v>0.19</v>
      </c>
      <c r="J164" s="57">
        <f t="shared" si="11"/>
        <v>399.15966386554624</v>
      </c>
      <c r="K164" s="57">
        <f t="shared" si="12"/>
        <v>399.15966386554624</v>
      </c>
      <c r="L164" s="57">
        <f t="shared" si="13"/>
        <v>2500</v>
      </c>
      <c r="M164" s="57">
        <f t="shared" si="14"/>
        <v>2500</v>
      </c>
      <c r="N164" s="55"/>
      <c r="O164" s="54"/>
      <c r="P164" s="54"/>
    </row>
    <row r="165" spans="1:16" ht="20.399999999999999">
      <c r="A165" s="1">
        <v>163</v>
      </c>
      <c r="B165" s="49">
        <v>24112602</v>
      </c>
      <c r="C165" s="49" t="s">
        <v>378</v>
      </c>
      <c r="D165" s="49" t="s">
        <v>379</v>
      </c>
      <c r="E165" s="49" t="s">
        <v>380</v>
      </c>
      <c r="F165" s="25">
        <v>1</v>
      </c>
      <c r="G165" s="56">
        <v>2352.9411764705883</v>
      </c>
      <c r="H165" s="57">
        <f t="shared" si="10"/>
        <v>2352.9411764705883</v>
      </c>
      <c r="I165" s="58">
        <v>0.19</v>
      </c>
      <c r="J165" s="57">
        <f t="shared" si="11"/>
        <v>447.05882352941177</v>
      </c>
      <c r="K165" s="57">
        <f t="shared" si="12"/>
        <v>447.05882352941177</v>
      </c>
      <c r="L165" s="57">
        <f t="shared" si="13"/>
        <v>2800</v>
      </c>
      <c r="M165" s="57">
        <f t="shared" si="14"/>
        <v>2800</v>
      </c>
      <c r="N165" s="55"/>
      <c r="O165" s="54"/>
      <c r="P165" s="54"/>
    </row>
    <row r="166" spans="1:16" ht="30.6">
      <c r="A166" s="2">
        <v>164</v>
      </c>
      <c r="B166" s="49">
        <v>24122003</v>
      </c>
      <c r="C166" s="49" t="s">
        <v>381</v>
      </c>
      <c r="D166" s="49" t="s">
        <v>382</v>
      </c>
      <c r="E166" s="49" t="s">
        <v>9</v>
      </c>
      <c r="F166" s="25">
        <v>1</v>
      </c>
      <c r="G166" s="56">
        <v>2689.0756302521008</v>
      </c>
      <c r="H166" s="57">
        <f t="shared" si="10"/>
        <v>2689.0756302521008</v>
      </c>
      <c r="I166" s="58">
        <v>0.19</v>
      </c>
      <c r="J166" s="57">
        <f t="shared" si="11"/>
        <v>510.92436974789916</v>
      </c>
      <c r="K166" s="57">
        <f t="shared" si="12"/>
        <v>510.92436974789916</v>
      </c>
      <c r="L166" s="57">
        <f t="shared" si="13"/>
        <v>3200</v>
      </c>
      <c r="M166" s="57">
        <f t="shared" si="14"/>
        <v>3200</v>
      </c>
      <c r="N166" s="55"/>
      <c r="O166" s="54"/>
      <c r="P166" s="54"/>
    </row>
    <row r="167" spans="1:16" ht="30.6">
      <c r="A167" s="2">
        <v>165</v>
      </c>
      <c r="B167" s="49">
        <v>24122003</v>
      </c>
      <c r="C167" s="49" t="s">
        <v>383</v>
      </c>
      <c r="D167" s="49" t="s">
        <v>384</v>
      </c>
      <c r="E167" s="49" t="s">
        <v>9</v>
      </c>
      <c r="F167" s="25">
        <v>1</v>
      </c>
      <c r="G167" s="56">
        <v>1680.6722689075632</v>
      </c>
      <c r="H167" s="57">
        <f t="shared" si="10"/>
        <v>1680.6722689075632</v>
      </c>
      <c r="I167" s="58">
        <v>0.19</v>
      </c>
      <c r="J167" s="57">
        <f t="shared" si="11"/>
        <v>319.32773109243703</v>
      </c>
      <c r="K167" s="57">
        <f t="shared" si="12"/>
        <v>319.32773109243703</v>
      </c>
      <c r="L167" s="57">
        <f t="shared" si="13"/>
        <v>2000.0000000000002</v>
      </c>
      <c r="M167" s="57">
        <f t="shared" si="14"/>
        <v>2000.0000000000002</v>
      </c>
      <c r="N167" s="55"/>
      <c r="O167" s="54"/>
      <c r="P167" s="54"/>
    </row>
    <row r="168" spans="1:16" ht="20.399999999999999">
      <c r="A168" s="1">
        <v>166</v>
      </c>
      <c r="B168" s="49">
        <v>48102109</v>
      </c>
      <c r="C168" s="49" t="s">
        <v>385</v>
      </c>
      <c r="D168" s="49" t="s">
        <v>386</v>
      </c>
      <c r="E168" s="49" t="s">
        <v>9</v>
      </c>
      <c r="F168" s="25">
        <v>1</v>
      </c>
      <c r="G168" s="56">
        <v>16806.722689075632</v>
      </c>
      <c r="H168" s="57">
        <f t="shared" si="10"/>
        <v>16806.722689075632</v>
      </c>
      <c r="I168" s="58">
        <v>0.19</v>
      </c>
      <c r="J168" s="57">
        <f t="shared" si="11"/>
        <v>3193.2773109243699</v>
      </c>
      <c r="K168" s="57">
        <f t="shared" si="12"/>
        <v>3193.2773109243699</v>
      </c>
      <c r="L168" s="57">
        <f t="shared" si="13"/>
        <v>20000</v>
      </c>
      <c r="M168" s="57">
        <f t="shared" si="14"/>
        <v>20000</v>
      </c>
      <c r="N168" s="55"/>
      <c r="O168" s="54"/>
      <c r="P168" s="54"/>
    </row>
    <row r="169" spans="1:16">
      <c r="A169" s="2">
        <v>167</v>
      </c>
      <c r="B169" s="49">
        <v>12171505</v>
      </c>
      <c r="C169" s="49" t="s">
        <v>387</v>
      </c>
      <c r="D169" s="49" t="s">
        <v>387</v>
      </c>
      <c r="E169" s="49" t="s">
        <v>388</v>
      </c>
      <c r="F169" s="25">
        <v>1</v>
      </c>
      <c r="G169" s="56">
        <v>26890.756302521011</v>
      </c>
      <c r="H169" s="57">
        <f t="shared" si="10"/>
        <v>26890.756302521011</v>
      </c>
      <c r="I169" s="58">
        <v>0.19</v>
      </c>
      <c r="J169" s="57">
        <f t="shared" si="11"/>
        <v>5109.2436974789925</v>
      </c>
      <c r="K169" s="57">
        <f t="shared" si="12"/>
        <v>5109.2436974789925</v>
      </c>
      <c r="L169" s="57">
        <f t="shared" si="13"/>
        <v>32000.000000000004</v>
      </c>
      <c r="M169" s="57">
        <f t="shared" si="14"/>
        <v>32000.000000000004</v>
      </c>
      <c r="N169" s="55"/>
      <c r="O169" s="54"/>
      <c r="P169" s="54"/>
    </row>
    <row r="170" spans="1:16">
      <c r="A170" s="2">
        <v>168</v>
      </c>
      <c r="B170" s="49">
        <v>50161814</v>
      </c>
      <c r="C170" s="49" t="s">
        <v>389</v>
      </c>
      <c r="D170" s="49" t="s">
        <v>389</v>
      </c>
      <c r="E170" s="49" t="s">
        <v>390</v>
      </c>
      <c r="F170" s="25">
        <v>1</v>
      </c>
      <c r="G170" s="56">
        <v>75630.252100840342</v>
      </c>
      <c r="H170" s="57">
        <f t="shared" si="10"/>
        <v>75630.252100840342</v>
      </c>
      <c r="I170" s="58">
        <v>0.19</v>
      </c>
      <c r="J170" s="57">
        <f t="shared" si="11"/>
        <v>14369.747899159665</v>
      </c>
      <c r="K170" s="57">
        <f t="shared" si="12"/>
        <v>14369.747899159665</v>
      </c>
      <c r="L170" s="57">
        <f t="shared" si="13"/>
        <v>90000</v>
      </c>
      <c r="M170" s="57">
        <f t="shared" si="14"/>
        <v>90000</v>
      </c>
      <c r="N170" s="55"/>
      <c r="O170" s="54"/>
      <c r="P170" s="54"/>
    </row>
    <row r="171" spans="1:16">
      <c r="A171" s="1">
        <v>169</v>
      </c>
      <c r="B171" s="49">
        <v>50151514</v>
      </c>
      <c r="C171" s="49" t="s">
        <v>391</v>
      </c>
      <c r="D171" s="49" t="s">
        <v>391</v>
      </c>
      <c r="E171" s="49" t="s">
        <v>390</v>
      </c>
      <c r="F171" s="25">
        <v>1</v>
      </c>
      <c r="G171" s="56">
        <v>365546.21848739497</v>
      </c>
      <c r="H171" s="57">
        <f t="shared" si="10"/>
        <v>365546.21848739497</v>
      </c>
      <c r="I171" s="58">
        <v>0.19</v>
      </c>
      <c r="J171" s="57">
        <f t="shared" si="11"/>
        <v>69453.781512605041</v>
      </c>
      <c r="K171" s="57">
        <f t="shared" si="12"/>
        <v>69453.781512605041</v>
      </c>
      <c r="L171" s="57">
        <f t="shared" si="13"/>
        <v>435000</v>
      </c>
      <c r="M171" s="57">
        <f t="shared" si="14"/>
        <v>435000</v>
      </c>
      <c r="N171" s="55"/>
      <c r="O171" s="54"/>
      <c r="P171" s="54"/>
    </row>
    <row r="172" spans="1:16">
      <c r="A172" s="2">
        <v>170</v>
      </c>
      <c r="B172" s="49">
        <v>13111203</v>
      </c>
      <c r="C172" s="49" t="s">
        <v>392</v>
      </c>
      <c r="D172" s="49" t="s">
        <v>392</v>
      </c>
      <c r="E172" s="49" t="s">
        <v>393</v>
      </c>
      <c r="F172" s="25">
        <v>1</v>
      </c>
      <c r="G172" s="56">
        <v>840.3361344537816</v>
      </c>
      <c r="H172" s="57">
        <f t="shared" si="10"/>
        <v>840.3361344537816</v>
      </c>
      <c r="I172" s="58">
        <v>0.19</v>
      </c>
      <c r="J172" s="57">
        <f t="shared" si="11"/>
        <v>159.66386554621852</v>
      </c>
      <c r="K172" s="57">
        <f t="shared" si="12"/>
        <v>159.66386554621852</v>
      </c>
      <c r="L172" s="57">
        <f t="shared" si="13"/>
        <v>1000.0000000000001</v>
      </c>
      <c r="M172" s="57">
        <f t="shared" si="14"/>
        <v>1000.0000000000001</v>
      </c>
      <c r="N172" s="55"/>
      <c r="O172" s="54"/>
      <c r="P172" s="54"/>
    </row>
    <row r="173" spans="1:16">
      <c r="A173" s="2">
        <v>171</v>
      </c>
      <c r="B173" s="49">
        <v>13111203</v>
      </c>
      <c r="C173" s="49" t="s">
        <v>394</v>
      </c>
      <c r="D173" s="49" t="s">
        <v>394</v>
      </c>
      <c r="E173" s="49" t="s">
        <v>183</v>
      </c>
      <c r="F173" s="25">
        <v>1</v>
      </c>
      <c r="G173" s="56">
        <v>0</v>
      </c>
      <c r="H173" s="57">
        <f t="shared" si="10"/>
        <v>0</v>
      </c>
      <c r="I173" s="58">
        <v>0.19</v>
      </c>
      <c r="J173" s="57">
        <f t="shared" si="11"/>
        <v>0</v>
      </c>
      <c r="K173" s="57">
        <f t="shared" si="12"/>
        <v>0</v>
      </c>
      <c r="L173" s="57">
        <f t="shared" si="13"/>
        <v>0</v>
      </c>
      <c r="M173" s="57">
        <f t="shared" si="14"/>
        <v>0</v>
      </c>
      <c r="N173" s="55"/>
      <c r="O173" s="54"/>
      <c r="P173" s="54"/>
    </row>
    <row r="174" spans="1:16" ht="40.799999999999997">
      <c r="A174" s="1">
        <v>172</v>
      </c>
      <c r="B174" s="49">
        <v>24112601</v>
      </c>
      <c r="C174" s="49" t="s">
        <v>395</v>
      </c>
      <c r="D174" s="49" t="s">
        <v>396</v>
      </c>
      <c r="E174" s="49" t="s">
        <v>9</v>
      </c>
      <c r="F174" s="25">
        <v>1</v>
      </c>
      <c r="G174" s="56">
        <v>147058.82352941178</v>
      </c>
      <c r="H174" s="57">
        <f t="shared" si="10"/>
        <v>147058.82352941178</v>
      </c>
      <c r="I174" s="58">
        <v>0.19</v>
      </c>
      <c r="J174" s="57">
        <f t="shared" si="11"/>
        <v>27941.176470588238</v>
      </c>
      <c r="K174" s="57">
        <f t="shared" si="12"/>
        <v>27941.176470588238</v>
      </c>
      <c r="L174" s="57">
        <f t="shared" si="13"/>
        <v>175000</v>
      </c>
      <c r="M174" s="57">
        <f t="shared" si="14"/>
        <v>175000</v>
      </c>
      <c r="N174" s="55"/>
      <c r="O174" s="54"/>
      <c r="P174" s="54"/>
    </row>
    <row r="175" spans="1:16" ht="20.399999999999999">
      <c r="A175" s="2">
        <v>173</v>
      </c>
      <c r="B175" s="49">
        <v>50201714</v>
      </c>
      <c r="C175" s="49" t="s">
        <v>397</v>
      </c>
      <c r="D175" s="49" t="s">
        <v>398</v>
      </c>
      <c r="E175" s="49" t="s">
        <v>206</v>
      </c>
      <c r="F175" s="25">
        <v>1</v>
      </c>
      <c r="G175" s="56">
        <v>39495.798319327732</v>
      </c>
      <c r="H175" s="57">
        <f t="shared" si="10"/>
        <v>39495.798319327732</v>
      </c>
      <c r="I175" s="58">
        <v>0.19</v>
      </c>
      <c r="J175" s="57">
        <f t="shared" si="11"/>
        <v>7504.2016806722695</v>
      </c>
      <c r="K175" s="57">
        <f t="shared" si="12"/>
        <v>7504.2016806722695</v>
      </c>
      <c r="L175" s="57">
        <f t="shared" si="13"/>
        <v>47000</v>
      </c>
      <c r="M175" s="57">
        <f t="shared" si="14"/>
        <v>47000</v>
      </c>
      <c r="N175" s="55"/>
      <c r="O175" s="54"/>
      <c r="P175" s="54"/>
    </row>
    <row r="176" spans="1:16" ht="20.399999999999999">
      <c r="A176" s="2">
        <v>174</v>
      </c>
      <c r="B176" s="49">
        <v>50131702</v>
      </c>
      <c r="C176" s="49" t="s">
        <v>399</v>
      </c>
      <c r="D176" s="49" t="s">
        <v>400</v>
      </c>
      <c r="E176" s="49" t="s">
        <v>9</v>
      </c>
      <c r="F176" s="25">
        <v>1</v>
      </c>
      <c r="G176" s="56">
        <v>13445.378151260506</v>
      </c>
      <c r="H176" s="57">
        <f t="shared" si="10"/>
        <v>13445.378151260506</v>
      </c>
      <c r="I176" s="58">
        <v>0.19</v>
      </c>
      <c r="J176" s="57">
        <f t="shared" si="11"/>
        <v>2554.6218487394963</v>
      </c>
      <c r="K176" s="57">
        <f t="shared" si="12"/>
        <v>2554.6218487394963</v>
      </c>
      <c r="L176" s="57">
        <f t="shared" si="13"/>
        <v>16000.000000000002</v>
      </c>
      <c r="M176" s="57">
        <f t="shared" si="14"/>
        <v>16000.000000000002</v>
      </c>
      <c r="N176" s="55"/>
      <c r="O176" s="54"/>
      <c r="P176" s="54"/>
    </row>
    <row r="177" spans="1:16">
      <c r="A177" s="1">
        <v>175</v>
      </c>
      <c r="B177" s="49">
        <v>50202207</v>
      </c>
      <c r="C177" s="49" t="s">
        <v>401</v>
      </c>
      <c r="D177" s="49" t="s">
        <v>402</v>
      </c>
      <c r="E177" s="49" t="s">
        <v>9</v>
      </c>
      <c r="F177" s="25">
        <v>1</v>
      </c>
      <c r="G177" s="56">
        <v>92436.97478991597</v>
      </c>
      <c r="H177" s="57">
        <f t="shared" si="10"/>
        <v>92436.97478991597</v>
      </c>
      <c r="I177" s="58">
        <v>0.19</v>
      </c>
      <c r="J177" s="57">
        <f t="shared" si="11"/>
        <v>17563.025210084033</v>
      </c>
      <c r="K177" s="57">
        <f t="shared" si="12"/>
        <v>17563.025210084033</v>
      </c>
      <c r="L177" s="57">
        <f t="shared" si="13"/>
        <v>110000</v>
      </c>
      <c r="M177" s="57">
        <f t="shared" si="14"/>
        <v>110000</v>
      </c>
      <c r="N177" s="55"/>
      <c r="O177" s="54"/>
      <c r="P177" s="54"/>
    </row>
    <row r="178" spans="1:16">
      <c r="A178" s="2">
        <v>176</v>
      </c>
      <c r="B178" s="49">
        <v>48101802</v>
      </c>
      <c r="C178" s="49" t="s">
        <v>403</v>
      </c>
      <c r="D178" s="49" t="s">
        <v>403</v>
      </c>
      <c r="E178" s="49" t="s">
        <v>404</v>
      </c>
      <c r="F178" s="25">
        <v>1</v>
      </c>
      <c r="G178" s="56">
        <v>48739.495798319331</v>
      </c>
      <c r="H178" s="57">
        <f t="shared" si="10"/>
        <v>48739.495798319331</v>
      </c>
      <c r="I178" s="58">
        <v>0.19</v>
      </c>
      <c r="J178" s="57">
        <f t="shared" si="11"/>
        <v>9260.5042016806728</v>
      </c>
      <c r="K178" s="57">
        <f t="shared" si="12"/>
        <v>9260.5042016806728</v>
      </c>
      <c r="L178" s="57">
        <f t="shared" si="13"/>
        <v>58000</v>
      </c>
      <c r="M178" s="57">
        <f t="shared" si="14"/>
        <v>58000</v>
      </c>
      <c r="N178" s="55"/>
      <c r="O178" s="54"/>
      <c r="P178" s="54"/>
    </row>
    <row r="179" spans="1:16" ht="20.399999999999999">
      <c r="A179" s="2">
        <v>177</v>
      </c>
      <c r="B179" s="49">
        <v>50171708</v>
      </c>
      <c r="C179" s="49" t="s">
        <v>405</v>
      </c>
      <c r="D179" s="49" t="s">
        <v>406</v>
      </c>
      <c r="E179" s="49" t="s">
        <v>9</v>
      </c>
      <c r="F179" s="25">
        <v>1</v>
      </c>
      <c r="G179" s="56">
        <v>46218.487394957985</v>
      </c>
      <c r="H179" s="57">
        <f t="shared" si="10"/>
        <v>46218.487394957985</v>
      </c>
      <c r="I179" s="58">
        <v>0.19</v>
      </c>
      <c r="J179" s="57">
        <f t="shared" si="11"/>
        <v>8781.5126050420167</v>
      </c>
      <c r="K179" s="57">
        <f t="shared" si="12"/>
        <v>8781.5126050420167</v>
      </c>
      <c r="L179" s="57">
        <f t="shared" si="13"/>
        <v>55000</v>
      </c>
      <c r="M179" s="57">
        <f t="shared" si="14"/>
        <v>55000</v>
      </c>
      <c r="N179" s="55"/>
      <c r="O179" s="54"/>
      <c r="P179" s="54"/>
    </row>
    <row r="180" spans="1:16">
      <c r="A180" s="1">
        <v>178</v>
      </c>
      <c r="B180" s="49">
        <v>50202207</v>
      </c>
      <c r="C180" s="49" t="s">
        <v>407</v>
      </c>
      <c r="D180" s="49" t="s">
        <v>402</v>
      </c>
      <c r="E180" s="49" t="s">
        <v>9</v>
      </c>
      <c r="F180" s="25">
        <v>1</v>
      </c>
      <c r="G180" s="56">
        <v>109243.6974789916</v>
      </c>
      <c r="H180" s="57">
        <f t="shared" si="10"/>
        <v>109243.6974789916</v>
      </c>
      <c r="I180" s="58">
        <v>0.19</v>
      </c>
      <c r="J180" s="57">
        <f t="shared" si="11"/>
        <v>20756.302521008405</v>
      </c>
      <c r="K180" s="57">
        <f t="shared" si="12"/>
        <v>20756.302521008405</v>
      </c>
      <c r="L180" s="57">
        <f t="shared" si="13"/>
        <v>130000</v>
      </c>
      <c r="M180" s="57">
        <f t="shared" si="14"/>
        <v>130000</v>
      </c>
      <c r="N180" s="55"/>
      <c r="O180" s="54"/>
      <c r="P180" s="54"/>
    </row>
    <row r="181" spans="1:16">
      <c r="A181" s="2">
        <v>179</v>
      </c>
      <c r="B181" s="49">
        <v>50202207</v>
      </c>
      <c r="C181" s="49" t="s">
        <v>408</v>
      </c>
      <c r="D181" s="49" t="s">
        <v>402</v>
      </c>
      <c r="E181" s="49" t="s">
        <v>9</v>
      </c>
      <c r="F181" s="25">
        <v>1</v>
      </c>
      <c r="G181" s="56">
        <v>63025.210084033613</v>
      </c>
      <c r="H181" s="57">
        <f t="shared" si="10"/>
        <v>63025.210084033613</v>
      </c>
      <c r="I181" s="58">
        <v>0.19</v>
      </c>
      <c r="J181" s="57">
        <f t="shared" si="11"/>
        <v>11974.789915966387</v>
      </c>
      <c r="K181" s="57">
        <f t="shared" si="12"/>
        <v>11974.789915966387</v>
      </c>
      <c r="L181" s="57">
        <f t="shared" si="13"/>
        <v>75000</v>
      </c>
      <c r="M181" s="57">
        <f t="shared" si="14"/>
        <v>75000</v>
      </c>
      <c r="N181" s="55"/>
      <c r="O181" s="54"/>
      <c r="P181" s="54"/>
    </row>
    <row r="182" spans="1:16">
      <c r="A182" s="2">
        <v>180</v>
      </c>
      <c r="B182" s="49">
        <v>50161813</v>
      </c>
      <c r="C182" s="49" t="s">
        <v>409</v>
      </c>
      <c r="D182" s="49" t="s">
        <v>410</v>
      </c>
      <c r="E182" s="49" t="s">
        <v>206</v>
      </c>
      <c r="F182" s="25">
        <v>1</v>
      </c>
      <c r="G182" s="56">
        <v>71428.571428571435</v>
      </c>
      <c r="H182" s="57">
        <f t="shared" si="10"/>
        <v>71428.571428571435</v>
      </c>
      <c r="I182" s="58">
        <v>0.19</v>
      </c>
      <c r="J182" s="57">
        <f t="shared" si="11"/>
        <v>13571.428571428572</v>
      </c>
      <c r="K182" s="57">
        <f t="shared" si="12"/>
        <v>13571.428571428572</v>
      </c>
      <c r="L182" s="57">
        <f t="shared" si="13"/>
        <v>85000</v>
      </c>
      <c r="M182" s="57">
        <f t="shared" si="14"/>
        <v>85000</v>
      </c>
      <c r="N182" s="55"/>
      <c r="O182" s="54"/>
      <c r="P182" s="54"/>
    </row>
  </sheetData>
  <mergeCells count="1">
    <mergeCell ref="A1:F1"/>
  </mergeCells>
  <dataValidations count="5">
    <dataValidation allowBlank="1" showInputMessage="1" showErrorMessage="1" promptTitle="CANTIDAD SOLICITADA" prompt="Digite la cantidad de unidades solicitadas del bien" sqref="E77" xr:uid="{65F080DB-9108-4806-96BE-C61F149E64E3}"/>
    <dataValidation allowBlank="1" showInputMessage="1" showErrorMessage="1" promptTitle="UNIDAD DE MEDIDA" prompt="Digite la unidad de medida el elemento solicitado ejemplo: unidad, caja, gramos." sqref="E78:E80 E84:E101 E70:E76 E3:E19 F3:F182" xr:uid="{DEF6BD6C-1C15-44E8-B389-F1E53065F565}"/>
    <dataValidation allowBlank="1" showInputMessage="1" showErrorMessage="1" promptTitle="DESCRIPCIÓN DEL BIEN" prompt="Describa de manera clara el nombre del elemento que se esta solicitando y las caracteristicas del mismo si es necesario." sqref="C9:D34 D70:D80 C84:D101" xr:uid="{16CB8EEA-2A43-424B-A526-0241EA5B65B5}"/>
    <dataValidation allowBlank="1" showInputMessage="1" showErrorMessage="1" promptTitle="CÓDIGO SENA" prompt="Si conoce el código del elemento por favo digitelo." sqref="B3:B19 B23:B28 C70:C80 B70:B101" xr:uid="{B730C6BD-32BB-4573-BF83-E7067C13F51D}"/>
    <dataValidation type="whole" allowBlank="1" showInputMessage="1" showErrorMessage="1" sqref="B38:B48 B105:B115 B141:B142" xr:uid="{7AFEA8D3-2EA7-42A9-8657-504249A42AD0}">
      <formula1>0</formula1>
      <formula2>9999999999</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B5D90-7FDB-48A1-A3DB-BC97B84031BC}">
  <dimension ref="E2:H27"/>
  <sheetViews>
    <sheetView workbookViewId="0">
      <selection activeCell="C16" sqref="C16"/>
    </sheetView>
  </sheetViews>
  <sheetFormatPr baseColWidth="10" defaultRowHeight="14.4"/>
  <cols>
    <col min="6" max="6" width="54.88671875" customWidth="1"/>
  </cols>
  <sheetData>
    <row r="2" spans="5:6">
      <c r="E2" s="15" t="s">
        <v>1</v>
      </c>
      <c r="F2" s="17"/>
    </row>
    <row r="3" spans="5:6">
      <c r="E3" s="16">
        <v>24102004</v>
      </c>
      <c r="F3" s="18" t="s">
        <v>22</v>
      </c>
    </row>
    <row r="4" spans="5:6">
      <c r="E4" s="16">
        <v>24111509</v>
      </c>
      <c r="F4" s="18" t="s">
        <v>23</v>
      </c>
    </row>
    <row r="5" spans="5:6">
      <c r="E5" s="16">
        <v>30103606</v>
      </c>
      <c r="F5" s="18" t="s">
        <v>24</v>
      </c>
    </row>
    <row r="6" spans="5:6">
      <c r="E6" s="16">
        <v>32151501</v>
      </c>
      <c r="F6" s="18" t="s">
        <v>25</v>
      </c>
    </row>
    <row r="7" spans="5:6">
      <c r="E7" s="16">
        <v>49121503</v>
      </c>
      <c r="F7" s="18" t="s">
        <v>26</v>
      </c>
    </row>
    <row r="8" spans="5:6">
      <c r="E8" s="16">
        <v>52121604</v>
      </c>
      <c r="F8" s="18" t="s">
        <v>27</v>
      </c>
    </row>
    <row r="9" spans="5:6">
      <c r="E9" s="16">
        <v>55101520</v>
      </c>
      <c r="F9" s="18" t="s">
        <v>28</v>
      </c>
    </row>
    <row r="10" spans="5:6">
      <c r="E10" s="16">
        <v>55121714</v>
      </c>
      <c r="F10" s="18" t="s">
        <v>29</v>
      </c>
    </row>
    <row r="11" spans="5:6">
      <c r="E11" s="16">
        <v>56101519</v>
      </c>
      <c r="F11" s="18" t="s">
        <v>30</v>
      </c>
    </row>
    <row r="12" spans="5:6">
      <c r="E12" s="16">
        <v>56112102</v>
      </c>
      <c r="F12" s="18" t="s">
        <v>31</v>
      </c>
    </row>
    <row r="13" spans="5:6">
      <c r="E13" s="16">
        <v>72153613</v>
      </c>
      <c r="F13" s="18" t="s">
        <v>32</v>
      </c>
    </row>
    <row r="14" spans="5:6">
      <c r="E14" s="19">
        <v>78111800</v>
      </c>
      <c r="F14" s="17" t="s">
        <v>39</v>
      </c>
    </row>
    <row r="15" spans="5:6">
      <c r="E15" s="16">
        <v>80141604</v>
      </c>
      <c r="F15" s="18" t="s">
        <v>12</v>
      </c>
    </row>
    <row r="16" spans="5:6">
      <c r="E16" s="16">
        <v>80141607</v>
      </c>
      <c r="F16" s="18" t="s">
        <v>15</v>
      </c>
    </row>
    <row r="17" spans="5:8">
      <c r="E17" s="16">
        <v>81141704</v>
      </c>
      <c r="F17" s="18" t="s">
        <v>33</v>
      </c>
    </row>
    <row r="18" spans="5:8">
      <c r="E18" s="16">
        <v>82101500</v>
      </c>
      <c r="F18" s="18" t="s">
        <v>41</v>
      </c>
    </row>
    <row r="19" spans="5:8">
      <c r="E19" s="16">
        <v>82101601</v>
      </c>
      <c r="F19" s="18" t="s">
        <v>34</v>
      </c>
    </row>
    <row r="20" spans="5:8">
      <c r="E20" s="16">
        <v>82131603</v>
      </c>
      <c r="F20" s="18" t="s">
        <v>35</v>
      </c>
    </row>
    <row r="21" spans="5:8">
      <c r="E21" s="16">
        <v>86101710</v>
      </c>
      <c r="F21" s="18" t="s">
        <v>36</v>
      </c>
    </row>
    <row r="22" spans="5:8">
      <c r="E22" s="16">
        <v>90101600</v>
      </c>
      <c r="F22" s="17" t="s">
        <v>40</v>
      </c>
      <c r="G22" s="12"/>
      <c r="H22" s="11"/>
    </row>
    <row r="23" spans="5:8">
      <c r="E23" s="16">
        <v>90101602</v>
      </c>
      <c r="F23" s="18" t="s">
        <v>37</v>
      </c>
    </row>
    <row r="24" spans="5:8">
      <c r="E24" s="16">
        <v>93131608</v>
      </c>
      <c r="F24" s="18" t="s">
        <v>38</v>
      </c>
    </row>
    <row r="27" spans="5:8">
      <c r="E27" s="12"/>
      <c r="F27" s="11"/>
    </row>
  </sheetData>
  <sortState xmlns:xlrd2="http://schemas.microsoft.com/office/spreadsheetml/2017/richdata2" ref="E3:E24">
    <sortCondition ref="E3:E24"/>
  </sortState>
  <conditionalFormatting sqref="E1:E24 E26:E1048576">
    <cfRule type="duplicateValues" dxfId="0"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CEC2B-DD5F-4967-87A8-41B000C5D6BD}">
  <dimension ref="D5:E19"/>
  <sheetViews>
    <sheetView topLeftCell="A4" workbookViewId="0">
      <selection activeCell="D10" sqref="D10"/>
    </sheetView>
  </sheetViews>
  <sheetFormatPr baseColWidth="10" defaultRowHeight="14.4"/>
  <cols>
    <col min="5" max="5" width="50.88671875" bestFit="1" customWidth="1"/>
  </cols>
  <sheetData>
    <row r="5" spans="4:5">
      <c r="D5" s="12">
        <v>80141601</v>
      </c>
      <c r="E5" s="11" t="s">
        <v>10</v>
      </c>
    </row>
    <row r="6" spans="4:5">
      <c r="D6" s="13">
        <v>80141602</v>
      </c>
      <c r="E6" s="14" t="s">
        <v>11</v>
      </c>
    </row>
    <row r="7" spans="4:5">
      <c r="D7" s="13">
        <v>80141604</v>
      </c>
      <c r="E7" s="14" t="s">
        <v>12</v>
      </c>
    </row>
    <row r="8" spans="4:5">
      <c r="D8" s="12">
        <v>80141605</v>
      </c>
      <c r="E8" s="11" t="s">
        <v>13</v>
      </c>
    </row>
    <row r="9" spans="4:5">
      <c r="D9" s="12">
        <v>80141606</v>
      </c>
      <c r="E9" s="11" t="s">
        <v>14</v>
      </c>
    </row>
    <row r="10" spans="4:5">
      <c r="D10" s="13">
        <v>80141607</v>
      </c>
      <c r="E10" s="14" t="s">
        <v>15</v>
      </c>
    </row>
    <row r="11" spans="4:5">
      <c r="D11" s="12">
        <v>80141609</v>
      </c>
      <c r="E11" s="11" t="s">
        <v>16</v>
      </c>
    </row>
    <row r="12" spans="4:5">
      <c r="D12" s="12">
        <v>80141612</v>
      </c>
      <c r="E12" s="11" t="s">
        <v>17</v>
      </c>
    </row>
    <row r="13" spans="4:5">
      <c r="D13" s="12">
        <v>80141623</v>
      </c>
      <c r="E13" s="11" t="s">
        <v>18</v>
      </c>
    </row>
    <row r="14" spans="4:5">
      <c r="D14" s="12">
        <v>82101500</v>
      </c>
    </row>
    <row r="15" spans="4:5">
      <c r="D15" s="13">
        <v>82101801</v>
      </c>
      <c r="E15" s="14" t="s">
        <v>19</v>
      </c>
    </row>
    <row r="17" spans="4:5">
      <c r="D17" s="12">
        <v>821016</v>
      </c>
      <c r="E17" s="11" t="s">
        <v>20</v>
      </c>
    </row>
    <row r="19" spans="4:5">
      <c r="D19" s="12">
        <v>78101601</v>
      </c>
      <c r="E19" s="11" t="s">
        <v>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DF7F5-A608-4F2A-B177-5C8D555D4741}">
  <dimension ref="C6:E10"/>
  <sheetViews>
    <sheetView workbookViewId="0">
      <selection activeCell="C9" sqref="C9"/>
    </sheetView>
  </sheetViews>
  <sheetFormatPr baseColWidth="10" defaultRowHeight="14.4"/>
  <cols>
    <col min="3" max="3" width="18.5546875" customWidth="1"/>
    <col min="4" max="4" width="30" customWidth="1"/>
    <col min="5" max="5" width="15.44140625" customWidth="1"/>
  </cols>
  <sheetData>
    <row r="6" spans="3:5" ht="15" thickBot="1"/>
    <row r="7" spans="3:5" ht="15" thickBot="1">
      <c r="C7" s="3" t="s">
        <v>2</v>
      </c>
      <c r="D7" s="3" t="s">
        <v>3</v>
      </c>
    </row>
    <row r="8" spans="3:5" ht="28.2" thickBot="1">
      <c r="C8" s="4" t="s">
        <v>4</v>
      </c>
      <c r="D8" s="5" t="s">
        <v>5</v>
      </c>
    </row>
    <row r="9" spans="3:5" ht="72">
      <c r="C9" s="7">
        <v>9810793.8800000008</v>
      </c>
      <c r="D9" s="6" t="s">
        <v>7</v>
      </c>
      <c r="E9" s="6" t="s">
        <v>6</v>
      </c>
    </row>
    <row r="10" spans="3:5" ht="57.6">
      <c r="C10" s="7">
        <v>20000000</v>
      </c>
      <c r="D10" s="6" t="s">
        <v>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00e0fa48-20e2-4d72-88cf-7ad570a5fe6a">
      <UserInfo>
        <DisplayName>Liliana Alejandra Henao Aranda</DisplayName>
        <AccountId>136</AccountId>
        <AccountType/>
      </UserInfo>
      <UserInfo>
        <DisplayName>María Victoria Rodríguez Acevedo</DisplayName>
        <AccountId>37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A5DCAD4B43F5B44992CEAD33442F3AE" ma:contentTypeVersion="19" ma:contentTypeDescription="Crear nuevo documento." ma:contentTypeScope="" ma:versionID="2b60d95f3b572695c15eb6a0871c7958">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09353c1338bfd2d835b1d8abc23d29ac"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1FC8FB-93CF-495D-8D4C-E702EC6D8A5A}">
  <ds:schemaRefs>
    <ds:schemaRef ds:uri="http://schemas.microsoft.com/office/2006/metadata/properties"/>
    <ds:schemaRef ds:uri="http://schemas.microsoft.com/office/infopath/2007/PartnerControls"/>
    <ds:schemaRef ds:uri="00e0fa48-20e2-4d72-88cf-7ad570a5fe6a"/>
    <ds:schemaRef ds:uri="e4dd5c7c-ed7a-4d78-a66f-868743598329"/>
    <ds:schemaRef ds:uri="http://schemas.microsoft.com/sharepoint/v3"/>
  </ds:schemaRefs>
</ds:datastoreItem>
</file>

<file path=customXml/itemProps2.xml><?xml version="1.0" encoding="utf-8"?>
<ds:datastoreItem xmlns:ds="http://schemas.openxmlformats.org/officeDocument/2006/customXml" ds:itemID="{6ACE0CA4-77AD-43FB-A3CD-F09C9188E4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0e0fa48-20e2-4d72-88cf-7ad570a5fe6a"/>
    <ds:schemaRef ds:uri="e4dd5c7c-ed7a-4d78-a66f-8687435983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C9144D-7074-4D0D-8AB6-A219871917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Ficha Técnica </vt:lpstr>
      <vt:lpstr>codigos</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Catalina Escalante Rico</dc:creator>
  <cp:keywords/>
  <dc:description/>
  <cp:lastModifiedBy>David-PC</cp:lastModifiedBy>
  <cp:revision/>
  <cp:lastPrinted>2024-05-14T22:19:13Z</cp:lastPrinted>
  <dcterms:created xsi:type="dcterms:W3CDTF">2019-08-15T15:10:05Z</dcterms:created>
  <dcterms:modified xsi:type="dcterms:W3CDTF">2026-08-11T13:19:43Z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2025-04-10T21:39:11Z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6c1a389e-be61-4fa1-a099-7575fd49f0cc</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