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Otros ordenadores\Mi PC\Documents\COMPRAS 2026\SELECCIONES ABREVIADAS 2026\SUSCRIPCIÓN Y ACTUALIZACIÓN LICENCIAMIENTO FORTINET\"/>
    </mc:Choice>
  </mc:AlternateContent>
  <bookViews>
    <workbookView xWindow="0" yWindow="0" windowWidth="28800" windowHeight="123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4" i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5" i="1"/>
  <c r="L5" i="1" s="1"/>
  <c r="K4" i="1"/>
  <c r="L4" i="1" s="1"/>
  <c r="G12" i="1"/>
  <c r="H12" i="1" s="1"/>
  <c r="I12" i="1" s="1"/>
  <c r="G11" i="1"/>
  <c r="H11" i="1" s="1"/>
  <c r="I11" i="1" s="1"/>
  <c r="G10" i="1"/>
  <c r="H10" i="1" s="1"/>
  <c r="I10" i="1" s="1"/>
  <c r="G9" i="1"/>
  <c r="H9" i="1" s="1"/>
  <c r="I9" i="1" s="1"/>
  <c r="G8" i="1"/>
  <c r="H8" i="1" s="1"/>
  <c r="I8" i="1" s="1"/>
  <c r="G7" i="1"/>
  <c r="H7" i="1" s="1"/>
  <c r="I7" i="1" s="1"/>
  <c r="G6" i="1"/>
  <c r="H6" i="1" s="1"/>
  <c r="I6" i="1" s="1"/>
  <c r="H5" i="1"/>
  <c r="I5" i="1" s="1"/>
  <c r="G5" i="1"/>
  <c r="G4" i="1"/>
  <c r="H4" i="1" s="1"/>
  <c r="I4" i="1" s="1"/>
  <c r="I13" i="1" s="1"/>
  <c r="M13" i="1" l="1"/>
</calcChain>
</file>

<file path=xl/sharedStrings.xml><?xml version="1.0" encoding="utf-8"?>
<sst xmlns="http://schemas.openxmlformats.org/spreadsheetml/2006/main" count="35" uniqueCount="23">
  <si>
    <t>PRECIO TECHO</t>
  </si>
  <si>
    <t>ITEM</t>
  </si>
  <si>
    <t>DESCRIPCIÓN</t>
  </si>
  <si>
    <t>ESPECIFICACIONES</t>
  </si>
  <si>
    <t>UNIDAD DE MEDIDA</t>
  </si>
  <si>
    <t>CANT</t>
  </si>
  <si>
    <t>VALOR UNITARIO</t>
  </si>
  <si>
    <t xml:space="preserve">VALOR IVA  
</t>
  </si>
  <si>
    <t>VALOR UNITARIO IVA INCLUIDO</t>
  </si>
  <si>
    <t>VALOR TOTAL IVA INCLUIDO</t>
  </si>
  <si>
    <t>ADQUISICIÓN DE LA SUSCRIPCIÓN, ACTUALIZACIÓN DEL LICENCIAMIENTO Y SOPORTE DE LA SOLUCIÓN DE FORTINET DEL HOSPITAL MILITAR CENTRAL (Se renuevan:
Servicios –
Actualizaciones –
Soporte Remoto De
Fábrica – Garantía.)</t>
  </si>
  <si>
    <t>Renovación del licenciamiento por un año para dos (2) equipos Fortigate-900 G (FG9H0GTB24900763 / FG9H0GTB24900752) Unified (UTM) Protection (8x5 Forticare plus Application Control, IPS, AV, Web Filtering and Antispam, FortiSandbox Cloud).</t>
  </si>
  <si>
    <t>UNIDAD</t>
  </si>
  <si>
    <t>Renovación del licenciamiento por un año para dos (2) equipos Fortigate-600 E (FG6H0ETB20907468 / FG6H0ETB20907467) Unified (UTM) Protection (8x5 Forticare plus Application Control, IPS, AV, Web Filtering and Antispam, FortiSandbox Cloud).</t>
  </si>
  <si>
    <t>Renovación del licenciamiento por un año del licenciamiento FCTEMS8822006145 - FortiClient EMS Cloud.</t>
  </si>
  <si>
    <t>Renovación del licenciamiento por un año para un (1) equipo FortiWeb 400E (FV400ETA21000444) Standard Bundle (8x5 FortiCare plus AV, FortiWeb Security Service, and IP Reputation).</t>
  </si>
  <si>
    <t>Renovación del licenciamiento por un año para las herramientas Forti XDR (FEDR000000001241).</t>
  </si>
  <si>
    <t>Renovación del licenciamiento por un año para el licenciamiento FortiPhish / FortiSAT (FPHCLD0000000342).</t>
  </si>
  <si>
    <t>Adquisición del licenciamiento por un año para el licenciamiento FortiPhish / FortiSAT (FPHCLD0000000342).</t>
  </si>
  <si>
    <t>Renovación del licenciamiento por un año para el licenciamiento de FortiNAC (FNVMCATM20002055) 300 licencias.</t>
  </si>
  <si>
    <t>TOTAL PRECIO</t>
  </si>
  <si>
    <t>VALOR OFERTADO</t>
  </si>
  <si>
    <t>Renovación del licenciamiento por un año para un (1) equipo FortiAnalizer 300G (FAZ3HGTA25000580).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</si>
</sst>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="75" zoomScaleNormal="75" workbookViewId="0">
      <selection activeCell="C8" sqref="C8"/>
    </sheetView>
  </sheetViews>
  <sheetFormatPr baseColWidth="10" defaultRowHeight="10.5" x14ac:dyDescent="0.15"/>
  <cols>
    <col min="1" max="1" width="12.140625" style="1" customWidth="1"/>
    <col min="2" max="2" width="28.5703125" style="1" customWidth="1"/>
    <col min="3" max="3" width="43" style="1" customWidth="1"/>
    <col min="4" max="4" width="9.5703125" style="1" bestFit="1" customWidth="1"/>
    <col min="5" max="5" width="11.42578125" style="1"/>
    <col min="6" max="6" width="12.7109375" style="1" customWidth="1"/>
    <col min="7" max="7" width="11.42578125" style="1" customWidth="1"/>
    <col min="8" max="8" width="12.7109375" style="1" customWidth="1"/>
    <col min="9" max="9" width="15.85546875" style="1" customWidth="1"/>
    <col min="10" max="10" width="12.7109375" style="1" customWidth="1"/>
    <col min="11" max="11" width="11.42578125" style="1" customWidth="1"/>
    <col min="12" max="12" width="12.7109375" style="1" customWidth="1"/>
    <col min="13" max="13" width="15.85546875" style="1" customWidth="1"/>
    <col min="14" max="16384" width="11.42578125" style="1"/>
  </cols>
  <sheetData>
    <row r="1" spans="1:13" x14ac:dyDescent="0.15">
      <c r="A1" s="12"/>
      <c r="B1" s="12"/>
      <c r="C1" s="12"/>
      <c r="D1" s="12"/>
      <c r="E1" s="12"/>
      <c r="F1" s="12"/>
      <c r="G1" s="12"/>
      <c r="H1" s="12"/>
      <c r="I1" s="12"/>
    </row>
    <row r="2" spans="1:13" ht="31.5" customHeight="1" x14ac:dyDescent="0.15">
      <c r="A2" s="13"/>
      <c r="B2" s="13"/>
      <c r="C2" s="13"/>
      <c r="D2" s="13"/>
      <c r="E2" s="13"/>
      <c r="F2" s="14" t="s">
        <v>0</v>
      </c>
      <c r="G2" s="15"/>
      <c r="H2" s="15"/>
      <c r="I2" s="16"/>
      <c r="J2" s="14" t="s">
        <v>21</v>
      </c>
      <c r="K2" s="15"/>
      <c r="L2" s="15"/>
      <c r="M2" s="16"/>
    </row>
    <row r="3" spans="1:13" ht="42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6</v>
      </c>
      <c r="K3" s="2" t="s">
        <v>7</v>
      </c>
      <c r="L3" s="2" t="s">
        <v>8</v>
      </c>
      <c r="M3" s="2" t="s">
        <v>9</v>
      </c>
    </row>
    <row r="4" spans="1:13" ht="63" x14ac:dyDescent="0.15">
      <c r="A4" s="3">
        <v>1</v>
      </c>
      <c r="B4" s="17" t="s">
        <v>10</v>
      </c>
      <c r="C4" s="4" t="s">
        <v>11</v>
      </c>
      <c r="D4" s="5" t="s">
        <v>12</v>
      </c>
      <c r="E4" s="5">
        <v>2</v>
      </c>
      <c r="F4" s="6">
        <v>128415026</v>
      </c>
      <c r="G4" s="6">
        <f>ROUND(F4*0.19,0)</f>
        <v>24398855</v>
      </c>
      <c r="H4" s="6">
        <f>+F4+G4</f>
        <v>152813881</v>
      </c>
      <c r="I4" s="6">
        <f>+E4*H4</f>
        <v>305627762</v>
      </c>
      <c r="J4" s="6"/>
      <c r="K4" s="6">
        <f>ROUND(J4*0.19,0)</f>
        <v>0</v>
      </c>
      <c r="L4" s="6">
        <f>+J4+K4</f>
        <v>0</v>
      </c>
      <c r="M4" s="6">
        <f>+E4*L4</f>
        <v>0</v>
      </c>
    </row>
    <row r="5" spans="1:13" ht="63" x14ac:dyDescent="0.15">
      <c r="A5" s="3">
        <v>2</v>
      </c>
      <c r="B5" s="17"/>
      <c r="C5" s="4" t="s">
        <v>13</v>
      </c>
      <c r="D5" s="5" t="s">
        <v>12</v>
      </c>
      <c r="E5" s="5">
        <v>2</v>
      </c>
      <c r="F5" s="6">
        <v>100782857</v>
      </c>
      <c r="G5" s="6">
        <f>ROUND(F5*0.19,0)</f>
        <v>19148743</v>
      </c>
      <c r="H5" s="6">
        <f t="shared" ref="H5:H12" si="0">+F5+G5</f>
        <v>119931600</v>
      </c>
      <c r="I5" s="6">
        <f t="shared" ref="I5:I12" si="1">+E5*H5</f>
        <v>239863200</v>
      </c>
      <c r="J5" s="6"/>
      <c r="K5" s="6">
        <f>ROUND(J5*0.19,0)</f>
        <v>0</v>
      </c>
      <c r="L5" s="6">
        <f t="shared" ref="L5:L12" si="2">+J5+K5</f>
        <v>0</v>
      </c>
      <c r="M5" s="6">
        <f t="shared" ref="M5:M12" si="3">+E5*L5</f>
        <v>0</v>
      </c>
    </row>
    <row r="6" spans="1:13" ht="31.5" x14ac:dyDescent="0.15">
      <c r="A6" s="3">
        <v>3</v>
      </c>
      <c r="B6" s="17"/>
      <c r="C6" s="4" t="s">
        <v>22</v>
      </c>
      <c r="D6" s="5" t="s">
        <v>12</v>
      </c>
      <c r="E6" s="5">
        <v>1</v>
      </c>
      <c r="F6" s="6">
        <v>88088143</v>
      </c>
      <c r="G6" s="6">
        <f t="shared" ref="G6:G12" si="4">ROUND(F6*0.19,0)</f>
        <v>16736747</v>
      </c>
      <c r="H6" s="6">
        <f t="shared" si="0"/>
        <v>104824890</v>
      </c>
      <c r="I6" s="6">
        <f t="shared" si="1"/>
        <v>104824890</v>
      </c>
      <c r="J6" s="6"/>
      <c r="K6" s="6">
        <f t="shared" ref="K6:K12" si="5">ROUND(J6*0.19,0)</f>
        <v>0</v>
      </c>
      <c r="L6" s="6">
        <f t="shared" si="2"/>
        <v>0</v>
      </c>
      <c r="M6" s="6">
        <f t="shared" si="3"/>
        <v>0</v>
      </c>
    </row>
    <row r="7" spans="1:13" ht="31.5" x14ac:dyDescent="0.15">
      <c r="A7" s="3">
        <v>4</v>
      </c>
      <c r="B7" s="17"/>
      <c r="C7" s="4" t="s">
        <v>14</v>
      </c>
      <c r="D7" s="5" t="s">
        <v>12</v>
      </c>
      <c r="E7" s="5">
        <v>1</v>
      </c>
      <c r="F7" s="6">
        <v>5430794</v>
      </c>
      <c r="G7" s="6">
        <f t="shared" si="4"/>
        <v>1031851</v>
      </c>
      <c r="H7" s="6">
        <f t="shared" si="0"/>
        <v>6462645</v>
      </c>
      <c r="I7" s="6">
        <f t="shared" si="1"/>
        <v>6462645</v>
      </c>
      <c r="J7" s="6"/>
      <c r="K7" s="6">
        <f t="shared" si="5"/>
        <v>0</v>
      </c>
      <c r="L7" s="6">
        <f t="shared" si="2"/>
        <v>0</v>
      </c>
      <c r="M7" s="6">
        <f t="shared" si="3"/>
        <v>0</v>
      </c>
    </row>
    <row r="8" spans="1:13" ht="42" x14ac:dyDescent="0.15">
      <c r="A8" s="3">
        <v>5</v>
      </c>
      <c r="B8" s="17"/>
      <c r="C8" s="4" t="s">
        <v>15</v>
      </c>
      <c r="D8" s="5" t="s">
        <v>12</v>
      </c>
      <c r="E8" s="5">
        <v>1</v>
      </c>
      <c r="F8" s="6">
        <v>80798211</v>
      </c>
      <c r="G8" s="6">
        <f t="shared" si="4"/>
        <v>15351660</v>
      </c>
      <c r="H8" s="6">
        <f t="shared" si="0"/>
        <v>96149871</v>
      </c>
      <c r="I8" s="6">
        <f t="shared" si="1"/>
        <v>96149871</v>
      </c>
      <c r="J8" s="6"/>
      <c r="K8" s="6">
        <f t="shared" si="5"/>
        <v>0</v>
      </c>
      <c r="L8" s="6">
        <f t="shared" si="2"/>
        <v>0</v>
      </c>
      <c r="M8" s="6">
        <f t="shared" si="3"/>
        <v>0</v>
      </c>
    </row>
    <row r="9" spans="1:13" ht="21" x14ac:dyDescent="0.15">
      <c r="A9" s="3">
        <v>6</v>
      </c>
      <c r="B9" s="17"/>
      <c r="C9" s="7" t="s">
        <v>16</v>
      </c>
      <c r="D9" s="8" t="s">
        <v>12</v>
      </c>
      <c r="E9" s="8">
        <v>1</v>
      </c>
      <c r="F9" s="6">
        <v>398276028</v>
      </c>
      <c r="G9" s="6">
        <f t="shared" si="4"/>
        <v>75672445</v>
      </c>
      <c r="H9" s="6">
        <f t="shared" si="0"/>
        <v>473948473</v>
      </c>
      <c r="I9" s="6">
        <f t="shared" si="1"/>
        <v>473948473</v>
      </c>
      <c r="J9" s="6"/>
      <c r="K9" s="6">
        <f t="shared" si="5"/>
        <v>0</v>
      </c>
      <c r="L9" s="6">
        <f t="shared" si="2"/>
        <v>0</v>
      </c>
      <c r="M9" s="6">
        <f t="shared" si="3"/>
        <v>0</v>
      </c>
    </row>
    <row r="10" spans="1:13" ht="31.5" x14ac:dyDescent="0.15">
      <c r="A10" s="3">
        <v>7</v>
      </c>
      <c r="B10" s="17"/>
      <c r="C10" s="7" t="s">
        <v>17</v>
      </c>
      <c r="D10" s="8" t="s">
        <v>12</v>
      </c>
      <c r="E10" s="8">
        <v>100</v>
      </c>
      <c r="F10" s="6">
        <v>70267</v>
      </c>
      <c r="G10" s="6">
        <f t="shared" si="4"/>
        <v>13351</v>
      </c>
      <c r="H10" s="6">
        <f t="shared" si="0"/>
        <v>83618</v>
      </c>
      <c r="I10" s="6">
        <f t="shared" si="1"/>
        <v>8361800</v>
      </c>
      <c r="J10" s="6"/>
      <c r="K10" s="6">
        <f t="shared" si="5"/>
        <v>0</v>
      </c>
      <c r="L10" s="6">
        <f t="shared" si="2"/>
        <v>0</v>
      </c>
      <c r="M10" s="6">
        <f t="shared" si="3"/>
        <v>0</v>
      </c>
    </row>
    <row r="11" spans="1:13" ht="31.5" x14ac:dyDescent="0.15">
      <c r="A11" s="3">
        <v>8</v>
      </c>
      <c r="B11" s="17"/>
      <c r="C11" s="7" t="s">
        <v>18</v>
      </c>
      <c r="D11" s="8" t="s">
        <v>12</v>
      </c>
      <c r="E11" s="8">
        <v>400</v>
      </c>
      <c r="F11" s="6">
        <v>78792</v>
      </c>
      <c r="G11" s="6">
        <f t="shared" si="4"/>
        <v>14970</v>
      </c>
      <c r="H11" s="6">
        <f t="shared" si="0"/>
        <v>93762</v>
      </c>
      <c r="I11" s="6">
        <f t="shared" si="1"/>
        <v>37504800</v>
      </c>
      <c r="J11" s="6"/>
      <c r="K11" s="6">
        <f t="shared" si="5"/>
        <v>0</v>
      </c>
      <c r="L11" s="6">
        <f t="shared" si="2"/>
        <v>0</v>
      </c>
      <c r="M11" s="6">
        <f t="shared" si="3"/>
        <v>0</v>
      </c>
    </row>
    <row r="12" spans="1:13" ht="31.5" x14ac:dyDescent="0.15">
      <c r="A12" s="3">
        <v>9</v>
      </c>
      <c r="B12" s="17"/>
      <c r="C12" s="7" t="s">
        <v>19</v>
      </c>
      <c r="D12" s="8" t="s">
        <v>12</v>
      </c>
      <c r="E12" s="8">
        <v>300</v>
      </c>
      <c r="F12" s="6">
        <v>36629</v>
      </c>
      <c r="G12" s="6">
        <f t="shared" si="4"/>
        <v>6960</v>
      </c>
      <c r="H12" s="6">
        <f t="shared" si="0"/>
        <v>43589</v>
      </c>
      <c r="I12" s="6">
        <f t="shared" si="1"/>
        <v>13076700</v>
      </c>
      <c r="J12" s="6"/>
      <c r="K12" s="6">
        <f t="shared" si="5"/>
        <v>0</v>
      </c>
      <c r="L12" s="6">
        <f t="shared" si="2"/>
        <v>0</v>
      </c>
      <c r="M12" s="6">
        <f t="shared" si="3"/>
        <v>0</v>
      </c>
    </row>
    <row r="13" spans="1:13" s="11" customFormat="1" x14ac:dyDescent="0.15">
      <c r="A13" s="18" t="s">
        <v>20</v>
      </c>
      <c r="B13" s="18"/>
      <c r="C13" s="18"/>
      <c r="D13" s="18"/>
      <c r="E13" s="18"/>
      <c r="F13" s="18"/>
      <c r="G13" s="18"/>
      <c r="H13" s="9"/>
      <c r="I13" s="10">
        <f>SUM(I4:I12)</f>
        <v>1285820141</v>
      </c>
      <c r="J13" s="9"/>
      <c r="K13" s="9"/>
      <c r="L13" s="9"/>
      <c r="M13" s="10">
        <f>SUM(M4:M12)</f>
        <v>0</v>
      </c>
    </row>
    <row r="14" spans="1:13" ht="30.75" customHeight="1" x14ac:dyDescent="0.15"/>
    <row r="21" ht="11.25" customHeight="1" x14ac:dyDescent="0.15"/>
    <row r="22" ht="30.75" customHeight="1" x14ac:dyDescent="0.15"/>
    <row r="27" ht="11.25" customHeight="1" x14ac:dyDescent="0.15"/>
    <row r="28" ht="30.75" customHeight="1" x14ac:dyDescent="0.15"/>
  </sheetData>
  <mergeCells count="6">
    <mergeCell ref="J2:M2"/>
    <mergeCell ref="A1:I1"/>
    <mergeCell ref="A2:E2"/>
    <mergeCell ref="F2:I2"/>
    <mergeCell ref="B4:B12"/>
    <mergeCell ref="A13:G13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Ramon Bueno</cp:lastModifiedBy>
  <dcterms:created xsi:type="dcterms:W3CDTF">2026-09-07T14:36:08Z</dcterms:created>
  <dcterms:modified xsi:type="dcterms:W3CDTF">2026-09-07T15:25:15Z</dcterms:modified>
</cp:coreProperties>
</file>