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6930" tabRatio="500"/>
  </bookViews>
  <sheets>
    <sheet name="PROMEDIO" sheetId="1" r:id="rId1"/>
  </sheet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E45" i="1" l="1"/>
  <c r="E46" i="1" s="1"/>
  <c r="K43" i="1"/>
  <c r="L43" i="1" s="1"/>
  <c r="J43" i="1"/>
  <c r="H43" i="1"/>
  <c r="F43" i="1"/>
  <c r="K41" i="1"/>
  <c r="L41" i="1" s="1"/>
  <c r="J41" i="1"/>
  <c r="H41" i="1"/>
  <c r="F41" i="1"/>
  <c r="K40" i="1"/>
  <c r="L40" i="1" s="1"/>
  <c r="J40" i="1"/>
  <c r="H40" i="1"/>
  <c r="F40" i="1"/>
  <c r="K39" i="1"/>
  <c r="L39" i="1" s="1"/>
  <c r="J39" i="1"/>
  <c r="H39" i="1"/>
  <c r="F39" i="1"/>
  <c r="K38" i="1"/>
  <c r="L38" i="1" s="1"/>
  <c r="J38" i="1"/>
  <c r="H38" i="1"/>
  <c r="F38" i="1"/>
  <c r="K37" i="1"/>
  <c r="L37" i="1" s="1"/>
  <c r="J37" i="1"/>
  <c r="H37" i="1"/>
  <c r="F37" i="1"/>
  <c r="K35" i="1"/>
  <c r="L35" i="1" s="1"/>
  <c r="J35" i="1"/>
  <c r="H35" i="1"/>
  <c r="F35" i="1"/>
  <c r="K34" i="1"/>
  <c r="L34" i="1" s="1"/>
  <c r="J34" i="1"/>
  <c r="H34" i="1"/>
  <c r="F34" i="1"/>
  <c r="K32" i="1"/>
  <c r="L32" i="1" s="1"/>
  <c r="J32" i="1"/>
  <c r="H32" i="1"/>
  <c r="F32" i="1"/>
  <c r="K31" i="1"/>
  <c r="L31" i="1" s="1"/>
  <c r="J31" i="1"/>
  <c r="H31" i="1"/>
  <c r="F31" i="1"/>
  <c r="K30" i="1"/>
  <c r="L30" i="1" s="1"/>
  <c r="J30" i="1"/>
  <c r="H30" i="1"/>
  <c r="F30" i="1"/>
  <c r="K29" i="1"/>
  <c r="L29" i="1" s="1"/>
  <c r="J29" i="1"/>
  <c r="H29" i="1"/>
  <c r="F29" i="1"/>
  <c r="K27" i="1"/>
  <c r="L27" i="1" s="1"/>
  <c r="J27" i="1"/>
  <c r="H27" i="1"/>
  <c r="F27" i="1"/>
  <c r="K25" i="1"/>
  <c r="L25" i="1" s="1"/>
  <c r="J25" i="1"/>
  <c r="H25" i="1"/>
  <c r="F25" i="1"/>
  <c r="K24" i="1"/>
  <c r="L24" i="1" s="1"/>
  <c r="J24" i="1"/>
  <c r="H24" i="1"/>
  <c r="F24" i="1"/>
  <c r="K23" i="1"/>
  <c r="L23" i="1" s="1"/>
  <c r="J23" i="1"/>
  <c r="H23" i="1"/>
  <c r="F23" i="1"/>
  <c r="K22" i="1"/>
  <c r="L22" i="1" s="1"/>
  <c r="J22" i="1"/>
  <c r="H22" i="1"/>
  <c r="F22" i="1"/>
  <c r="K20" i="1"/>
  <c r="L20" i="1" s="1"/>
  <c r="J20" i="1"/>
  <c r="H20" i="1"/>
  <c r="F20" i="1"/>
  <c r="K19" i="1"/>
  <c r="L19" i="1" s="1"/>
  <c r="J19" i="1"/>
  <c r="H19" i="1"/>
  <c r="F19" i="1"/>
  <c r="K18" i="1"/>
  <c r="L18" i="1" s="1"/>
  <c r="J18" i="1"/>
  <c r="H18" i="1"/>
  <c r="F18" i="1"/>
  <c r="K17" i="1"/>
  <c r="L17" i="1" s="1"/>
  <c r="J17" i="1"/>
  <c r="H17" i="1"/>
  <c r="F17" i="1"/>
  <c r="K16" i="1"/>
  <c r="L16" i="1" s="1"/>
  <c r="J16" i="1"/>
  <c r="H16" i="1"/>
  <c r="F16" i="1"/>
  <c r="K14" i="1"/>
  <c r="L14" i="1" s="1"/>
  <c r="J14" i="1"/>
  <c r="H14" i="1"/>
  <c r="F14" i="1"/>
  <c r="K13" i="1"/>
  <c r="L13" i="1" s="1"/>
  <c r="J13" i="1"/>
  <c r="H13" i="1"/>
  <c r="F13" i="1"/>
  <c r="K12" i="1"/>
  <c r="L12" i="1" s="1"/>
  <c r="J12" i="1"/>
  <c r="H12" i="1"/>
  <c r="F12" i="1"/>
  <c r="K11" i="1"/>
  <c r="L11" i="1" s="1"/>
  <c r="J11" i="1"/>
  <c r="H11" i="1"/>
  <c r="F11" i="1"/>
  <c r="K10" i="1"/>
  <c r="L10" i="1" s="1"/>
  <c r="J10" i="1"/>
  <c r="H10" i="1"/>
  <c r="F10" i="1"/>
  <c r="K8" i="1"/>
  <c r="L8" i="1" s="1"/>
  <c r="J8" i="1"/>
  <c r="H8" i="1"/>
  <c r="F8" i="1"/>
  <c r="K7" i="1"/>
  <c r="L7" i="1" s="1"/>
  <c r="J7" i="1"/>
  <c r="H7" i="1"/>
  <c r="F7" i="1"/>
  <c r="K6" i="1"/>
  <c r="L6" i="1" s="1"/>
  <c r="J6" i="1"/>
  <c r="H6" i="1"/>
  <c r="F6" i="1"/>
  <c r="K5" i="1"/>
  <c r="L5" i="1" s="1"/>
  <c r="J5" i="1"/>
  <c r="H5" i="1"/>
  <c r="F5" i="1"/>
  <c r="K4" i="1"/>
  <c r="L4" i="1" s="1"/>
  <c r="J4" i="1"/>
  <c r="H4" i="1"/>
  <c r="F4" i="1"/>
  <c r="E44" i="1" l="1"/>
  <c r="G44" i="1"/>
  <c r="G45" i="1" s="1"/>
  <c r="G46" i="1" s="1"/>
  <c r="I44" i="1"/>
  <c r="I45" i="1" s="1"/>
  <c r="I46" i="1" s="1"/>
  <c r="K44" i="1"/>
  <c r="K45" i="1" l="1"/>
  <c r="K46" i="1" s="1"/>
</calcChain>
</file>

<file path=xl/sharedStrings.xml><?xml version="1.0" encoding="utf-8"?>
<sst xmlns="http://schemas.openxmlformats.org/spreadsheetml/2006/main" count="97" uniqueCount="58">
  <si>
    <t>ITEM</t>
  </si>
  <si>
    <t>DESCRIPCIÓN</t>
  </si>
  <si>
    <t>UN.MED</t>
  </si>
  <si>
    <t>CANT</t>
  </si>
  <si>
    <t>JAH</t>
  </si>
  <si>
    <t>MEGA (DSV COMPANY S.A.S.)</t>
  </si>
  <si>
    <t>INVERSIONES CALEP SAS</t>
  </si>
  <si>
    <t>PROMEDIO</t>
  </si>
  <si>
    <t>VALOR UNITARIO</t>
  </si>
  <si>
    <t>VALOR TOTAL</t>
  </si>
  <si>
    <t>ARBOL PRINCIPAL</t>
  </si>
  <si>
    <t>Alquiler, instalación y desmonte de estructura metálica de árbol navideño, con una altura total de 30m incluida una estrella debe ser visible en todos los ángulos del parque, forma cónica autosoportante, con un gran show de luces rítmicas cada noche, sin guirnalda. Debe estar decorado con 40000 pixeles led uso exterior. Incluye elementos requeridos para armado, elementos de protección para trabajo seguro en alturas. Incluye materiales y elementos de conexión hasta punto cero, mano de obra y equipo para trabajo en altura.</t>
  </si>
  <si>
    <t>UND</t>
  </si>
  <si>
    <t>Alquiler, instalación y desmonte de sombrero de luces miniled tipo exterior. Incluye elementos requeridos para armado, elementos de protección para trabajo seguro en alturas. Incluye materiales y elementos de conexión hasta punto cero, mano de obra y equipo para trabajo en altura</t>
  </si>
  <si>
    <t>Dentro del desarrollo del show navideño, se requiere que el parque principal cuente con un sistema sonoro que garantice el buen funcionamiento del show audio rítmico del árbol principal. Incluye elementos requeridos para armado, elementos de protección para trabajo seguro en alturas. incluye elementos de conexión hasta punto cero, materiales, mano de obra y equipos.</t>
  </si>
  <si>
    <t>Alquiler, instalación, mantenimiento y desmonte nieve artificial. 8 máquinas de nieve con show cada 20minutos por 3minutos durante 3horas diarios (7 diciembre hasta el 7 de enero 2027), Incluye elementos requeridos para armado, elementos de protección para trabajo seguro en alturas. incluye elementos de conexión hasta punto cero, materiales, mano de obra y equipos.</t>
  </si>
  <si>
    <t>Alquiler, instalación, mantenimiento y desmonte de arco estrella en estructura metálica de 2,50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</si>
  <si>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CONCEJO MUNICIPAL</t>
  </si>
  <si>
    <t>Alquiler, instalación y desmonte de manguera 32LED/METRO, 50cm corte, donde su filamento garantice que sea manejable sin presentar problemas de rupturas internas, y luces debe contar con corte máximo cada 50cm y tener una tensión nominal de funcionamiento 110-130V, cableados requeridos y caja de control de encendido, led horizontal uso intemperie. Incluye materiales y elementos de conexión hasta punto cero, mano de obra y equipo para trabajo en altura</t>
  </si>
  <si>
    <t>METROS LINEALES</t>
  </si>
  <si>
    <t>Alquiler, instalación y desmontede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</si>
  <si>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Alquiler, instalación y desmonte de copos de nieve 1,5mts, fabricado en estructura metalica, decorado con manguera 32led luz blanca. Incluye materiales y elementos de conexión hasta punto cero, mano de obra y equipo para trabajo en altura</t>
  </si>
  <si>
    <t>Alquiler, instalación y desmonte de copos de nieve 1,0mts fabricado en estructura metalica, decorado con manguera 32led luz blanca. Incluye materiales y elementos de conexión hasta punto cero, mano de obra y equipo para trabajo en altura</t>
  </si>
  <si>
    <t>Alquiler, instalación y desmonte laser 10w con camara de humo. Incluye materiales y elementos de conexión hasta punto cero, mano de obra y equipo para trabajo en altura</t>
  </si>
  <si>
    <t>ALCALDÍA</t>
  </si>
  <si>
    <t>Alquiler, instalación y desmonte de medios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</si>
  <si>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</si>
  <si>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papa noel 4 mts de altura con 7 unidades con la palabra “HO”. Fabricado en estructura metálica, decorado con tela esponjillon, luces miniled para exterior y manguera led de 32l. Incluye materiales y elementos de conexión hasta punto cero, mano de obra y equipo para trabajo en altura</t>
  </si>
  <si>
    <t>Alquiler, instalación y desmonte de strobers tipo led uso intemperie. Luces estroboscópicas en tecnología LED que cuenten con sistema de portalámparas para su fácil conexión al cable para generar las derivaciones necesarias. Incluye materiales y elementos de conexión hasta punto cero, mano de obra y equipo para trabajo en altura</t>
  </si>
  <si>
    <t>PARQUE PRINCIPAL</t>
  </si>
  <si>
    <t>CIELO EN EL PARQUE, Alquiler, instalación y desmonte de luces miniled blanca, en la zona del parque principal que cubra 2 calles. 90mts*7mts a una distancia mínima de 2 mts. Incluye materiales y elementos de conexión hasta punto cero, mano de obra y equipo para trabajo en altura.</t>
  </si>
  <si>
    <t>Alquiler, instalación y desmonte pesebre con figuras de 6 mts de altura. Incluye seis (6) figuras: María, José, El niño, 3 Reyes magos. Fabricado en estructura metálica, decorado con tela esponjillon, luces miniled para exterior y manguera led de 32l. Incluye materiales y elementos de conexión hasta punto cero, mano de obra y equipo para trabajo en altura</t>
  </si>
  <si>
    <t>Alquiler, instalación y desmonte de show de tres (3) esferas. Una (1) de 8 Mts, Una (1) de 6mts y Una (1) de 4mts, fabricado en estructura metálica decorado con luces miniled tipo industrial y controles DMX, incluye sonido. Incluye elementos requeridos para armado, elementos de protección para trabajo seguro en alturas</t>
  </si>
  <si>
    <t>Alquiler, instalación y desmonte de 40 extensiones miniled de 7m, uso intemperie luz blanca con separación de 15cm para los troncos de los arboles naturales. Extensiones miniled 100 luces semi industrial tipo intemperie con cable transparente y luz blanca. Incluye materiales y elementos de conexión hasta punto cero, mano de obra y equipo para trabajo en altura</t>
  </si>
  <si>
    <t>PINOS</t>
  </si>
  <si>
    <t>Alquiler, instalación y desmonte de extensiones miniled de 100 bombillos cada una con una longitud mínima de 7 metros, semi-industrial con cable verde y luz blanca tipo intemperie donde su filamento garantice que sea manejable sin presentar problemas de rupturas internas, debe contar con corte máximo cada 50cm y tener una tensión nominal de funcionamiento 110-130V. Incluye materiales y elementos de conexión hasta punto cero, mano de obra y equipo para trabajo en altura</t>
  </si>
  <si>
    <t>COLEGIO LA MERCED</t>
  </si>
  <si>
    <t>Alquiler, instalación y desmonte de extensión miniled, uso intemperie luz cálida con brillos separación de 20cm para toda la fachada. Extensiones miniled semiindustrial tipo intemperie con cable transparente y luz blanca. Incluye materiales y elementos de conexión hasta punto cero, mano de obra y equipo para trabajo en altura</t>
  </si>
  <si>
    <t>Alquiler, instalación y desmonte de Manguera 32led, 50cm corte, led horizontal uso intemperie luz blanca, donde su filamento garantice que sea manejable sin presentar problemas de rupturas internas, debe contar con corte máximo cada 50cm y tener una tensión nominal de funcionamiento 110-130V, corte led horizontal uso intemperie para delinear el colegio.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</si>
  <si>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</si>
  <si>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PALMERAS CARRERA 3RA</t>
  </si>
  <si>
    <t>Alquiler, instalación y desmonte de 210 metros lineales de extensión miniled de 7m, uso intemperie color cálida y blanca con separación de 15cm para todos los troncos de las palmeras en la cra 3 entre calle 1 y calle 5. Extensiones miniled 100 luces semiindustrial tipo intemperie con cable transparente y luz blanca. Incluye materiales y elementos de conexión hasta punto cero, mano de obra y equipo para trabajo en altura</t>
  </si>
  <si>
    <t>Alquiler, instalación y desmonte de manguera 32LED/METRO, 50cm corte, led horizontal uso intemperie, donde su filamento garantice que sea manejable sin presentar problemas de rupturas internas, debe contar con corte máximo cada 50cm y tener una tensión nominal de funcionamiento 110-130V color roja con flash, cableados requeridos y caja de control de encendido. Se ubicarán sobre contorno superior e inferior de las rejas de protección para palmas en la cra 3 entre calle 1 y calle 5. Incluye materiales y elementos de conexión hasta punto cero, mano de obra y equipo para trabajo en altura.</t>
  </si>
  <si>
    <t>IGLESIA PRINCIPAL</t>
  </si>
  <si>
    <t>Alquiler, instalación y desmonte de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para contorno de la fachada principal de la Iglesia. Incluye materiales y elementos de conexión hasta punto cero, mano de obra y equipo para trabajo en altura</t>
  </si>
  <si>
    <t>Alquiler, instalación y desmonte de copos con luz LED La estructura metálica en forma de estrella con envergadura máxima de 1,5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</si>
  <si>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de copos con luz LED La estructura metálica en forma de estrella con envergadura máxima de 1 metros, la figura será proporcional a estas medidas y deben tener anclaje o sujeciones acordes para su correcto funcionamiento, debe ir decorado con manguera 32led. Incluye materiales y elementos de conexión hasta punto cero, mano de obra y equipo para trabajo en altura</t>
  </si>
  <si>
    <t>Alquiler, instalación y desmonte ángeles planos 2D de 4mts de altura. Fabricado en estructura metálica, decorado con tela esponjillon, luces miniled para exterior y manguera led de 32l. Incluye materiales y elementos de conexión hasta punto cero, mano de obra y equipo para trabajo en altura</t>
  </si>
  <si>
    <t>SENDERO AMBIENTAL – PARK WAY</t>
  </si>
  <si>
    <t>Alquiler, instalación, mantenimiento y desmonte de medio arco en estructura metálica, de 3mt mts de alto. Decoración con manguera 32led/metro, 50cm corte, donde su filamento garantice que sea manejable sin presentar problemas de rupturas internas, debe contar con corte máximo cada 50cm y tener una tensión nominal de funcionamiento 110-130v, cableados requeridos y caja de control de encendido, led horizontal uso intemperie. Incluye elementos requeridos para armado, elementos de protección para trabajo seguro en alturas</t>
  </si>
  <si>
    <t>SUBTOTAL</t>
  </si>
  <si>
    <t>IVA 19%</t>
  </si>
  <si>
    <t>TOTAL</t>
  </si>
  <si>
    <t>Tarifa IVA</t>
  </si>
  <si>
    <t>Notas</t>
  </si>
  <si>
    <t>Precios unitarios de los tres proveedores tomados de sus cotizaciones del 5 de octubre de 2026; todos están ANTES de IVA.</t>
  </si>
  <si>
    <t>PROMEDIO unitario = promedio simple de los 3 valores unitarios; VALOR TOTAL = CANT x promedio unitario. IVA 19% se liquida sobre el subtotal.</t>
  </si>
  <si>
    <t>Ítem 31 (ángeles planos 2D): MEGA/DSV cotiza $11.000.000 vs. $3.800.000 de CALEP y $8.500.000 de JAH; el promedio queda muy influenciado por ese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</si>
</sst>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 &quot;* #,##0_-;&quot;-$ &quot;* #,##0_-;_-&quot;$ &quot;* \-??_-;_-@_-"/>
  </numFmts>
  <fonts count="4" x14ac:knownFonts="1">
    <font>
      <sz val="11"/>
      <color theme="1"/>
      <name val="Calibri"/>
      <family val="2"/>
      <charset val="1"/>
    </font>
    <font>
      <b/>
      <sz val="11"/>
      <name val="Calibri"/>
      <family val="2"/>
    </font>
    <font>
      <sz val="11"/>
      <name val="Calibri"/>
      <family val="2"/>
    </font>
    <font>
      <sz val="10"/>
      <name val="Calibri"/>
      <family val="2"/>
    </font>
  </fonts>
  <fills count="12">
    <fill>
      <patternFill patternType="none"/>
    </fill>
    <fill>
      <patternFill patternType="gray125"/>
    </fill>
    <fill>
      <patternFill patternType="solid">
        <fgColor rgb="FFFFFFFF"/>
        <bgColor rgb="FFF2F2F2"/>
      </patternFill>
    </fill>
    <fill>
      <patternFill patternType="solid">
        <fgColor rgb="FF2F5597"/>
        <bgColor rgb="FF666699"/>
      </patternFill>
    </fill>
    <fill>
      <patternFill patternType="solid">
        <fgColor rgb="FFFFD966"/>
        <bgColor rgb="FFFFFF99"/>
      </patternFill>
    </fill>
    <fill>
      <patternFill patternType="solid">
        <fgColor rgb="FF548235"/>
        <bgColor rgb="FF339966"/>
      </patternFill>
    </fill>
    <fill>
      <patternFill patternType="solid">
        <fgColor rgb="FFBFBFBF"/>
        <bgColor rgb="FF99CCFF"/>
      </patternFill>
    </fill>
    <fill>
      <patternFill patternType="solid">
        <fgColor rgb="FFDAE3F3"/>
        <bgColor rgb="FFE2F0D9"/>
      </patternFill>
    </fill>
    <fill>
      <patternFill patternType="solid">
        <fgColor rgb="FFFFF2CC"/>
        <bgColor rgb="FFF2F2F2"/>
      </patternFill>
    </fill>
    <fill>
      <patternFill patternType="solid">
        <fgColor rgb="FFE2F0D9"/>
        <bgColor rgb="FFF2F2F2"/>
      </patternFill>
    </fill>
    <fill>
      <patternFill patternType="solid">
        <fgColor rgb="FFF2F2F2"/>
        <bgColor rgb="FFE2F0D9"/>
      </patternFill>
    </fill>
    <fill>
      <patternFill patternType="solid">
        <fgColor theme="1" tint="0.499984740745262"/>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8">
    <xf numFmtId="0" fontId="0" fillId="0" borderId="0" xfId="0"/>
    <xf numFmtId="0" fontId="1" fillId="6"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164" fontId="2" fillId="7" borderId="1" xfId="0" applyNumberFormat="1" applyFont="1" applyFill="1" applyBorder="1" applyAlignment="1">
      <alignment horizontal="center" vertical="center" wrapText="1"/>
    </xf>
    <xf numFmtId="164" fontId="2" fillId="8" borderId="1" xfId="0" applyNumberFormat="1" applyFont="1" applyFill="1" applyBorder="1" applyAlignment="1">
      <alignment horizontal="center" vertical="center" wrapText="1"/>
    </xf>
    <xf numFmtId="164" fontId="2" fillId="9" borderId="1" xfId="0" applyNumberFormat="1" applyFont="1" applyFill="1" applyBorder="1" applyAlignment="1">
      <alignment horizontal="center" vertical="center" wrapText="1"/>
    </xf>
    <xf numFmtId="164" fontId="2" fillId="10" borderId="1" xfId="0" applyNumberFormat="1" applyFont="1" applyFill="1" applyBorder="1" applyAlignment="1">
      <alignment horizontal="center" vertical="center" wrapText="1"/>
    </xf>
    <xf numFmtId="0" fontId="1" fillId="0" borderId="0" xfId="0" applyFont="1"/>
    <xf numFmtId="9" fontId="2" fillId="0" borderId="0" xfId="0" applyNumberFormat="1" applyFont="1" applyAlignment="1">
      <alignment horizontal="left"/>
    </xf>
    <xf numFmtId="0" fontId="3" fillId="0" borderId="0" xfId="0" applyFont="1"/>
    <xf numFmtId="0" fontId="1" fillId="11" borderId="1" xfId="0"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164" fontId="1" fillId="4" borderId="2" xfId="0" applyNumberFormat="1" applyFont="1" applyFill="1" applyBorder="1" applyAlignment="1">
      <alignment horizontal="center" vertical="center" wrapText="1"/>
    </xf>
    <xf numFmtId="164" fontId="1" fillId="4" borderId="3" xfId="0" applyNumberFormat="1" applyFont="1" applyFill="1" applyBorder="1" applyAlignment="1">
      <alignment horizontal="center" vertical="center" wrapText="1"/>
    </xf>
    <xf numFmtId="164" fontId="1" fillId="5" borderId="2" xfId="0" applyNumberFormat="1" applyFont="1" applyFill="1" applyBorder="1" applyAlignment="1">
      <alignment horizontal="center" vertical="center" wrapText="1"/>
    </xf>
    <xf numFmtId="164" fontId="1" fillId="5" borderId="3" xfId="0" applyNumberFormat="1" applyFont="1" applyFill="1" applyBorder="1" applyAlignment="1">
      <alignment horizontal="center" vertical="center" wrapText="1"/>
    </xf>
    <xf numFmtId="164" fontId="1" fillId="6" borderId="2" xfId="0" applyNumberFormat="1" applyFont="1" applyFill="1" applyBorder="1" applyAlignment="1">
      <alignment horizontal="center" vertical="center" wrapText="1"/>
    </xf>
    <xf numFmtId="164" fontId="1" fillId="6"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548235"/>
      <rgbColor rgb="FF800080"/>
      <rgbColor rgb="FF008080"/>
      <rgbColor rgb="FFBFBFBF"/>
      <rgbColor rgb="FF808080"/>
      <rgbColor rgb="FF9999FF"/>
      <rgbColor rgb="FF993366"/>
      <rgbColor rgb="FFFFF2CC"/>
      <rgbColor rgb="FFF2F2F2"/>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FD96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3"/>
  <sheetViews>
    <sheetView tabSelected="1" zoomScale="56" zoomScaleNormal="100" workbookViewId="0">
      <pane ySplit="2" topLeftCell="A38" activePane="bottomLeft" state="frozen"/>
      <selection pane="bottomLeft" sqref="A1:L46"/>
    </sheetView>
  </sheetViews>
  <sheetFormatPr baseColWidth="10" defaultColWidth="8.6328125" defaultRowHeight="14.5" x14ac:dyDescent="0.35"/>
  <cols>
    <col min="1" max="1" width="8" customWidth="1"/>
    <col min="2" max="2" width="80" customWidth="1"/>
    <col min="3" max="3" width="16" customWidth="1"/>
    <col min="4" max="4" width="10" customWidth="1"/>
    <col min="5" max="5" width="20" customWidth="1"/>
    <col min="6" max="6" width="22" customWidth="1"/>
    <col min="7" max="7" width="20" customWidth="1"/>
    <col min="8" max="8" width="22" customWidth="1"/>
    <col min="9" max="9" width="20" customWidth="1"/>
    <col min="10" max="10" width="22" customWidth="1"/>
    <col min="11" max="11" width="20" customWidth="1"/>
    <col min="12" max="12" width="22" customWidth="1"/>
  </cols>
  <sheetData>
    <row r="1" spans="1:12" ht="15" customHeight="1" x14ac:dyDescent="0.35">
      <c r="A1" s="5" t="s">
        <v>0</v>
      </c>
      <c r="B1" s="5" t="s">
        <v>1</v>
      </c>
      <c r="C1" s="5" t="s">
        <v>2</v>
      </c>
      <c r="D1" s="5" t="s">
        <v>3</v>
      </c>
      <c r="E1" s="4" t="s">
        <v>4</v>
      </c>
      <c r="F1" s="4"/>
      <c r="G1" s="3" t="s">
        <v>5</v>
      </c>
      <c r="H1" s="3"/>
      <c r="I1" s="2" t="s">
        <v>6</v>
      </c>
      <c r="J1" s="2"/>
      <c r="K1" s="1" t="s">
        <v>7</v>
      </c>
      <c r="L1" s="1"/>
    </row>
    <row r="2" spans="1:12" x14ac:dyDescent="0.35">
      <c r="A2" s="5"/>
      <c r="B2" s="5"/>
      <c r="C2" s="5"/>
      <c r="D2" s="5"/>
      <c r="E2" s="6" t="s">
        <v>8</v>
      </c>
      <c r="F2" s="6" t="s">
        <v>9</v>
      </c>
      <c r="G2" s="7" t="s">
        <v>8</v>
      </c>
      <c r="H2" s="7" t="s">
        <v>9</v>
      </c>
      <c r="I2" s="8" t="s">
        <v>8</v>
      </c>
      <c r="J2" s="8" t="s">
        <v>9</v>
      </c>
      <c r="K2" s="9" t="s">
        <v>8</v>
      </c>
      <c r="L2" s="9" t="s">
        <v>9</v>
      </c>
    </row>
    <row r="3" spans="1:12" ht="19.5" customHeight="1" x14ac:dyDescent="0.35">
      <c r="A3" s="19" t="s">
        <v>10</v>
      </c>
      <c r="B3" s="19"/>
      <c r="C3" s="19"/>
      <c r="D3" s="19"/>
      <c r="E3" s="19"/>
      <c r="F3" s="19"/>
      <c r="G3" s="19"/>
      <c r="H3" s="19"/>
      <c r="I3" s="19"/>
      <c r="J3" s="19"/>
      <c r="K3" s="19"/>
      <c r="L3" s="19"/>
    </row>
    <row r="4" spans="1:12" ht="105" customHeight="1" x14ac:dyDescent="0.35">
      <c r="A4" s="10">
        <v>1</v>
      </c>
      <c r="B4" s="11" t="s">
        <v>11</v>
      </c>
      <c r="C4" s="10" t="s">
        <v>12</v>
      </c>
      <c r="D4" s="10">
        <v>1</v>
      </c>
      <c r="E4" s="12">
        <v>260000000</v>
      </c>
      <c r="F4" s="12">
        <f>$D4*E4</f>
        <v>260000000</v>
      </c>
      <c r="G4" s="13">
        <v>270000000</v>
      </c>
      <c r="H4" s="13">
        <f>$D4*G4</f>
        <v>270000000</v>
      </c>
      <c r="I4" s="14">
        <v>268000000</v>
      </c>
      <c r="J4" s="14">
        <f>$D4*I4</f>
        <v>268000000</v>
      </c>
      <c r="K4" s="15">
        <f>AVERAGE(E4,G4,I4)</f>
        <v>266000000</v>
      </c>
      <c r="L4" s="15">
        <f>$D4*K4</f>
        <v>266000000</v>
      </c>
    </row>
    <row r="5" spans="1:12" ht="60" customHeight="1" x14ac:dyDescent="0.35">
      <c r="A5" s="10">
        <v>2</v>
      </c>
      <c r="B5" s="11" t="s">
        <v>13</v>
      </c>
      <c r="C5" s="10" t="s">
        <v>12</v>
      </c>
      <c r="D5" s="10">
        <v>1</v>
      </c>
      <c r="E5" s="12">
        <v>21000000</v>
      </c>
      <c r="F5" s="12">
        <f>$D5*E5</f>
        <v>21000000</v>
      </c>
      <c r="G5" s="13">
        <v>26000000</v>
      </c>
      <c r="H5" s="13">
        <f>$D5*G5</f>
        <v>26000000</v>
      </c>
      <c r="I5" s="14">
        <v>26000000</v>
      </c>
      <c r="J5" s="14">
        <f>$D5*I5</f>
        <v>26000000</v>
      </c>
      <c r="K5" s="15">
        <f>AVERAGE(E5,G5,I5)</f>
        <v>24333333.333333332</v>
      </c>
      <c r="L5" s="15">
        <f>$D5*K5</f>
        <v>24333333.333333332</v>
      </c>
    </row>
    <row r="6" spans="1:12" ht="75" customHeight="1" x14ac:dyDescent="0.35">
      <c r="A6" s="10">
        <v>3</v>
      </c>
      <c r="B6" s="11" t="s">
        <v>14</v>
      </c>
      <c r="C6" s="10" t="s">
        <v>12</v>
      </c>
      <c r="D6" s="10">
        <v>1</v>
      </c>
      <c r="E6" s="12">
        <v>31000000</v>
      </c>
      <c r="F6" s="12">
        <f>$D6*E6</f>
        <v>31000000</v>
      </c>
      <c r="G6" s="13">
        <v>36000000</v>
      </c>
      <c r="H6" s="13">
        <f>$D6*G6</f>
        <v>36000000</v>
      </c>
      <c r="I6" s="14">
        <v>36000000</v>
      </c>
      <c r="J6" s="14">
        <f>$D6*I6</f>
        <v>36000000</v>
      </c>
      <c r="K6" s="15">
        <f>AVERAGE(E6,G6,I6)</f>
        <v>34333333.333333336</v>
      </c>
      <c r="L6" s="15">
        <f>$D6*K6</f>
        <v>34333333.333333336</v>
      </c>
    </row>
    <row r="7" spans="1:12" ht="75" customHeight="1" x14ac:dyDescent="0.35">
      <c r="A7" s="10">
        <v>4</v>
      </c>
      <c r="B7" s="11" t="s">
        <v>15</v>
      </c>
      <c r="C7" s="10" t="s">
        <v>12</v>
      </c>
      <c r="D7" s="10">
        <v>1</v>
      </c>
      <c r="E7" s="12">
        <v>81000000</v>
      </c>
      <c r="F7" s="12">
        <f>$D7*E7</f>
        <v>81000000</v>
      </c>
      <c r="G7" s="13">
        <v>86000000</v>
      </c>
      <c r="H7" s="13">
        <f>$D7*G7</f>
        <v>86000000</v>
      </c>
      <c r="I7" s="14">
        <v>83000000</v>
      </c>
      <c r="J7" s="14">
        <f>$D7*I7</f>
        <v>83000000</v>
      </c>
      <c r="K7" s="15">
        <f>AVERAGE(E7,G7,I7)</f>
        <v>83333333.333333328</v>
      </c>
      <c r="L7" s="15">
        <f>$D7*K7</f>
        <v>83333333.333333328</v>
      </c>
    </row>
    <row r="8" spans="1:12" ht="105" customHeight="1" x14ac:dyDescent="0.35">
      <c r="A8" s="10">
        <v>5</v>
      </c>
      <c r="B8" s="11" t="s">
        <v>16</v>
      </c>
      <c r="C8" s="10" t="s">
        <v>12</v>
      </c>
      <c r="D8" s="10">
        <v>16</v>
      </c>
      <c r="E8" s="12">
        <v>1800000</v>
      </c>
      <c r="F8" s="12">
        <f>$D8*E8</f>
        <v>28800000</v>
      </c>
      <c r="G8" s="13">
        <v>1900000</v>
      </c>
      <c r="H8" s="13">
        <f>$D8*G8</f>
        <v>30400000</v>
      </c>
      <c r="I8" s="14">
        <v>2150000</v>
      </c>
      <c r="J8" s="14">
        <f>$D8*I8</f>
        <v>34400000</v>
      </c>
      <c r="K8" s="15">
        <f>AVERAGE(E8,G8,I8)</f>
        <v>1950000</v>
      </c>
      <c r="L8" s="15">
        <f>$D8*K8</f>
        <v>31200000</v>
      </c>
    </row>
    <row r="9" spans="1:12" ht="19.5" customHeight="1" x14ac:dyDescent="0.35">
      <c r="A9" s="19" t="s">
        <v>17</v>
      </c>
      <c r="B9" s="19"/>
      <c r="C9" s="19"/>
      <c r="D9" s="19"/>
      <c r="E9" s="19"/>
      <c r="F9" s="19"/>
      <c r="G9" s="19"/>
      <c r="H9" s="19"/>
      <c r="I9" s="19"/>
      <c r="J9" s="19"/>
      <c r="K9" s="19"/>
      <c r="L9" s="19"/>
    </row>
    <row r="10" spans="1:12" ht="90" customHeight="1" x14ac:dyDescent="0.35">
      <c r="A10" s="10">
        <v>6</v>
      </c>
      <c r="B10" s="11" t="s">
        <v>18</v>
      </c>
      <c r="C10" s="10" t="s">
        <v>19</v>
      </c>
      <c r="D10" s="10">
        <v>500</v>
      </c>
      <c r="E10" s="12">
        <v>12500</v>
      </c>
      <c r="F10" s="12">
        <f>$D10*E10</f>
        <v>6250000</v>
      </c>
      <c r="G10" s="13">
        <v>14500</v>
      </c>
      <c r="H10" s="13">
        <f>$D10*G10</f>
        <v>7250000</v>
      </c>
      <c r="I10" s="14">
        <v>15000</v>
      </c>
      <c r="J10" s="14">
        <f>$D10*I10</f>
        <v>7500000</v>
      </c>
      <c r="K10" s="15">
        <f>AVERAGE(E10,G10,I10)</f>
        <v>14000</v>
      </c>
      <c r="L10" s="15">
        <f>$D10*K10</f>
        <v>7000000</v>
      </c>
    </row>
    <row r="11" spans="1:12" ht="75" customHeight="1" x14ac:dyDescent="0.35">
      <c r="A11" s="10">
        <v>7</v>
      </c>
      <c r="B11" s="11" t="s">
        <v>20</v>
      </c>
      <c r="C11" s="10" t="s">
        <v>12</v>
      </c>
      <c r="D11" s="10">
        <v>60</v>
      </c>
      <c r="E11" s="12">
        <v>61000</v>
      </c>
      <c r="F11" s="12">
        <f>$D11*E11</f>
        <v>3660000</v>
      </c>
      <c r="G11" s="13">
        <v>66000</v>
      </c>
      <c r="H11" s="13">
        <f>$D11*G11</f>
        <v>3960000</v>
      </c>
      <c r="I11" s="14">
        <v>66000</v>
      </c>
      <c r="J11" s="14">
        <f>$D11*I11</f>
        <v>3960000</v>
      </c>
      <c r="K11" s="15">
        <f>AVERAGE(E11,G11,I11)</f>
        <v>64333.333333333336</v>
      </c>
      <c r="L11" s="15">
        <f>$D11*K11</f>
        <v>3860000</v>
      </c>
    </row>
    <row r="12" spans="1:12" ht="60" customHeight="1" x14ac:dyDescent="0.35">
      <c r="A12" s="10">
        <v>8</v>
      </c>
      <c r="B12" s="11" t="s">
        <v>21</v>
      </c>
      <c r="C12" s="10" t="s">
        <v>19</v>
      </c>
      <c r="D12" s="10">
        <v>6</v>
      </c>
      <c r="E12" s="12">
        <v>1200000</v>
      </c>
      <c r="F12" s="12">
        <f>$D12*E12</f>
        <v>7200000</v>
      </c>
      <c r="G12" s="13">
        <v>1600000</v>
      </c>
      <c r="H12" s="13">
        <f>$D12*G12</f>
        <v>9600000</v>
      </c>
      <c r="I12" s="14">
        <v>1350000</v>
      </c>
      <c r="J12" s="14">
        <f>$D12*I12</f>
        <v>8100000</v>
      </c>
      <c r="K12" s="15">
        <f>AVERAGE(E12,G12,I12)</f>
        <v>1383333.3333333333</v>
      </c>
      <c r="L12" s="15">
        <f>$D12*K12</f>
        <v>8300000</v>
      </c>
    </row>
    <row r="13" spans="1:12" ht="60" customHeight="1" x14ac:dyDescent="0.35">
      <c r="A13" s="10">
        <v>9</v>
      </c>
      <c r="B13" s="11" t="s">
        <v>22</v>
      </c>
      <c r="C13" s="10" t="s">
        <v>19</v>
      </c>
      <c r="D13" s="10">
        <v>6</v>
      </c>
      <c r="E13" s="12">
        <v>1100000</v>
      </c>
      <c r="F13" s="12">
        <f>$D13*E13</f>
        <v>6600000</v>
      </c>
      <c r="G13" s="13">
        <v>1150000</v>
      </c>
      <c r="H13" s="13">
        <f>$D13*G13</f>
        <v>6900000</v>
      </c>
      <c r="I13" s="14">
        <v>1350000</v>
      </c>
      <c r="J13" s="14">
        <f>$D13*I13</f>
        <v>8100000</v>
      </c>
      <c r="K13" s="15">
        <f>AVERAGE(E13,G13,I13)</f>
        <v>1200000</v>
      </c>
      <c r="L13" s="15">
        <f>$D13*K13</f>
        <v>7200000</v>
      </c>
    </row>
    <row r="14" spans="1:12" ht="45" customHeight="1" x14ac:dyDescent="0.35">
      <c r="A14" s="10">
        <v>10</v>
      </c>
      <c r="B14" s="11" t="s">
        <v>23</v>
      </c>
      <c r="C14" s="10" t="s">
        <v>19</v>
      </c>
      <c r="D14" s="10">
        <v>1</v>
      </c>
      <c r="E14" s="12">
        <v>52000000</v>
      </c>
      <c r="F14" s="12">
        <f>$D14*E14</f>
        <v>52000000</v>
      </c>
      <c r="G14" s="13">
        <v>56000000</v>
      </c>
      <c r="H14" s="13">
        <f>$D14*G14</f>
        <v>56000000</v>
      </c>
      <c r="I14" s="14">
        <v>50500000</v>
      </c>
      <c r="J14" s="14">
        <f>$D14*I14</f>
        <v>50500000</v>
      </c>
      <c r="K14" s="15">
        <f>AVERAGE(E14,G14,I14)</f>
        <v>52833333.333333336</v>
      </c>
      <c r="L14" s="15">
        <f>$D14*K14</f>
        <v>52833333.333333336</v>
      </c>
    </row>
    <row r="15" spans="1:12" ht="19.5" customHeight="1" x14ac:dyDescent="0.35">
      <c r="A15" s="19" t="s">
        <v>24</v>
      </c>
      <c r="B15" s="19"/>
      <c r="C15" s="19"/>
      <c r="D15" s="19"/>
      <c r="E15" s="19"/>
      <c r="F15" s="19"/>
      <c r="G15" s="19"/>
      <c r="H15" s="19"/>
      <c r="I15" s="19"/>
      <c r="J15" s="19"/>
      <c r="K15" s="19"/>
      <c r="L15" s="19"/>
    </row>
    <row r="16" spans="1:12" ht="90" customHeight="1" x14ac:dyDescent="0.35">
      <c r="A16" s="10">
        <v>11</v>
      </c>
      <c r="B16" s="11" t="s">
        <v>18</v>
      </c>
      <c r="C16" s="10" t="s">
        <v>19</v>
      </c>
      <c r="D16" s="10">
        <v>400</v>
      </c>
      <c r="E16" s="12">
        <v>12500</v>
      </c>
      <c r="F16" s="12">
        <f>$D16*E16</f>
        <v>5000000</v>
      </c>
      <c r="G16" s="13">
        <v>14500</v>
      </c>
      <c r="H16" s="13">
        <f>$D16*G16</f>
        <v>5800000</v>
      </c>
      <c r="I16" s="14">
        <v>15000</v>
      </c>
      <c r="J16" s="14">
        <f>$D16*I16</f>
        <v>6000000</v>
      </c>
      <c r="K16" s="15">
        <f>AVERAGE(E16,G16,I16)</f>
        <v>14000</v>
      </c>
      <c r="L16" s="15">
        <f>$D16*K16</f>
        <v>5600000</v>
      </c>
    </row>
    <row r="17" spans="1:12" ht="90" customHeight="1" x14ac:dyDescent="0.35">
      <c r="A17" s="10">
        <v>12</v>
      </c>
      <c r="B17" s="11" t="s">
        <v>25</v>
      </c>
      <c r="C17" s="10" t="s">
        <v>12</v>
      </c>
      <c r="D17" s="10">
        <v>6</v>
      </c>
      <c r="E17" s="12">
        <v>1200000</v>
      </c>
      <c r="F17" s="12">
        <f>$D17*E17</f>
        <v>7200000</v>
      </c>
      <c r="G17" s="13">
        <v>1400000</v>
      </c>
      <c r="H17" s="13">
        <f>$D17*G17</f>
        <v>8400000</v>
      </c>
      <c r="I17" s="14">
        <v>1350000</v>
      </c>
      <c r="J17" s="14">
        <f>$D17*I17</f>
        <v>8100000</v>
      </c>
      <c r="K17" s="15">
        <f>AVERAGE(E17,G17,I17)</f>
        <v>1316666.6666666667</v>
      </c>
      <c r="L17" s="15">
        <f>$D17*K17</f>
        <v>7900000</v>
      </c>
    </row>
    <row r="18" spans="1:12" ht="90" customHeight="1" x14ac:dyDescent="0.35">
      <c r="A18" s="10">
        <v>13</v>
      </c>
      <c r="B18" s="11" t="s">
        <v>26</v>
      </c>
      <c r="C18" s="10" t="s">
        <v>12</v>
      </c>
      <c r="D18" s="10">
        <v>6</v>
      </c>
      <c r="E18" s="12">
        <v>1100000</v>
      </c>
      <c r="F18" s="12">
        <f>$D18*E18</f>
        <v>6600000</v>
      </c>
      <c r="G18" s="13">
        <v>1150000</v>
      </c>
      <c r="H18" s="13">
        <f>$D18*G18</f>
        <v>6900000</v>
      </c>
      <c r="I18" s="14">
        <v>1350000</v>
      </c>
      <c r="J18" s="14">
        <f>$D18*I18</f>
        <v>8100000</v>
      </c>
      <c r="K18" s="15">
        <f>AVERAGE(E18,G18,I18)</f>
        <v>1200000</v>
      </c>
      <c r="L18" s="15">
        <f>$D18*K18</f>
        <v>7200000</v>
      </c>
    </row>
    <row r="19" spans="1:12" ht="75" customHeight="1" x14ac:dyDescent="0.35">
      <c r="A19" s="10">
        <v>14</v>
      </c>
      <c r="B19" s="11" t="s">
        <v>27</v>
      </c>
      <c r="C19" s="10" t="s">
        <v>12</v>
      </c>
      <c r="D19" s="10">
        <v>1</v>
      </c>
      <c r="E19" s="12">
        <v>11000000</v>
      </c>
      <c r="F19" s="12">
        <f>$D19*E19</f>
        <v>11000000</v>
      </c>
      <c r="G19" s="13">
        <v>13000000</v>
      </c>
      <c r="H19" s="13">
        <f>$D19*G19</f>
        <v>13000000</v>
      </c>
      <c r="I19" s="14">
        <v>12000000</v>
      </c>
      <c r="J19" s="14">
        <f>$D19*I19</f>
        <v>12000000</v>
      </c>
      <c r="K19" s="15">
        <f>AVERAGE(E19,G19,I19)</f>
        <v>12000000</v>
      </c>
      <c r="L19" s="15">
        <f>$D19*K19</f>
        <v>12000000</v>
      </c>
    </row>
    <row r="20" spans="1:12" ht="75" customHeight="1" x14ac:dyDescent="0.35">
      <c r="A20" s="10">
        <v>15</v>
      </c>
      <c r="B20" s="11" t="s">
        <v>28</v>
      </c>
      <c r="C20" s="10" t="s">
        <v>12</v>
      </c>
      <c r="D20" s="10">
        <v>40</v>
      </c>
      <c r="E20" s="12">
        <v>61000</v>
      </c>
      <c r="F20" s="12">
        <f>$D20*E20</f>
        <v>2440000</v>
      </c>
      <c r="G20" s="13">
        <v>66000</v>
      </c>
      <c r="H20" s="13">
        <f>$D20*G20</f>
        <v>2640000</v>
      </c>
      <c r="I20" s="14">
        <v>66000</v>
      </c>
      <c r="J20" s="14">
        <f>$D20*I20</f>
        <v>2640000</v>
      </c>
      <c r="K20" s="15">
        <f>AVERAGE(E20,G20,I20)</f>
        <v>64333.333333333336</v>
      </c>
      <c r="L20" s="15">
        <f>$D20*K20</f>
        <v>2573333.3333333335</v>
      </c>
    </row>
    <row r="21" spans="1:12" ht="19.5" customHeight="1" x14ac:dyDescent="0.35">
      <c r="A21" s="19" t="s">
        <v>29</v>
      </c>
      <c r="B21" s="19"/>
      <c r="C21" s="19"/>
      <c r="D21" s="19"/>
      <c r="E21" s="19"/>
      <c r="F21" s="19"/>
      <c r="G21" s="19"/>
      <c r="H21" s="19"/>
      <c r="I21" s="19"/>
      <c r="J21" s="19"/>
      <c r="K21" s="19"/>
      <c r="L21" s="19"/>
    </row>
    <row r="22" spans="1:12" ht="60" customHeight="1" x14ac:dyDescent="0.35">
      <c r="A22" s="10">
        <v>16</v>
      </c>
      <c r="B22" s="11" t="s">
        <v>30</v>
      </c>
      <c r="C22" s="10" t="s">
        <v>19</v>
      </c>
      <c r="D22" s="10">
        <v>9200</v>
      </c>
      <c r="E22" s="12">
        <v>5700</v>
      </c>
      <c r="F22" s="12">
        <f>$D22*E22</f>
        <v>52440000</v>
      </c>
      <c r="G22" s="13">
        <v>6800</v>
      </c>
      <c r="H22" s="13">
        <f>$D22*G22</f>
        <v>62560000</v>
      </c>
      <c r="I22" s="14">
        <v>7000</v>
      </c>
      <c r="J22" s="14">
        <f>$D22*I22</f>
        <v>64400000</v>
      </c>
      <c r="K22" s="15">
        <f>AVERAGE(E22,G22,I22)</f>
        <v>6500</v>
      </c>
      <c r="L22" s="15">
        <f>$D22*K22</f>
        <v>59800000</v>
      </c>
    </row>
    <row r="23" spans="1:12" ht="75" customHeight="1" x14ac:dyDescent="0.35">
      <c r="A23" s="10">
        <v>17</v>
      </c>
      <c r="B23" s="11" t="s">
        <v>31</v>
      </c>
      <c r="C23" s="10" t="s">
        <v>12</v>
      </c>
      <c r="D23" s="10">
        <v>1</v>
      </c>
      <c r="E23" s="12">
        <v>93000000</v>
      </c>
      <c r="F23" s="12">
        <f>$D23*E23</f>
        <v>93000000</v>
      </c>
      <c r="G23" s="13">
        <v>95500000</v>
      </c>
      <c r="H23" s="13">
        <f>$D23*G23</f>
        <v>95500000</v>
      </c>
      <c r="I23" s="14">
        <v>94000000</v>
      </c>
      <c r="J23" s="14">
        <f>$D23*I23</f>
        <v>94000000</v>
      </c>
      <c r="K23" s="15">
        <f>AVERAGE(E23,G23,I23)</f>
        <v>94166666.666666672</v>
      </c>
      <c r="L23" s="15">
        <f>$D23*K23</f>
        <v>94166666.666666672</v>
      </c>
    </row>
    <row r="24" spans="1:12" ht="75" customHeight="1" x14ac:dyDescent="0.35">
      <c r="A24" s="10">
        <v>18</v>
      </c>
      <c r="B24" s="11" t="s">
        <v>32</v>
      </c>
      <c r="C24" s="10" t="s">
        <v>12</v>
      </c>
      <c r="D24" s="10">
        <v>1</v>
      </c>
      <c r="E24" s="12">
        <v>147000000</v>
      </c>
      <c r="F24" s="12">
        <f>$D24*E24</f>
        <v>147000000</v>
      </c>
      <c r="G24" s="13">
        <v>151000000</v>
      </c>
      <c r="H24" s="13">
        <f>$D24*G24</f>
        <v>151000000</v>
      </c>
      <c r="I24" s="14">
        <v>152500000</v>
      </c>
      <c r="J24" s="14">
        <f>$D24*I24</f>
        <v>152500000</v>
      </c>
      <c r="K24" s="15">
        <f>AVERAGE(E24,G24,I24)</f>
        <v>150166666.66666666</v>
      </c>
      <c r="L24" s="15">
        <f>$D24*K24</f>
        <v>150166666.66666666</v>
      </c>
    </row>
    <row r="25" spans="1:12" ht="75" customHeight="1" x14ac:dyDescent="0.35">
      <c r="A25" s="10">
        <v>19</v>
      </c>
      <c r="B25" s="11" t="s">
        <v>33</v>
      </c>
      <c r="C25" s="10" t="s">
        <v>12</v>
      </c>
      <c r="D25" s="10">
        <v>22</v>
      </c>
      <c r="E25" s="12">
        <v>1350000</v>
      </c>
      <c r="F25" s="12">
        <f>$D25*E25</f>
        <v>29700000</v>
      </c>
      <c r="G25" s="13">
        <v>1450000</v>
      </c>
      <c r="H25" s="13">
        <f>$D25*G25</f>
        <v>31900000</v>
      </c>
      <c r="I25" s="14">
        <v>1600000</v>
      </c>
      <c r="J25" s="14">
        <f>$D25*I25</f>
        <v>35200000</v>
      </c>
      <c r="K25" s="15">
        <f>AVERAGE(E25,G25,I25)</f>
        <v>1466666.6666666667</v>
      </c>
      <c r="L25" s="15">
        <f>$D25*K25</f>
        <v>32266666.666666668</v>
      </c>
    </row>
    <row r="26" spans="1:12" ht="19.5" customHeight="1" x14ac:dyDescent="0.35">
      <c r="A26" s="19" t="s">
        <v>34</v>
      </c>
      <c r="B26" s="19"/>
      <c r="C26" s="19"/>
      <c r="D26" s="19"/>
      <c r="E26" s="19"/>
      <c r="F26" s="19"/>
      <c r="G26" s="19"/>
      <c r="H26" s="19"/>
      <c r="I26" s="19"/>
      <c r="J26" s="19"/>
      <c r="K26" s="19"/>
      <c r="L26" s="19"/>
    </row>
    <row r="27" spans="1:12" ht="105" customHeight="1" x14ac:dyDescent="0.35">
      <c r="A27" s="10">
        <v>20</v>
      </c>
      <c r="B27" s="11" t="s">
        <v>35</v>
      </c>
      <c r="C27" s="10" t="s">
        <v>19</v>
      </c>
      <c r="D27" s="10">
        <v>1300</v>
      </c>
      <c r="E27" s="12">
        <v>5700</v>
      </c>
      <c r="F27" s="12">
        <f>$D27*E27</f>
        <v>7410000</v>
      </c>
      <c r="G27" s="13">
        <v>6800</v>
      </c>
      <c r="H27" s="13">
        <f>$D27*G27</f>
        <v>8840000</v>
      </c>
      <c r="I27" s="14">
        <v>7000</v>
      </c>
      <c r="J27" s="14">
        <f>$D27*I27</f>
        <v>9100000</v>
      </c>
      <c r="K27" s="15">
        <f>AVERAGE(E27,G27,I27)</f>
        <v>6500</v>
      </c>
      <c r="L27" s="15">
        <f>$D27*K27</f>
        <v>8450000</v>
      </c>
    </row>
    <row r="28" spans="1:12" ht="19.5" customHeight="1" x14ac:dyDescent="0.35">
      <c r="A28" s="19" t="s">
        <v>36</v>
      </c>
      <c r="B28" s="19"/>
      <c r="C28" s="19"/>
      <c r="D28" s="19"/>
      <c r="E28" s="19"/>
      <c r="F28" s="19"/>
      <c r="G28" s="19"/>
      <c r="H28" s="19"/>
      <c r="I28" s="19"/>
      <c r="J28" s="19"/>
      <c r="K28" s="19"/>
      <c r="L28" s="19"/>
    </row>
    <row r="29" spans="1:12" ht="75" customHeight="1" x14ac:dyDescent="0.35">
      <c r="A29" s="10">
        <v>21</v>
      </c>
      <c r="B29" s="11" t="s">
        <v>37</v>
      </c>
      <c r="C29" s="10" t="s">
        <v>19</v>
      </c>
      <c r="D29" s="10">
        <v>4500</v>
      </c>
      <c r="E29" s="12">
        <v>5700</v>
      </c>
      <c r="F29" s="12">
        <f>$D29*E29</f>
        <v>25650000</v>
      </c>
      <c r="G29" s="13">
        <v>6800</v>
      </c>
      <c r="H29" s="13">
        <f>$D29*G29</f>
        <v>30600000</v>
      </c>
      <c r="I29" s="14">
        <v>7000</v>
      </c>
      <c r="J29" s="14">
        <f>$D29*I29</f>
        <v>31500000</v>
      </c>
      <c r="K29" s="15">
        <f>AVERAGE(E29,G29,I29)</f>
        <v>6500</v>
      </c>
      <c r="L29" s="15">
        <f>$D29*K29</f>
        <v>29250000</v>
      </c>
    </row>
    <row r="30" spans="1:12" ht="90" customHeight="1" x14ac:dyDescent="0.35">
      <c r="A30" s="10">
        <v>22</v>
      </c>
      <c r="B30" s="11" t="s">
        <v>38</v>
      </c>
      <c r="C30" s="10" t="s">
        <v>19</v>
      </c>
      <c r="D30" s="10">
        <v>400</v>
      </c>
      <c r="E30" s="12">
        <v>12500</v>
      </c>
      <c r="F30" s="12">
        <f>$D30*E30</f>
        <v>5000000</v>
      </c>
      <c r="G30" s="13">
        <v>14500</v>
      </c>
      <c r="H30" s="13">
        <f>$D30*G30</f>
        <v>5800000</v>
      </c>
      <c r="I30" s="14">
        <v>15000</v>
      </c>
      <c r="J30" s="14">
        <f>$D30*I30</f>
        <v>6000000</v>
      </c>
      <c r="K30" s="15">
        <f>AVERAGE(E30,G30,I30)</f>
        <v>14000</v>
      </c>
      <c r="L30" s="15">
        <f>$D30*K30</f>
        <v>5600000</v>
      </c>
    </row>
    <row r="31" spans="1:12" ht="90" customHeight="1" x14ac:dyDescent="0.35">
      <c r="A31" s="10">
        <v>23</v>
      </c>
      <c r="B31" s="11" t="s">
        <v>39</v>
      </c>
      <c r="C31" s="10" t="s">
        <v>12</v>
      </c>
      <c r="D31" s="10">
        <v>6</v>
      </c>
      <c r="E31" s="12">
        <v>1200000</v>
      </c>
      <c r="F31" s="12">
        <f>$D31*E31</f>
        <v>7200000</v>
      </c>
      <c r="G31" s="13">
        <v>1400000</v>
      </c>
      <c r="H31" s="13">
        <f>$D31*G31</f>
        <v>8400000</v>
      </c>
      <c r="I31" s="14">
        <v>1350000</v>
      </c>
      <c r="J31" s="14">
        <f>$D31*I31</f>
        <v>8100000</v>
      </c>
      <c r="K31" s="15">
        <f>AVERAGE(E31,G31,I31)</f>
        <v>1316666.6666666667</v>
      </c>
      <c r="L31" s="15">
        <f>$D31*K31</f>
        <v>7900000</v>
      </c>
    </row>
    <row r="32" spans="1:12" ht="90" customHeight="1" x14ac:dyDescent="0.35">
      <c r="A32" s="10">
        <v>24</v>
      </c>
      <c r="B32" s="11" t="s">
        <v>26</v>
      </c>
      <c r="C32" s="10" t="s">
        <v>12</v>
      </c>
      <c r="D32" s="10">
        <v>6</v>
      </c>
      <c r="E32" s="12">
        <v>1100000</v>
      </c>
      <c r="F32" s="12">
        <f>$D32*E32</f>
        <v>6600000</v>
      </c>
      <c r="G32" s="13">
        <v>1150000</v>
      </c>
      <c r="H32" s="13">
        <f>$D32*G32</f>
        <v>6900000</v>
      </c>
      <c r="I32" s="14">
        <v>1350000</v>
      </c>
      <c r="J32" s="14">
        <f>$D32*I32</f>
        <v>8100000</v>
      </c>
      <c r="K32" s="15">
        <f>AVERAGE(E32,G32,I32)</f>
        <v>1200000</v>
      </c>
      <c r="L32" s="15">
        <f>$D32*K32</f>
        <v>7200000</v>
      </c>
    </row>
    <row r="33" spans="1:12" ht="19.5" customHeight="1" x14ac:dyDescent="0.35">
      <c r="A33" s="19" t="s">
        <v>40</v>
      </c>
      <c r="B33" s="19"/>
      <c r="C33" s="19"/>
      <c r="D33" s="19"/>
      <c r="E33" s="19"/>
      <c r="F33" s="19"/>
      <c r="G33" s="19"/>
      <c r="H33" s="19"/>
      <c r="I33" s="19"/>
      <c r="J33" s="19"/>
      <c r="K33" s="19"/>
      <c r="L33" s="19"/>
    </row>
    <row r="34" spans="1:12" ht="90" customHeight="1" x14ac:dyDescent="0.35">
      <c r="A34" s="10">
        <v>25</v>
      </c>
      <c r="B34" s="11" t="s">
        <v>41</v>
      </c>
      <c r="C34" s="10" t="s">
        <v>12</v>
      </c>
      <c r="D34" s="10">
        <v>33</v>
      </c>
      <c r="E34" s="12">
        <v>2100000</v>
      </c>
      <c r="F34" s="12">
        <f>$D34*E34</f>
        <v>69300000</v>
      </c>
      <c r="G34" s="13">
        <v>2100000</v>
      </c>
      <c r="H34" s="13">
        <f>$D34*G34</f>
        <v>69300000</v>
      </c>
      <c r="I34" s="14">
        <v>2200000</v>
      </c>
      <c r="J34" s="14">
        <f>$D34*I34</f>
        <v>72600000</v>
      </c>
      <c r="K34" s="15">
        <f>AVERAGE(E34,G34,I34)</f>
        <v>2133333.3333333335</v>
      </c>
      <c r="L34" s="15">
        <f>$D34*K34</f>
        <v>70400000</v>
      </c>
    </row>
    <row r="35" spans="1:12" ht="120" customHeight="1" x14ac:dyDescent="0.35">
      <c r="A35" s="10">
        <v>26</v>
      </c>
      <c r="B35" s="11" t="s">
        <v>42</v>
      </c>
      <c r="C35" s="10" t="s">
        <v>19</v>
      </c>
      <c r="D35" s="10">
        <v>660</v>
      </c>
      <c r="E35" s="12">
        <v>12500</v>
      </c>
      <c r="F35" s="12">
        <f>$D35*E35</f>
        <v>8250000</v>
      </c>
      <c r="G35" s="13">
        <v>14500</v>
      </c>
      <c r="H35" s="13">
        <f>$D35*G35</f>
        <v>9570000</v>
      </c>
      <c r="I35" s="14">
        <v>15000</v>
      </c>
      <c r="J35" s="14">
        <f>$D35*I35</f>
        <v>9900000</v>
      </c>
      <c r="K35" s="15">
        <f>AVERAGE(E35,G35,I35)</f>
        <v>14000</v>
      </c>
      <c r="L35" s="15">
        <f>$D35*K35</f>
        <v>9240000</v>
      </c>
    </row>
    <row r="36" spans="1:12" ht="19.5" customHeight="1" x14ac:dyDescent="0.35">
      <c r="A36" s="19" t="s">
        <v>43</v>
      </c>
      <c r="B36" s="19"/>
      <c r="C36" s="19"/>
      <c r="D36" s="19"/>
      <c r="E36" s="19"/>
      <c r="F36" s="19"/>
      <c r="G36" s="19"/>
      <c r="H36" s="19"/>
      <c r="I36" s="19"/>
      <c r="J36" s="19"/>
      <c r="K36" s="19"/>
      <c r="L36" s="19"/>
    </row>
    <row r="37" spans="1:12" ht="105" customHeight="1" x14ac:dyDescent="0.35">
      <c r="A37" s="10">
        <v>27</v>
      </c>
      <c r="B37" s="11" t="s">
        <v>44</v>
      </c>
      <c r="C37" s="10" t="s">
        <v>19</v>
      </c>
      <c r="D37" s="10">
        <v>800</v>
      </c>
      <c r="E37" s="12">
        <v>12500</v>
      </c>
      <c r="F37" s="12">
        <f>$D37*E37</f>
        <v>10000000</v>
      </c>
      <c r="G37" s="13">
        <v>14500</v>
      </c>
      <c r="H37" s="13">
        <f>$D37*G37</f>
        <v>11600000</v>
      </c>
      <c r="I37" s="14">
        <v>15000</v>
      </c>
      <c r="J37" s="14">
        <f>$D37*I37</f>
        <v>12000000</v>
      </c>
      <c r="K37" s="15">
        <f>AVERAGE(E37,G37,I37)</f>
        <v>14000</v>
      </c>
      <c r="L37" s="15">
        <f>$D37*K37</f>
        <v>11200000</v>
      </c>
    </row>
    <row r="38" spans="1:12" ht="90" customHeight="1" x14ac:dyDescent="0.35">
      <c r="A38" s="10">
        <v>28</v>
      </c>
      <c r="B38" s="11" t="s">
        <v>45</v>
      </c>
      <c r="C38" s="10" t="s">
        <v>12</v>
      </c>
      <c r="D38" s="10">
        <v>6</v>
      </c>
      <c r="E38" s="12">
        <v>1200000</v>
      </c>
      <c r="F38" s="12">
        <f>$D38*E38</f>
        <v>7200000</v>
      </c>
      <c r="G38" s="13">
        <v>1400000</v>
      </c>
      <c r="H38" s="13">
        <f>$D38*G38</f>
        <v>8400000</v>
      </c>
      <c r="I38" s="14">
        <v>1350000</v>
      </c>
      <c r="J38" s="14">
        <f>$D38*I38</f>
        <v>8100000</v>
      </c>
      <c r="K38" s="15">
        <f>AVERAGE(E38,G38,I38)</f>
        <v>1316666.6666666667</v>
      </c>
      <c r="L38" s="15">
        <f>$D38*K38</f>
        <v>7900000</v>
      </c>
    </row>
    <row r="39" spans="1:12" ht="90" customHeight="1" x14ac:dyDescent="0.35">
      <c r="A39" s="10">
        <v>29</v>
      </c>
      <c r="B39" s="11" t="s">
        <v>46</v>
      </c>
      <c r="C39" s="10" t="s">
        <v>12</v>
      </c>
      <c r="D39" s="10">
        <v>6</v>
      </c>
      <c r="E39" s="12">
        <v>1100000</v>
      </c>
      <c r="F39" s="12">
        <f>$D39*E39</f>
        <v>6600000</v>
      </c>
      <c r="G39" s="13">
        <v>1150000</v>
      </c>
      <c r="H39" s="13">
        <f>$D39*G39</f>
        <v>6900000</v>
      </c>
      <c r="I39" s="14">
        <v>1350000</v>
      </c>
      <c r="J39" s="14">
        <f>$D39*I39</f>
        <v>8100000</v>
      </c>
      <c r="K39" s="15">
        <f>AVERAGE(E39,G39,I39)</f>
        <v>1200000</v>
      </c>
      <c r="L39" s="15">
        <f>$D39*K39</f>
        <v>7200000</v>
      </c>
    </row>
    <row r="40" spans="1:12" ht="75" customHeight="1" x14ac:dyDescent="0.35">
      <c r="A40" s="10">
        <v>30</v>
      </c>
      <c r="B40" s="11" t="s">
        <v>28</v>
      </c>
      <c r="C40" s="10" t="s">
        <v>12</v>
      </c>
      <c r="D40" s="10">
        <v>100</v>
      </c>
      <c r="E40" s="12">
        <v>61000</v>
      </c>
      <c r="F40" s="12">
        <f>$D40*E40</f>
        <v>6100000</v>
      </c>
      <c r="G40" s="13">
        <v>66000</v>
      </c>
      <c r="H40" s="13">
        <f>$D40*G40</f>
        <v>6600000</v>
      </c>
      <c r="I40" s="14">
        <v>66000</v>
      </c>
      <c r="J40" s="14">
        <f>$D40*I40</f>
        <v>6600000</v>
      </c>
      <c r="K40" s="15">
        <f>AVERAGE(E40,G40,I40)</f>
        <v>64333.333333333336</v>
      </c>
      <c r="L40" s="15">
        <f>$D40*K40</f>
        <v>6433333.333333334</v>
      </c>
    </row>
    <row r="41" spans="1:12" ht="60" customHeight="1" x14ac:dyDescent="0.35">
      <c r="A41" s="10">
        <v>31</v>
      </c>
      <c r="B41" s="11" t="s">
        <v>47</v>
      </c>
      <c r="C41" s="10" t="s">
        <v>12</v>
      </c>
      <c r="D41" s="10">
        <v>2</v>
      </c>
      <c r="E41" s="12">
        <v>8500000</v>
      </c>
      <c r="F41" s="12">
        <f>$D41*E41</f>
        <v>17000000</v>
      </c>
      <c r="G41" s="13">
        <v>11000000</v>
      </c>
      <c r="H41" s="13">
        <f>$D41*G41</f>
        <v>22000000</v>
      </c>
      <c r="I41" s="14">
        <v>3800000</v>
      </c>
      <c r="J41" s="14">
        <f>$D41*I41</f>
        <v>7600000</v>
      </c>
      <c r="K41" s="15">
        <f>AVERAGE(E41,G41,I41)</f>
        <v>7766666.666666667</v>
      </c>
      <c r="L41" s="15">
        <f>$D41*K41</f>
        <v>15533333.333333334</v>
      </c>
    </row>
    <row r="42" spans="1:12" ht="19.5" customHeight="1" x14ac:dyDescent="0.35">
      <c r="A42" s="19" t="s">
        <v>48</v>
      </c>
      <c r="B42" s="19"/>
      <c r="C42" s="19"/>
      <c r="D42" s="19"/>
      <c r="E42" s="19"/>
      <c r="F42" s="19"/>
      <c r="G42" s="19"/>
      <c r="H42" s="19"/>
      <c r="I42" s="19"/>
      <c r="J42" s="19"/>
      <c r="K42" s="19"/>
      <c r="L42" s="19"/>
    </row>
    <row r="43" spans="1:12" ht="105" customHeight="1" x14ac:dyDescent="0.35">
      <c r="A43" s="10">
        <v>32</v>
      </c>
      <c r="B43" s="11" t="s">
        <v>49</v>
      </c>
      <c r="C43" s="10" t="s">
        <v>12</v>
      </c>
      <c r="D43" s="10">
        <v>20</v>
      </c>
      <c r="E43" s="12">
        <v>1700000</v>
      </c>
      <c r="F43" s="12">
        <f>$D43*E43</f>
        <v>34000000</v>
      </c>
      <c r="G43" s="13">
        <v>1900000</v>
      </c>
      <c r="H43" s="13">
        <f>$D43*G43</f>
        <v>38000000</v>
      </c>
      <c r="I43" s="14">
        <v>2000000</v>
      </c>
      <c r="J43" s="14">
        <f>$D43*I43</f>
        <v>40000000</v>
      </c>
      <c r="K43" s="15">
        <f>AVERAGE(E43,G43,I43)</f>
        <v>1866666.6666666667</v>
      </c>
      <c r="L43" s="15">
        <f>$D43*K43</f>
        <v>37333333.333333336</v>
      </c>
    </row>
    <row r="44" spans="1:12" ht="15" customHeight="1" x14ac:dyDescent="0.35">
      <c r="A44" s="5" t="s">
        <v>50</v>
      </c>
      <c r="B44" s="5"/>
      <c r="C44" s="5"/>
      <c r="D44" s="5"/>
      <c r="E44" s="20">
        <f>SUM(F4:F43)</f>
        <v>1062200000</v>
      </c>
      <c r="F44" s="21"/>
      <c r="G44" s="22">
        <f>SUM(H4:H43)</f>
        <v>1142720000</v>
      </c>
      <c r="H44" s="23"/>
      <c r="I44" s="24">
        <f>SUM(J4:J43)</f>
        <v>1136200000</v>
      </c>
      <c r="J44" s="25"/>
      <c r="K44" s="26">
        <f>SUM(L4:L43)</f>
        <v>1113706666.6666665</v>
      </c>
      <c r="L44" s="27"/>
    </row>
    <row r="45" spans="1:12" ht="15" customHeight="1" x14ac:dyDescent="0.35">
      <c r="A45" s="5" t="s">
        <v>51</v>
      </c>
      <c r="B45" s="5"/>
      <c r="C45" s="5"/>
      <c r="D45" s="5"/>
      <c r="E45" s="20">
        <f>E44*$B$48</f>
        <v>201818000</v>
      </c>
      <c r="F45" s="21"/>
      <c r="G45" s="22">
        <f>G44*$B$48</f>
        <v>217116800</v>
      </c>
      <c r="H45" s="23"/>
      <c r="I45" s="24">
        <f>I44*$B$48</f>
        <v>215878000</v>
      </c>
      <c r="J45" s="25"/>
      <c r="K45" s="26">
        <f>K44*$B$48</f>
        <v>211604266.66666663</v>
      </c>
      <c r="L45" s="27"/>
    </row>
    <row r="46" spans="1:12" ht="15" customHeight="1" x14ac:dyDescent="0.35">
      <c r="A46" s="5" t="s">
        <v>52</v>
      </c>
      <c r="B46" s="5"/>
      <c r="C46" s="5"/>
      <c r="D46" s="5"/>
      <c r="E46" s="20">
        <f>E44+E45</f>
        <v>1264018000</v>
      </c>
      <c r="F46" s="21"/>
      <c r="G46" s="22">
        <f>G44+G45</f>
        <v>1359836800</v>
      </c>
      <c r="H46" s="23"/>
      <c r="I46" s="24">
        <f>I44+I45</f>
        <v>1352078000</v>
      </c>
      <c r="J46" s="25"/>
      <c r="K46" s="26">
        <f>K44+K45</f>
        <v>1325310933.333333</v>
      </c>
      <c r="L46" s="27"/>
    </row>
    <row r="48" spans="1:12" hidden="1" x14ac:dyDescent="0.35">
      <c r="A48" s="16" t="s">
        <v>53</v>
      </c>
      <c r="B48" s="17">
        <v>0.19</v>
      </c>
    </row>
    <row r="49" spans="1:1" hidden="1" x14ac:dyDescent="0.35"/>
    <row r="50" spans="1:1" hidden="1" x14ac:dyDescent="0.35">
      <c r="A50" s="16" t="s">
        <v>54</v>
      </c>
    </row>
    <row r="51" spans="1:1" hidden="1" x14ac:dyDescent="0.35">
      <c r="A51" s="18" t="s">
        <v>55</v>
      </c>
    </row>
    <row r="52" spans="1:1" hidden="1" x14ac:dyDescent="0.35">
      <c r="A52" s="18" t="s">
        <v>56</v>
      </c>
    </row>
    <row r="53" spans="1:1" hidden="1" x14ac:dyDescent="0.35">
      <c r="A53" s="18" t="s">
        <v>57</v>
      </c>
    </row>
  </sheetData>
  <mergeCells count="32">
    <mergeCell ref="K44:L44"/>
    <mergeCell ref="A36:L36"/>
    <mergeCell ref="A42:L42"/>
    <mergeCell ref="A44:D44"/>
    <mergeCell ref="A45:D45"/>
    <mergeCell ref="A46:D46"/>
    <mergeCell ref="E44:F44"/>
    <mergeCell ref="E45:F45"/>
    <mergeCell ref="E46:F46"/>
    <mergeCell ref="G44:H44"/>
    <mergeCell ref="G45:H45"/>
    <mergeCell ref="G46:H46"/>
    <mergeCell ref="I44:J44"/>
    <mergeCell ref="I45:J45"/>
    <mergeCell ref="I46:J46"/>
    <mergeCell ref="K45:L45"/>
    <mergeCell ref="K46:L46"/>
    <mergeCell ref="A15:L15"/>
    <mergeCell ref="A21:L21"/>
    <mergeCell ref="A26:L26"/>
    <mergeCell ref="A28:L28"/>
    <mergeCell ref="A33:L33"/>
    <mergeCell ref="G1:H1"/>
    <mergeCell ref="I1:J1"/>
    <mergeCell ref="K1:L1"/>
    <mergeCell ref="A3:L3"/>
    <mergeCell ref="A9:L9"/>
    <mergeCell ref="A1:A2"/>
    <mergeCell ref="B1:B2"/>
    <mergeCell ref="C1:C2"/>
    <mergeCell ref="D1:D2"/>
    <mergeCell ref="E1:F1"/>
  </mergeCells>
  <pageMargins left="0.75" right="0.75" top="1" bottom="1" header="0.511811023622047" footer="0.511811023622047"/>
  <pageSetup scale="42" fitToHeight="0" orientation="landscape" horizontalDpi="300" verticalDpi="300" r:id="rId1"/>
  <ignoredErrors>
    <ignoredError sqref="K4:K8 K37 K38:K41 K43 K34:K35 K29:K32 K22:K25 K27 K16:K20 K10:K14" formula="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User</cp:lastModifiedBy>
  <cp:revision>0</cp:revision>
  <cp:lastPrinted>2026-10-07T20:13:45Z</cp:lastPrinted>
  <dcterms:created xsi:type="dcterms:W3CDTF">2026-10-07T20:07:38Z</dcterms:created>
  <dcterms:modified xsi:type="dcterms:W3CDTF">2026-10-07T20:13:46Z</dcterms:modified>
  <dc:language>en-US</dc:language>
</cp:coreProperties>
</file>