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USUARIO\Downloads\PROCESOS\2026\MARLEN ESCORCIA\CAMARAS LP 002-2026\"/>
    </mc:Choice>
  </mc:AlternateContent>
  <xr:revisionPtr revIDLastSave="0" documentId="8_{ABA6FC06-6833-4454-9655-C041E2CA40E4}" xr6:coauthVersionLast="47" xr6:coauthVersionMax="47" xr10:uidLastSave="{00000000-0000-0000-0000-000000000000}"/>
  <bookViews>
    <workbookView xWindow="-108" yWindow="-108" windowWidth="23256" windowHeight="12456" tabRatio="906" activeTab="2"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#REF!</definedName>
    <definedName name="_____OCD1">[6]Tablas!#REF!</definedName>
    <definedName name="_____OCI1">[6]Tablas!#REF!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2">#REF!</definedName>
    <definedName name="____MA2">#REF!</definedName>
    <definedName name="____OCD1">[6]Tablas!#REF!</definedName>
    <definedName name="____OCI1">[6]Tablas!#REF!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 localSheetId="2">#REF!</definedName>
    <definedName name="___MA2">#REF!</definedName>
    <definedName name="___OCD1">[6]Tablas!#REF!</definedName>
    <definedName name="___OCI1">[6]Tablas!#REF!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[0]!ERR</definedName>
    <definedName name="__FS01" localSheetId="2">'INDICAR CÓDIGO DEL ITEM DE PAGO'!ERR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 localSheetId="2">#REF!</definedName>
    <definedName name="__MA2">#REF!</definedName>
    <definedName name="__mun2" localSheetId="2">[14]PESOS!#REF!</definedName>
    <definedName name="__mun2">[14]PESOS!#REF!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#REF!</definedName>
    <definedName name="_APU465" localSheetId="1">[16]!absc</definedName>
    <definedName name="_APU465">[16]!absc</definedName>
    <definedName name="_Atp2">[12]EMPRESA!$F$22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(Entidad)'!$I$7:$I$52</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[6]Tablas!#REF!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[14]PESOS!#REF!</definedName>
    <definedName name="_mun2">[14]PESOS!#REF!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localSheetId="2" hidden="1">{"via1",#N/A,TRUE,"general";"via2",#N/A,TRUE,"general";"via3",#N/A,TRUE,"general"}</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[1]AASHTO!$A$2:$F$5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[36]BASES!$B$33</definedName>
    <definedName name="ANTICIPO">[37]BASES!$B$33</definedName>
    <definedName name="AÑO">[25]PRESUPUESTO!$D$13</definedName>
    <definedName name="AÑOWUIE">'[35]Res-Accide-10'!$R$2:$R$7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(Entidad)'!$B$1:$L$64</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'[18]7422CW00'!#REF!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'[18]7422CW00'!#REF!</definedName>
    <definedName name="CTRPAG">'[18]7422CW00'!#REF!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'[15]Cambio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[7]Tablas!#REF!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'[18]7422CW00'!#REF!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'[35]Res-Accide-10'!#REF!</definedName>
    <definedName name="fer">'[35]Res-Accide-10'!#REF!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'[18]7422CW00'!#REF!</definedName>
    <definedName name="FORM_C3">[77]Hoja1!$A$33:$N$51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1_">#REF!</definedName>
    <definedName name="GAJ" localSheetId="2">#REF!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[7]Tablas!#REF!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[7]Tablas!#REF!</definedName>
    <definedName name="GRC_ON_ASO">[7]Tablas!#REF!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[7]Tablas!#REF!</definedName>
    <definedName name="GTE">[7]Tablas!#REF!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'[15]Itemes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[36]BASES!$E$26</definedName>
    <definedName name="INPU">#REF!</definedName>
    <definedName name="INPUT">'[18]7422CW00'!#REF!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[15]Interc.tapones!$E$1:$E$65536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'[35]Res-Accide-10'!#REF!</definedName>
    <definedName name="lun">'[35]Res-Accide-10'!#REF!</definedName>
    <definedName name="lv">#REF!</definedName>
    <definedName name="m">#REF!</definedName>
    <definedName name="MA" localSheetId="2">'[35]Res-Accide-10'!#REF!</definedName>
    <definedName name="MA">'[35]Res-Accide-10'!#REF!</definedName>
    <definedName name="MACR">#REF!</definedName>
    <definedName name="MACRDEL">'[18]7422CW00'!#REF!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'[35]Res-Accide-10'!#REF!</definedName>
    <definedName name="mar">'[35]Res-Accide-10'!#REF!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 localSheetId="2">#REF!</definedName>
    <definedName name="MESES">#REF!</definedName>
    <definedName name="MesesMora">'[5]LIQ-NOM'!$I$3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[37]BASES!$E$26</definedName>
    <definedName name="Porcentaje">#REF!</definedName>
    <definedName name="PORCENTAJE1">#REF!</definedName>
    <definedName name="PORTADA2">'[95]Hoja 1 '!#REF!</definedName>
    <definedName name="POSICION_PRESUP">[6]Tablas!#REF!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'[18]7422CW00'!#REF!</definedName>
    <definedName name="PRINT2">'[18]7422CW00'!#REF!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'[18]7422CW00'!#REF!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'[5]DATOS CONTRATO'!$G$14</definedName>
    <definedName name="SALID1">#REF!</definedName>
    <definedName name="SalMinimo">[36]BASES!$E$41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'[18]7422CW00'!#REF!</definedName>
    <definedName name="SISISIS" localSheetId="2">'INDICAR CÓDIGO DEL ITEM DE PAGO'!ERR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'[102]PxQ Cantidades'!#REF!</definedName>
    <definedName name="STONU">'[18]7422CW00'!#REF!</definedName>
    <definedName name="STRESS_RELIEVIN">#REF!</definedName>
    <definedName name="STSUMM">'[18]7422CW00'!#REF!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'[5]DATOS CONTRATO'!$E$18</definedName>
    <definedName name="TK_1" hidden="1">[17]INST!#REF!</definedName>
    <definedName name="TKSLCI07">[5]EMPRESA!$F$22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[7]Tablas!#REF!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[13]INST!#REF!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'[35]Res-Accide-10'!#REF!</definedName>
    <definedName name="WDFSDF">'[35]Res-Accide-10'!#REF!</definedName>
    <definedName name="wedw">#REF!</definedName>
    <definedName name="WEFWE" localSheetId="2">'[35]Res-Accide-10'!#REF!</definedName>
    <definedName name="WEFWE">'[35]Res-Accide-10'!#REF!</definedName>
    <definedName name="WER">'[35]Res-Accide-10'!$S$2:$S$7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'[35]Res-Accide-10'!#REF!</definedName>
    <definedName name="WILSON">'[35]Res-Accide-10'!#REF!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62" i="265" l="1"/>
  <c r="K49" i="265"/>
  <c r="K50" i="265"/>
  <c r="K51" i="265"/>
  <c r="K48" i="265"/>
  <c r="K52" i="265" l="1"/>
  <c r="K54" i="265" s="1"/>
  <c r="K26" i="265" l="1"/>
  <c r="K27" i="265"/>
  <c r="K28" i="265"/>
  <c r="K29" i="265"/>
  <c r="K30" i="265"/>
  <c r="K31" i="265"/>
  <c r="K32" i="265"/>
  <c r="K33" i="265"/>
  <c r="K34" i="265"/>
  <c r="K35" i="265"/>
  <c r="K36" i="265"/>
  <c r="K37" i="265"/>
  <c r="K25" i="265"/>
  <c r="K19" i="265"/>
  <c r="K20" i="265"/>
  <c r="K21" i="265"/>
  <c r="K22" i="265"/>
  <c r="K18" i="265"/>
  <c r="K11" i="265"/>
  <c r="K12" i="265"/>
  <c r="K13" i="265"/>
  <c r="K14" i="265"/>
  <c r="K15" i="265"/>
  <c r="K10" i="265"/>
  <c r="K38" i="265" l="1"/>
  <c r="K23" i="265"/>
  <c r="K16" i="265"/>
  <c r="K39" i="265" l="1"/>
  <c r="K55" i="265" s="1"/>
</calcChain>
</file>

<file path=xl/sharedStrings.xml><?xml version="1.0" encoding="utf-8"?>
<sst xmlns="http://schemas.openxmlformats.org/spreadsheetml/2006/main" count="251" uniqueCount="163">
  <si>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</si>
  <si>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</si>
  <si>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</si>
  <si>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</si>
  <si>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</si>
  <si>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</si>
  <si>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</si>
  <si>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</si>
  <si>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</si>
  <si>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</si>
  <si>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</si>
  <si>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</si>
  <si>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</si>
  <si>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</si>
  <si>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</si>
  <si>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</si>
  <si>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</si>
  <si>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</si>
  <si>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</si>
  <si>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</si>
  <si>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</si>
  <si>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</si>
  <si>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</si>
  <si>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</si>
  <si>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</si>
  <si>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</si>
  <si>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</si>
  <si>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</si>
  <si>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</si>
  <si>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</si>
  <si>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</si>
  <si>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</si>
  <si>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</si>
  <si>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</si>
  <si>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</si>
  <si>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</si>
  <si>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</si>
  <si>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</si>
  <si>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</si>
  <si>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</si>
  <si>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</si>
  <si>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</si>
  <si>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</si>
  <si>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</si>
  <si>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</si>
  <si>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</si>
  <si>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</si>
  <si>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</si>
  <si>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</si>
  <si>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</si>
  <si>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</si>
  <si>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</si>
  <si>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</si>
  <si>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</si>
  <si>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</si>
  <si>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</si>
  <si>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</si>
  <si>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</si>
  <si>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</si>
  <si>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</si>
  <si>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</si>
  <si>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</si>
  <si>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</si>
  <si>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</si>
  <si>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</si>
  <si>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</si>
  <si>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</si>
  <si>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</si>
  <si>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</si>
  <si>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</si>
  <si>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</si>
  <si>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</si>
  <si>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</si>
  <si>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</si>
  <si>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</si>
  <si>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</si>
  <si>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</si>
  <si>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</si>
  <si>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</si>
  <si>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</si>
  <si>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</si>
  <si>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</si>
  <si>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</si>
  <si>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</si>
  <si>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</si>
  <si>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</si>
  <si>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</si>
  <si>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</si>
  <si>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</si>
  <si>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</si>
  <si>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</si>
  <si>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</si>
  <si>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</si>
  <si>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</si>
  <si>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</si>
  <si>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</si>
  <si>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</si>
  <si>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</si>
  <si>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Mantenimiento preventivo y puesta en funcionamiento de cámara de Seguridad existente tipo PTZ.</t>
  </si>
  <si>
    <t>UND</t>
  </si>
  <si>
    <t>Mantenimiento preventivo y puesta en funcionamiento de UPS de 10KVA.</t>
  </si>
  <si>
    <t>Mantenimiento preventivo de sistema de detección de incendios existente.</t>
  </si>
  <si>
    <t>Mantenimiento preventivo de puertas antivandalicas.</t>
  </si>
  <si>
    <t>Mantenimiento correctivo y puesta en funcionamiento de puestas a tierra en nodos de camaras. resoldar puntos, aplicar químico para recuperar la resistividad del terreno.</t>
  </si>
  <si>
    <t>Mantenimiento correctivo y puesta en funcionamiento de acometidas electricas en nodos de camaras.</t>
  </si>
  <si>
    <t>Suministro, Instalacion y puesta en funcionamiento de cámara de Seguridad tipo domo PTZ  de 2 Mp. Incluye todos los accesorios de montaje e instalación.</t>
  </si>
  <si>
    <t>Suministro, Instalacion y puesta en funcionamiento  de cámara Fija Full HD - Tipo Bullet Varifocal de 2.5 a 12mm de 4 Megapixels. Incluye todos los accesorios de montaje e instalación.</t>
  </si>
  <si>
    <t>Suministro, instalación, configuración y puesta en funciomiento  de panel de detección de incendios direccionable.</t>
  </si>
  <si>
    <t>Suministro, Instalacion y puesta en funcionamiento UPS en línea de 2 kVA, incluye modulo de conectividad</t>
  </si>
  <si>
    <t>Suministro, instalación, configuración Switch Industrial PoE con gestión en la nube con 1 puerto PoE++, 4 puertos PoE+ y 2 puertos uplink SFP Ideal para temperaturas extremas y protección contra descargas Incluye transceiver y fuente de poder.</t>
  </si>
  <si>
    <t>1.1</t>
  </si>
  <si>
    <t>1.2</t>
  </si>
  <si>
    <t>1.3</t>
  </si>
  <si>
    <t>1.4</t>
  </si>
  <si>
    <t>1.5</t>
  </si>
  <si>
    <t>1.6</t>
  </si>
  <si>
    <t>2.1</t>
  </si>
  <si>
    <t>2.2</t>
  </si>
  <si>
    <t>2.3</t>
  </si>
  <si>
    <t>2.4</t>
  </si>
  <si>
    <t>2.5</t>
  </si>
  <si>
    <t>Suministro, instalación, configuración y puesta en funcionamiento  de UPS de 6 kVA.</t>
  </si>
  <si>
    <t>Suministro, instalación, configuración y puesta en funciomiento  de puesto de trabajo y monitor de visualizacion para operador de 27". El monitor incluye base de montaje  incluye silla para operador</t>
  </si>
  <si>
    <t>Suministro, instalación, configuración y puesta en funcionamiento de Sistema de grabación y almacenamiento incluyendo el licenciamiento del sistema NVR DD y licencias</t>
  </si>
  <si>
    <t>Mantenimiento, configuración y puesta en funcionamiento de Sistema de VideoWall de 55"</t>
  </si>
  <si>
    <t>Suministro, instalación, configuración y puesta en funciomiento  de sistema de visualización incluye base de montaje   incluye decoder y licenciamiento</t>
  </si>
  <si>
    <t xml:space="preserve">Suministro, instalación, configuración y puesta en funcionamiento de  monitor de 55" Full HD 1920 x 1080p, pantalla Anti reflectiva de fábrica. </t>
  </si>
  <si>
    <t xml:space="preserve">Suministro, Instalación, Configuración Y Puesta En Funcionamiento De Mesa Controladora Para Cámara Ptz Tipo Joystick Incluye Todos Los Elementos De Montaje Y Conexión. </t>
  </si>
  <si>
    <t>Suministro, Instalación, Configuración Y Puesta En Funcionamiento De Aire Acondicionade De 12.000 BTU.</t>
  </si>
  <si>
    <t>Suministro, Instalación, Configuración Y Puesta En Funcionamiento De Aire Acondicionade De 24.000 BTU.</t>
  </si>
  <si>
    <t>Mantenimiento y  configuración y puesta en funcionamiento de Planta Electrica 200 KVA Diesel | Trifásica. Con Cabina, Transferencia automática.</t>
  </si>
  <si>
    <t>Mantenimiento y  configuración y puesta en funcionamiento de Planta Electrica 27,5 KVA Diesel | Trifásica. Con Cabina, Transferencia automática.</t>
  </si>
  <si>
    <t>Suministro, Instalación, Configuración Y Puesta En Funcionamiento De sistema de acceso con huella biometrica y accesorios.</t>
  </si>
  <si>
    <t xml:space="preserve">Suministro, instalación, configuración y puesta en funcionamiento de Sistema de CCTV para control del centro de monitoreo. </t>
  </si>
  <si>
    <t>CH</t>
  </si>
  <si>
    <t>3.1</t>
  </si>
  <si>
    <t>3.2</t>
  </si>
  <si>
    <t>3.3</t>
  </si>
  <si>
    <t>3.4</t>
  </si>
  <si>
    <t>3.5</t>
  </si>
  <si>
    <t>3.6</t>
  </si>
  <si>
    <t>3.7</t>
  </si>
  <si>
    <t>3.8</t>
  </si>
  <si>
    <t>3.9</t>
  </si>
  <si>
    <t>3.10</t>
  </si>
  <si>
    <t>3.11</t>
  </si>
  <si>
    <t>3.12</t>
  </si>
  <si>
    <t>3.13</t>
  </si>
  <si>
    <t>Suministro, instalacion y puesta en funcionamiento de lamparas LED para iluminación del centro de monitoreo</t>
  </si>
  <si>
    <t xml:space="preserve">Suministro, instalación de Fibra Óptica de 24 hilos monomodo  (ADSS) , Monomodo Exterior, Span 100. Incluye todos los elementos de conexión y montaje. </t>
  </si>
  <si>
    <t>Suministro, instalación, configuración y puesta en funciomiento de Sistema de Puestas a tierra.</t>
  </si>
  <si>
    <t>Suministro e instalacion de pintura y adecuaciones para el de centro de monitoreo</t>
  </si>
  <si>
    <t>MTS</t>
  </si>
  <si>
    <t>M2</t>
  </si>
  <si>
    <t>1. MANTENIMIENTO PREVENTIVO SISTEMA DE VIDEOVIGILANCIA EXISTENTE</t>
  </si>
  <si>
    <t>2. MANTENIMIENTO CORRECTIVO NODOS DE VIDEOVIGILANCIA</t>
  </si>
  <si>
    <t>3. MANTENIMIENTO CORRECTIVO CENTRO DE CONTROL</t>
  </si>
  <si>
    <t>4. OBRAS CIVILES</t>
  </si>
  <si>
    <t>SUB TOTAL SERVICIO Y MANTENIMIENTO (INCLUYE IVA)</t>
  </si>
  <si>
    <t>4.1</t>
  </si>
  <si>
    <t>4.2</t>
  </si>
  <si>
    <t>4.3</t>
  </si>
  <si>
    <t>4.4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</si>
</sst>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quot;$&quot;#,##0.00"/>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amily val="2"/>
    </font>
    <font>
      <b/>
      <u/>
      <sz val="11"/>
      <color rgb="FFFF0000"/>
      <name val="Arial"/>
      <family val="2"/>
    </font>
    <font>
      <sz val="9"/>
      <name val="Poppins"/>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509">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59" fillId="24" borderId="41" xfId="73" applyFont="1" applyFill="1" applyBorder="1" applyAlignment="1">
      <alignment vertical="center"/>
    </xf>
    <xf numFmtId="0" fontId="59" fillId="24" borderId="43" xfId="73" applyFont="1" applyFill="1" applyBorder="1" applyAlignment="1">
      <alignment vertical="center"/>
    </xf>
    <xf numFmtId="0" fontId="59" fillId="24" borderId="44" xfId="73" applyFont="1" applyFill="1" applyBorder="1" applyAlignment="1">
      <alignment vertical="center"/>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4" fontId="61" fillId="0" borderId="18" xfId="39" applyNumberFormat="1" applyFont="1" applyBorder="1" applyAlignment="1">
      <alignment vertical="center" wrapText="1"/>
    </xf>
    <xf numFmtId="167" fontId="61" fillId="0" borderId="18" xfId="62" applyNumberFormat="1" applyFont="1" applyBorder="1" applyAlignment="1">
      <alignment horizontal="right" vertical="center" wrapText="1"/>
    </xf>
    <xf numFmtId="167" fontId="61" fillId="0" borderId="47" xfId="62" applyNumberFormat="1" applyFont="1" applyBorder="1" applyAlignment="1">
      <alignment horizontal="right" vertical="center" wrapText="1"/>
    </xf>
    <xf numFmtId="0" fontId="61" fillId="0" borderId="13" xfId="73" applyFont="1" applyBorder="1" applyAlignment="1">
      <alignment horizontal="left" vertical="center"/>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167" fontId="61" fillId="0" borderId="24" xfId="62" applyNumberFormat="1" applyFont="1" applyBorder="1" applyAlignment="1">
      <alignment horizontal="right" vertical="center" wrapText="1"/>
    </xf>
    <xf numFmtId="176" fontId="59" fillId="0" borderId="40" xfId="39" applyNumberFormat="1" applyFont="1" applyBorder="1" applyAlignment="1">
      <alignment horizontal="right" vertical="center"/>
    </xf>
    <xf numFmtId="0" fontId="61" fillId="0" borderId="18" xfId="135" applyFont="1" applyBorder="1" applyAlignment="1">
      <alignment horizontal="center" vertical="center"/>
    </xf>
    <xf numFmtId="0" fontId="61" fillId="0" borderId="36" xfId="89" applyFont="1" applyBorder="1"/>
    <xf numFmtId="0" fontId="61" fillId="0" borderId="37" xfId="89" applyFont="1" applyBorder="1"/>
    <xf numFmtId="0" fontId="61" fillId="0" borderId="14" xfId="89" applyFont="1" applyBorder="1"/>
    <xf numFmtId="0" fontId="61" fillId="0" borderId="14" xfId="89" applyFont="1" applyBorder="1" applyAlignment="1">
      <alignment horizontal="center"/>
    </xf>
    <xf numFmtId="0" fontId="61" fillId="0" borderId="18" xfId="73" applyFont="1" applyBorder="1" applyAlignment="1">
      <alignment horizontal="center" vertical="center"/>
    </xf>
    <xf numFmtId="0" fontId="61" fillId="0" borderId="18" xfId="73" applyFont="1" applyBorder="1" applyAlignment="1">
      <alignment horizontal="left" vertical="center" wrapText="1"/>
    </xf>
    <xf numFmtId="0" fontId="61" fillId="0" borderId="18" xfId="126" applyFont="1" applyBorder="1" applyAlignment="1">
      <alignment horizontal="center" vertical="center"/>
    </xf>
    <xf numFmtId="0" fontId="61" fillId="0" borderId="18" xfId="135" applyFont="1" applyBorder="1" applyAlignment="1">
      <alignment horizontal="left" vertical="center" wrapText="1"/>
    </xf>
    <xf numFmtId="167" fontId="61" fillId="0" borderId="18" xfId="62" quotePrefix="1" applyNumberFormat="1" applyFont="1" applyBorder="1" applyAlignment="1">
      <alignment horizontal="right" vertical="center" wrapText="1"/>
    </xf>
    <xf numFmtId="0" fontId="61" fillId="0" borderId="51" xfId="73" applyFont="1" applyBorder="1" applyAlignment="1">
      <alignment horizontal="left" vertical="center"/>
    </xf>
    <xf numFmtId="0" fontId="61" fillId="0" borderId="0" xfId="73" applyFont="1" applyAlignment="1">
      <alignment horizontal="center" vertical="center"/>
    </xf>
    <xf numFmtId="0" fontId="61" fillId="0" borderId="0" xfId="73" applyFont="1" applyAlignment="1">
      <alignment horizontal="left" vertical="center" wrapText="1"/>
    </xf>
    <xf numFmtId="167" fontId="61" fillId="0" borderId="45" xfId="62" applyNumberFormat="1" applyFont="1" applyBorder="1" applyAlignment="1">
      <alignment horizontal="right" vertical="center" wrapText="1"/>
    </xf>
    <xf numFmtId="176" fontId="59" fillId="0" borderId="50" xfId="39" applyNumberFormat="1" applyFont="1" applyBorder="1" applyAlignment="1">
      <alignment horizontal="right" vertical="center"/>
    </xf>
    <xf numFmtId="0" fontId="61" fillId="0" borderId="33" xfId="73" applyFont="1" applyBorder="1" applyAlignment="1">
      <alignment horizontal="center" vertical="center"/>
    </xf>
    <xf numFmtId="2" fontId="61" fillId="0" borderId="14" xfId="73" applyNumberFormat="1" applyFont="1" applyBorder="1" applyAlignment="1">
      <alignment horizontal="center" vertical="center"/>
    </xf>
    <xf numFmtId="0" fontId="61" fillId="0" borderId="14" xfId="73" applyFont="1" applyBorder="1" applyAlignment="1">
      <alignment horizontal="left" vertical="center"/>
    </xf>
    <xf numFmtId="0" fontId="61" fillId="0" borderId="14" xfId="73" applyFont="1" applyBorder="1" applyAlignment="1">
      <alignment horizontal="center" vertical="center"/>
    </xf>
    <xf numFmtId="0" fontId="60" fillId="0" borderId="0" xfId="90" applyFont="1"/>
    <xf numFmtId="0" fontId="60" fillId="0" borderId="36" xfId="90" applyFont="1" applyBorder="1"/>
    <xf numFmtId="187" fontId="59" fillId="24" borderId="44" xfId="73" applyNumberFormat="1" applyFont="1" applyFill="1" applyBorder="1" applyAlignment="1">
      <alignment vertical="center"/>
    </xf>
    <xf numFmtId="0" fontId="60" fillId="0" borderId="37" xfId="90" applyFont="1" applyBorder="1"/>
    <xf numFmtId="0" fontId="63" fillId="0" borderId="0" xfId="90" applyFont="1"/>
    <xf numFmtId="49" fontId="59" fillId="0" borderId="0" xfId="131" applyNumberFormat="1" applyFont="1" applyAlignment="1">
      <alignment horizontal="right" vertical="center"/>
    </xf>
    <xf numFmtId="186"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181" fontId="61" fillId="0" borderId="35" xfId="129" applyNumberFormat="1" applyFont="1" applyBorder="1" applyAlignment="1">
      <alignment vertical="center"/>
    </xf>
    <xf numFmtId="0" fontId="61" fillId="0" borderId="0" xfId="126" applyFont="1" applyAlignment="1">
      <alignment horizontal="center" vertical="center"/>
    </xf>
    <xf numFmtId="9" fontId="61" fillId="0" borderId="22" xfId="129" applyNumberFormat="1" applyFont="1" applyBorder="1" applyAlignment="1">
      <alignment horizontal="center" vertical="center"/>
    </xf>
    <xf numFmtId="181" fontId="61" fillId="0" borderId="22" xfId="129" applyNumberFormat="1" applyFont="1" applyBorder="1" applyAlignment="1">
      <alignment vertical="center"/>
    </xf>
    <xf numFmtId="0" fontId="61" fillId="0" borderId="23" xfId="128" applyFont="1" applyBorder="1" applyAlignment="1">
      <alignment vertical="center"/>
    </xf>
    <xf numFmtId="0" fontId="59" fillId="0" borderId="21" xfId="128" applyFont="1" applyBorder="1" applyAlignment="1">
      <alignment horizontal="left" vertical="center"/>
    </xf>
    <xf numFmtId="181" fontId="59" fillId="0" borderId="30" xfId="129" applyNumberFormat="1" applyFont="1" applyBorder="1" applyAlignment="1">
      <alignment vertical="center"/>
    </xf>
    <xf numFmtId="0" fontId="59" fillId="0" borderId="27" xfId="128" applyFont="1" applyBorder="1" applyAlignment="1">
      <alignment horizontal="left" vertical="center"/>
    </xf>
    <xf numFmtId="9" fontId="61" fillId="0" borderId="31" xfId="129" applyNumberFormat="1" applyFont="1" applyBorder="1" applyAlignment="1">
      <alignment horizontal="center" vertical="center"/>
    </xf>
    <xf numFmtId="181" fontId="59" fillId="0" borderId="31" xfId="129" applyNumberFormat="1" applyFont="1" applyBorder="1" applyAlignment="1">
      <alignment vertical="center"/>
    </xf>
    <xf numFmtId="0" fontId="61" fillId="0" borderId="28" xfId="128" applyFont="1" applyBorder="1" applyAlignment="1">
      <alignment vertical="center"/>
    </xf>
    <xf numFmtId="2" fontId="61" fillId="0" borderId="0" xfId="128" applyNumberFormat="1" applyFont="1"/>
    <xf numFmtId="181"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2" fontId="60" fillId="0" borderId="37" xfId="90" applyNumberFormat="1" applyFont="1" applyBorder="1"/>
    <xf numFmtId="186" fontId="59" fillId="26" borderId="47" xfId="60" applyNumberFormat="1" applyFont="1" applyFill="1" applyBorder="1" applyAlignment="1">
      <alignment horizontal="center" vertical="center"/>
    </xf>
    <xf numFmtId="184" fontId="60" fillId="0" borderId="37" xfId="90" applyNumberFormat="1" applyFont="1" applyBorder="1"/>
    <xf numFmtId="186" fontId="59" fillId="26" borderId="18" xfId="60" applyNumberFormat="1" applyFont="1" applyFill="1" applyBorder="1" applyAlignment="1">
      <alignment horizontal="center" vertical="center"/>
    </xf>
    <xf numFmtId="9" fontId="61" fillId="27" borderId="30" xfId="95"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5"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14" xfId="130" applyFont="1" applyBorder="1" applyAlignment="1">
      <alignment horizontal="center"/>
    </xf>
    <xf numFmtId="0" fontId="59" fillId="0" borderId="0" xfId="130" applyFont="1" applyAlignment="1">
      <alignment horizontal="center" vertical="top"/>
    </xf>
    <xf numFmtId="0" fontId="66" fillId="25" borderId="18" xfId="135" applyFont="1" applyFill="1" applyBorder="1" applyAlignment="1">
      <alignment horizontal="center" vertical="center" wrapText="1"/>
    </xf>
    <xf numFmtId="2" fontId="66" fillId="25" borderId="18" xfId="135" applyNumberFormat="1" applyFont="1" applyFill="1" applyBorder="1" applyAlignment="1">
      <alignment horizontal="center" vertical="center" wrapText="1"/>
    </xf>
    <xf numFmtId="202" fontId="61" fillId="0" borderId="0" xfId="89" applyNumberFormat="1" applyFont="1"/>
    <xf numFmtId="0" fontId="61" fillId="0" borderId="17" xfId="128" applyFont="1" applyBorder="1" applyAlignment="1">
      <alignment vertical="center" wrapText="1"/>
    </xf>
    <xf numFmtId="0" fontId="59" fillId="0" borderId="34" xfId="128" applyFont="1" applyBorder="1" applyAlignment="1">
      <alignment vertical="center" wrapText="1"/>
    </xf>
    <xf numFmtId="167" fontId="61" fillId="0" borderId="0" xfId="62" applyNumberFormat="1" applyFont="1" applyBorder="1" applyAlignment="1">
      <alignment horizontal="right" vertical="center" wrapText="1"/>
    </xf>
    <xf numFmtId="0" fontId="61" fillId="0" borderId="11" xfId="73" applyFont="1" applyBorder="1" applyAlignment="1">
      <alignment horizontal="left" vertical="center"/>
    </xf>
    <xf numFmtId="4" fontId="61" fillId="0" borderId="0" xfId="39" applyNumberFormat="1" applyFont="1" applyBorder="1" applyAlignment="1">
      <alignment vertical="center" wrapText="1"/>
    </xf>
    <xf numFmtId="176" fontId="59" fillId="0" borderId="12" xfId="39" applyNumberFormat="1" applyFont="1" applyBorder="1" applyAlignment="1">
      <alignment horizontal="right" vertical="center"/>
    </xf>
    <xf numFmtId="167" fontId="61" fillId="0" borderId="20" xfId="62" applyNumberFormat="1" applyFont="1" applyBorder="1" applyAlignment="1">
      <alignment horizontal="right" vertical="center" wrapText="1"/>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1" fillId="27" borderId="52" xfId="89" applyFont="1" applyFill="1" applyBorder="1" applyAlignment="1">
      <alignment horizontal="left" vertical="center" wrapText="1"/>
    </xf>
    <xf numFmtId="0" fontId="61" fillId="27" borderId="25" xfId="89" applyFont="1" applyFill="1" applyBorder="1" applyAlignment="1">
      <alignment horizontal="left" vertical="center" wrapText="1"/>
    </xf>
    <xf numFmtId="0" fontId="61" fillId="27" borderId="47"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3" fontId="59" fillId="26" borderId="25" xfId="130" applyNumberFormat="1" applyFont="1" applyFill="1" applyBorder="1" applyAlignment="1">
      <alignment horizontal="center" vertical="center" wrapText="1"/>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0" borderId="29" xfId="126" applyFont="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4"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9.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INV"/>
      <sheetName val="AASHTO"/>
      <sheetName val="DATOS"/>
      <sheetName val="Paso 1 Calculo del Presupuesto"/>
      <sheetName val="TES"/>
      <sheetName val="CONSTRUC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Materiales"/>
      <sheetName val="EQUIPOS"/>
      <sheetName val="M.O."/>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201.15"/>
      <sheetName val="201.21"/>
      <sheetName val="201.7"/>
      <sheetName val="201.8"/>
      <sheetName val="330.1P (7801)"/>
      <sheetName val="632.1P "/>
      <sheetName val="632.4P"/>
      <sheetName val="INST"/>
      <sheetName val="7.1.8.1.1"/>
      <sheetName val="Indic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tem"/>
      <sheetName val="AIU"/>
      <sheetName val="LISTAS"/>
      <sheetName val="CURVA &quot;S&quot;"/>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port"/>
      <sheetName val="Inicio"/>
      <sheetName val="OT-AC-reembolsa-"/>
      <sheetName val="Hoja2"/>
      <sheetName val="lodos"/>
      <sheetName val="barreras"/>
      <sheetName val="APU 17"/>
      <sheetName val="APU 18"/>
      <sheetName val="APU 19"/>
      <sheetName val="Form5 _Pág_ 1"/>
      <sheetName val="Maestras_OCyT"/>
      <sheetName val="precio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Ppto-Resumen"/>
      <sheetName val="RDO"/>
      <sheetName val="Avance Diario"/>
      <sheetName val="Avance Programado"/>
      <sheetName val="MOI"/>
      <sheetName val="Arbitrage"/>
      <sheetName val="proyeccion"/>
      <sheetName val="M&amp;E"/>
      <sheetName val="KWHCEC"/>
      <sheetName val="P2000"/>
      <sheetName val="1. CO"/>
      <sheetName val="2. CC"/>
      <sheetName val="FORM DE PRECIOS ESTRUCT CHINÚ"/>
      <sheetName val="4. SUMINISTRO EQUI AUX"/>
      <sheetName val="Unitarios"/>
      <sheetName val="Reservas de Petróleo"/>
      <sheetName val="R Y T"/>
      <sheetName val="data sheet"/>
      <sheetName val="M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refreshError="1"/>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ow r="83">
          <cell r="O83" t="str">
            <v>Pendiente</v>
          </cell>
        </row>
      </sheetData>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ow r="83">
          <cell r="O83" t="str">
            <v>Pendiente</v>
          </cell>
        </row>
      </sheetData>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row r="83">
          <cell r="O83" t="str">
            <v>Pendiente</v>
          </cell>
        </row>
      </sheetData>
      <sheetData sheetId="353">
        <row r="83">
          <cell r="O83" t="str">
            <v>Pendiente</v>
          </cell>
        </row>
      </sheetData>
      <sheetData sheetId="354">
        <row r="83">
          <cell r="O83" t="str">
            <v>Pendiente</v>
          </cell>
        </row>
      </sheetData>
      <sheetData sheetId="355"/>
      <sheetData sheetId="356"/>
      <sheetData sheetId="357"/>
      <sheetData sheetId="358"/>
      <sheetData sheetId="359"/>
      <sheetData sheetId="360"/>
      <sheetData sheetId="361"/>
      <sheetData sheetId="362">
        <row r="83">
          <cell r="O83" t="str">
            <v>Pendiente</v>
          </cell>
        </row>
      </sheetData>
      <sheetData sheetId="363" refreshError="1"/>
      <sheetData sheetId="364">
        <row r="83">
          <cell r="O83" t="str">
            <v>Pendiente</v>
          </cell>
        </row>
      </sheetData>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row r="83">
          <cell r="O83" t="str">
            <v>Pendiente</v>
          </cell>
        </row>
      </sheetData>
      <sheetData sheetId="376"/>
      <sheetData sheetId="377"/>
      <sheetData sheetId="378"/>
      <sheetData sheetId="379"/>
      <sheetData sheetId="380"/>
      <sheetData sheetId="381"/>
      <sheetData sheetId="382">
        <row r="83">
          <cell r="O83" t="str">
            <v>Pendiente</v>
          </cell>
        </row>
      </sheetData>
      <sheetData sheetId="383"/>
      <sheetData sheetId="384"/>
      <sheetData sheetId="385"/>
      <sheetData sheetId="386"/>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refreshError="1"/>
      <sheetData sheetId="400" refreshError="1"/>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refreshError="1"/>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60E91D4D-AA2D-9144-BC9D-7E43AF999FDF}">
  <we:reference id="wa200009404" version="1.0.0.8" store="en-US" storeType="OMEX"/>
  <we:alternateReferences>
    <we:reference id="wa200009404" version="1.0.0.8" store="" storeType="OMEX"/>
  </we:alternateReferences>
  <we:properties>
    <we:property name="claude.fileId" value="&quot;b29c6f73-dc32-4fab-a9d2-b35be23303d4&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65"/>
  <sheetViews>
    <sheetView showGridLines="0" view="pageBreakPreview" topLeftCell="F46" zoomScaleNormal="100" zoomScaleSheetLayoutView="100" zoomScalePageLayoutView="75" workbookViewId="0">
      <selection activeCell="G28" sqref="G28"/>
    </sheetView>
  </sheetViews>
  <sheetFormatPr baseColWidth="10" defaultColWidth="11.44140625" defaultRowHeight="13.8"/>
  <cols>
    <col min="1" max="2" width="3.44140625" style="235" customWidth="1"/>
    <col min="3" max="3" width="5.109375" style="235" customWidth="1"/>
    <col min="4" max="4" width="15.44140625" style="235" customWidth="1"/>
    <col min="5" max="5" width="16.109375" style="320" customWidth="1"/>
    <col min="6" max="6" width="17.44140625" style="235" customWidth="1"/>
    <col min="7" max="7" width="73.44140625" style="235" customWidth="1"/>
    <col min="8" max="8" width="8.44140625" style="235" customWidth="1"/>
    <col min="9" max="9" width="18.44140625" style="235" customWidth="1"/>
    <col min="10" max="10" width="23.44140625" style="235" customWidth="1"/>
    <col min="11" max="11" width="30" style="235" customWidth="1"/>
    <col min="12" max="12" width="3.44140625" style="235" customWidth="1"/>
    <col min="13" max="13" width="2.44140625" style="235" customWidth="1"/>
    <col min="14" max="14" width="14.6640625" style="235" customWidth="1"/>
    <col min="15" max="15" width="18" style="235" customWidth="1"/>
    <col min="16" max="16384" width="11.44140625" style="235"/>
  </cols>
  <sheetData>
    <row r="1" spans="1:13" ht="16.2">
      <c r="A1" s="232"/>
      <c r="B1" s="233"/>
      <c r="C1" s="350" t="s">
        <v>0</v>
      </c>
      <c r="D1" s="351"/>
      <c r="E1" s="351"/>
      <c r="F1" s="351"/>
      <c r="G1" s="322"/>
      <c r="H1" s="322"/>
      <c r="I1" s="322"/>
      <c r="J1" s="322"/>
      <c r="K1" s="322"/>
      <c r="L1" s="234"/>
      <c r="M1" s="232"/>
    </row>
    <row r="2" spans="1:13" ht="15.75" customHeight="1">
      <c r="A2" s="232"/>
      <c r="B2" s="233"/>
      <c r="C2" s="201"/>
      <c r="D2" s="202" t="s">
        <v>1</v>
      </c>
      <c r="E2" s="201"/>
      <c r="F2" s="202"/>
      <c r="G2" s="321"/>
      <c r="H2" s="321"/>
      <c r="I2" s="321"/>
      <c r="J2" s="321"/>
      <c r="K2" s="321"/>
      <c r="L2" s="234"/>
      <c r="M2" s="232"/>
    </row>
    <row r="3" spans="1:13" s="239" customFormat="1" ht="16.2">
      <c r="A3" s="236"/>
      <c r="B3" s="237"/>
      <c r="C3" s="341" t="s">
        <v>2</v>
      </c>
      <c r="D3" s="342"/>
      <c r="E3" s="342"/>
      <c r="F3" s="342"/>
      <c r="G3" s="342"/>
      <c r="H3" s="342"/>
      <c r="I3" s="342"/>
      <c r="J3" s="342"/>
      <c r="K3" s="343"/>
      <c r="L3" s="238"/>
      <c r="M3" s="236"/>
    </row>
    <row r="4" spans="1:13" ht="43.5" customHeight="1">
      <c r="A4" s="232"/>
      <c r="B4" s="240"/>
      <c r="C4" s="344"/>
      <c r="D4" s="345"/>
      <c r="E4" s="345"/>
      <c r="F4" s="345"/>
      <c r="G4" s="345"/>
      <c r="H4" s="345"/>
      <c r="I4" s="345"/>
      <c r="J4" s="345"/>
      <c r="K4" s="346"/>
      <c r="L4" s="234"/>
      <c r="M4" s="232"/>
    </row>
    <row r="5" spans="1:13" ht="42.75" customHeight="1">
      <c r="A5" s="232"/>
      <c r="B5" s="240"/>
      <c r="C5" s="347" t="s">
        <v>3</v>
      </c>
      <c r="D5" s="348"/>
      <c r="E5" s="348"/>
      <c r="F5" s="348"/>
      <c r="G5" s="348"/>
      <c r="H5" s="348"/>
      <c r="I5" s="348"/>
      <c r="J5" s="348"/>
      <c r="K5" s="349"/>
      <c r="L5" s="234"/>
      <c r="M5" s="232"/>
    </row>
    <row r="6" spans="1:13" ht="30" customHeight="1" thickBot="1">
      <c r="A6" s="232"/>
      <c r="B6" s="233"/>
      <c r="C6" s="352"/>
      <c r="D6" s="353"/>
      <c r="E6" s="353"/>
      <c r="F6" s="353"/>
      <c r="G6" s="353"/>
      <c r="H6" s="353"/>
      <c r="I6" s="353"/>
      <c r="J6" s="353"/>
      <c r="K6" s="354"/>
      <c r="L6" s="234"/>
      <c r="M6" s="232"/>
    </row>
    <row r="7" spans="1:13" ht="30" customHeight="1">
      <c r="A7" s="232"/>
      <c r="B7" s="233"/>
      <c r="C7" s="364" t="s">
        <v>4</v>
      </c>
      <c r="D7" s="358" t="s">
        <v>5</v>
      </c>
      <c r="E7" s="366" t="s">
        <v>6</v>
      </c>
      <c r="F7" s="366"/>
      <c r="G7" s="364" t="s">
        <v>7</v>
      </c>
      <c r="H7" s="358" t="s">
        <v>8</v>
      </c>
      <c r="I7" s="358" t="s">
        <v>9</v>
      </c>
      <c r="J7" s="360" t="s">
        <v>10</v>
      </c>
      <c r="K7" s="362" t="s">
        <v>11</v>
      </c>
      <c r="L7" s="234"/>
      <c r="M7" s="232"/>
    </row>
    <row r="8" spans="1:13" ht="30" customHeight="1" thickBot="1">
      <c r="A8" s="232"/>
      <c r="B8" s="233"/>
      <c r="C8" s="365"/>
      <c r="D8" s="359"/>
      <c r="E8" s="241" t="s">
        <v>12</v>
      </c>
      <c r="F8" s="241" t="s">
        <v>13</v>
      </c>
      <c r="G8" s="365"/>
      <c r="H8" s="359"/>
      <c r="I8" s="359"/>
      <c r="J8" s="361"/>
      <c r="K8" s="363"/>
      <c r="L8" s="234"/>
      <c r="M8" s="232"/>
    </row>
    <row r="9" spans="1:13" ht="30" customHeight="1" thickBot="1">
      <c r="A9" s="232"/>
      <c r="B9" s="233"/>
      <c r="C9" s="242"/>
      <c r="D9" s="243"/>
      <c r="E9" s="243"/>
      <c r="F9" s="243"/>
      <c r="G9" s="243" t="s">
        <v>154</v>
      </c>
      <c r="H9" s="243"/>
      <c r="I9" s="243"/>
      <c r="J9" s="243"/>
      <c r="K9" s="244"/>
      <c r="L9" s="234"/>
      <c r="M9" s="232"/>
    </row>
    <row r="10" spans="1:13" ht="30" customHeight="1">
      <c r="A10" s="232"/>
      <c r="B10" s="233"/>
      <c r="C10" s="323" t="s">
        <v>110</v>
      </c>
      <c r="D10" s="246"/>
      <c r="E10" s="246"/>
      <c r="F10" s="246"/>
      <c r="G10" s="247" t="s">
        <v>98</v>
      </c>
      <c r="H10" s="246" t="s">
        <v>99</v>
      </c>
      <c r="I10" s="248">
        <v>25</v>
      </c>
      <c r="J10" s="249">
        <v>2905513</v>
      </c>
      <c r="K10" s="250">
        <f>ROUNDDOWN(J10*I10,0)</f>
        <v>72637825</v>
      </c>
      <c r="L10" s="234"/>
      <c r="M10" s="232"/>
    </row>
    <row r="11" spans="1:13" ht="30" customHeight="1">
      <c r="A11" s="232"/>
      <c r="B11" s="233"/>
      <c r="C11" s="323" t="s">
        <v>111</v>
      </c>
      <c r="D11" s="246"/>
      <c r="E11" s="246"/>
      <c r="F11" s="246"/>
      <c r="G11" s="247" t="s">
        <v>100</v>
      </c>
      <c r="H11" s="246" t="s">
        <v>99</v>
      </c>
      <c r="I11" s="248">
        <v>1</v>
      </c>
      <c r="J11" s="249">
        <v>5694150</v>
      </c>
      <c r="K11" s="250">
        <f t="shared" ref="K11:K15" si="0">ROUNDDOWN(J11*I11,0)</f>
        <v>5694150</v>
      </c>
      <c r="L11" s="234"/>
      <c r="M11" s="232"/>
    </row>
    <row r="12" spans="1:13" ht="30" customHeight="1">
      <c r="A12" s="232"/>
      <c r="B12" s="233"/>
      <c r="C12" s="323" t="s">
        <v>112</v>
      </c>
      <c r="D12" s="246"/>
      <c r="E12" s="246"/>
      <c r="F12" s="246"/>
      <c r="G12" s="247" t="s">
        <v>101</v>
      </c>
      <c r="H12" s="246" t="s">
        <v>99</v>
      </c>
      <c r="I12" s="248">
        <v>1</v>
      </c>
      <c r="J12" s="249">
        <v>1767150</v>
      </c>
      <c r="K12" s="250">
        <f t="shared" si="0"/>
        <v>1767150</v>
      </c>
      <c r="L12" s="234"/>
      <c r="M12" s="232"/>
    </row>
    <row r="13" spans="1:13" ht="30" customHeight="1">
      <c r="A13" s="232"/>
      <c r="B13" s="233"/>
      <c r="C13" s="323" t="s">
        <v>113</v>
      </c>
      <c r="D13" s="246"/>
      <c r="E13" s="246"/>
      <c r="F13" s="246"/>
      <c r="G13" s="247" t="s">
        <v>102</v>
      </c>
      <c r="H13" s="246" t="s">
        <v>99</v>
      </c>
      <c r="I13" s="248">
        <v>2</v>
      </c>
      <c r="J13" s="249">
        <v>949025</v>
      </c>
      <c r="K13" s="250">
        <f t="shared" si="0"/>
        <v>1898050</v>
      </c>
      <c r="L13" s="234"/>
      <c r="M13" s="232"/>
    </row>
    <row r="14" spans="1:13" ht="41.4">
      <c r="A14" s="232"/>
      <c r="B14" s="233"/>
      <c r="C14" s="323" t="s">
        <v>114</v>
      </c>
      <c r="D14" s="246"/>
      <c r="E14" s="246"/>
      <c r="F14" s="246"/>
      <c r="G14" s="247" t="s">
        <v>103</v>
      </c>
      <c r="H14" s="246" t="s">
        <v>99</v>
      </c>
      <c r="I14" s="248">
        <v>25</v>
      </c>
      <c r="J14" s="249">
        <v>831215</v>
      </c>
      <c r="K14" s="250">
        <f t="shared" si="0"/>
        <v>20780375</v>
      </c>
      <c r="L14" s="234"/>
      <c r="M14" s="232"/>
    </row>
    <row r="15" spans="1:13" ht="27.6">
      <c r="A15" s="232"/>
      <c r="B15" s="233"/>
      <c r="C15" s="323" t="s">
        <v>115</v>
      </c>
      <c r="D15" s="246"/>
      <c r="E15" s="246"/>
      <c r="F15" s="246"/>
      <c r="G15" s="247" t="s">
        <v>104</v>
      </c>
      <c r="H15" s="246" t="s">
        <v>99</v>
      </c>
      <c r="I15" s="248">
        <v>25</v>
      </c>
      <c r="J15" s="249">
        <v>458150</v>
      </c>
      <c r="K15" s="250">
        <f t="shared" si="0"/>
        <v>11453750</v>
      </c>
      <c r="L15" s="234"/>
      <c r="M15" s="232"/>
    </row>
    <row r="16" spans="1:13" ht="30" customHeight="1" thickBot="1">
      <c r="A16" s="232"/>
      <c r="B16" s="233"/>
      <c r="C16" s="251" t="s">
        <v>14</v>
      </c>
      <c r="D16" s="252"/>
      <c r="E16" s="252"/>
      <c r="F16" s="252"/>
      <c r="G16" s="253"/>
      <c r="H16" s="252"/>
      <c r="I16" s="248"/>
      <c r="J16" s="254"/>
      <c r="K16" s="255">
        <f>SUM(K10:K15)</f>
        <v>114231300</v>
      </c>
      <c r="L16" s="234"/>
      <c r="M16" s="232"/>
    </row>
    <row r="17" spans="1:15" ht="30" customHeight="1" thickBot="1">
      <c r="A17" s="232"/>
      <c r="B17" s="233"/>
      <c r="C17" s="242"/>
      <c r="D17" s="243"/>
      <c r="E17" s="243"/>
      <c r="F17" s="243"/>
      <c r="G17" s="243" t="s">
        <v>155</v>
      </c>
      <c r="H17" s="243"/>
      <c r="I17" s="243"/>
      <c r="J17" s="243"/>
      <c r="K17" s="244"/>
      <c r="L17" s="234"/>
      <c r="M17" s="232"/>
    </row>
    <row r="18" spans="1:15" ht="41.4">
      <c r="A18" s="232"/>
      <c r="B18" s="233"/>
      <c r="C18" s="323" t="s">
        <v>116</v>
      </c>
      <c r="D18" s="246"/>
      <c r="E18" s="246"/>
      <c r="F18" s="246"/>
      <c r="G18" s="247" t="s">
        <v>105</v>
      </c>
      <c r="H18" s="246" t="s">
        <v>99</v>
      </c>
      <c r="I18" s="248">
        <v>7</v>
      </c>
      <c r="J18" s="249">
        <v>22689224</v>
      </c>
      <c r="K18" s="250">
        <f t="shared" ref="K18:K22" si="1">ROUNDDOWN(J18*I18,0)</f>
        <v>158824568</v>
      </c>
      <c r="L18" s="234"/>
      <c r="M18" s="232"/>
    </row>
    <row r="19" spans="1:15" ht="41.4">
      <c r="A19" s="232"/>
      <c r="B19" s="233"/>
      <c r="C19" s="323" t="s">
        <v>117</v>
      </c>
      <c r="D19" s="246"/>
      <c r="E19" s="246"/>
      <c r="F19" s="246"/>
      <c r="G19" s="247" t="s">
        <v>106</v>
      </c>
      <c r="H19" s="246" t="s">
        <v>99</v>
      </c>
      <c r="I19" s="248">
        <v>6</v>
      </c>
      <c r="J19" s="249">
        <v>7199500</v>
      </c>
      <c r="K19" s="250">
        <f t="shared" si="1"/>
        <v>43197000</v>
      </c>
      <c r="L19" s="234"/>
      <c r="M19" s="232"/>
    </row>
    <row r="20" spans="1:15" ht="30" customHeight="1">
      <c r="A20" s="232"/>
      <c r="B20" s="233"/>
      <c r="C20" s="323" t="s">
        <v>118</v>
      </c>
      <c r="D20" s="246"/>
      <c r="E20" s="246"/>
      <c r="F20" s="246"/>
      <c r="G20" s="247" t="s">
        <v>107</v>
      </c>
      <c r="H20" s="246" t="s">
        <v>99</v>
      </c>
      <c r="I20" s="248">
        <v>1</v>
      </c>
      <c r="J20" s="249">
        <v>7004397</v>
      </c>
      <c r="K20" s="250">
        <f t="shared" si="1"/>
        <v>7004397</v>
      </c>
      <c r="L20" s="234"/>
      <c r="M20" s="232"/>
    </row>
    <row r="21" spans="1:15" s="232" customFormat="1" ht="27.6">
      <c r="B21" s="233"/>
      <c r="C21" s="323" t="s">
        <v>119</v>
      </c>
      <c r="D21" s="256"/>
      <c r="E21" s="256"/>
      <c r="F21" s="256"/>
      <c r="G21" s="264" t="s">
        <v>108</v>
      </c>
      <c r="H21" s="256" t="s">
        <v>99</v>
      </c>
      <c r="I21" s="248">
        <v>13</v>
      </c>
      <c r="J21" s="249">
        <v>6807847</v>
      </c>
      <c r="K21" s="250">
        <f t="shared" si="1"/>
        <v>88502011</v>
      </c>
      <c r="L21" s="234"/>
      <c r="O21" s="235"/>
    </row>
    <row r="22" spans="1:15" ht="55.2">
      <c r="B22" s="257"/>
      <c r="C22" s="323" t="s">
        <v>120</v>
      </c>
      <c r="D22" s="246"/>
      <c r="E22" s="246"/>
      <c r="F22" s="246"/>
      <c r="G22" s="247" t="s">
        <v>109</v>
      </c>
      <c r="H22" s="246" t="s">
        <v>99</v>
      </c>
      <c r="I22" s="248">
        <v>20</v>
      </c>
      <c r="J22" s="249">
        <v>6951117</v>
      </c>
      <c r="K22" s="250">
        <f t="shared" si="1"/>
        <v>139022340</v>
      </c>
      <c r="L22" s="258"/>
    </row>
    <row r="23" spans="1:15" ht="30" customHeight="1" thickBot="1">
      <c r="A23" s="232"/>
      <c r="B23" s="233"/>
      <c r="C23" s="251" t="s">
        <v>14</v>
      </c>
      <c r="D23" s="259"/>
      <c r="E23" s="260"/>
      <c r="F23" s="259"/>
      <c r="G23" s="259"/>
      <c r="H23" s="259"/>
      <c r="I23" s="248"/>
      <c r="J23" s="259"/>
      <c r="K23" s="255">
        <f>SUM(K18:K22)</f>
        <v>436550316</v>
      </c>
      <c r="L23" s="234"/>
      <c r="M23" s="232"/>
    </row>
    <row r="24" spans="1:15" ht="30" customHeight="1" thickBot="1">
      <c r="A24" s="232"/>
      <c r="B24" s="233"/>
      <c r="C24" s="242"/>
      <c r="D24" s="243"/>
      <c r="E24" s="243"/>
      <c r="F24" s="243"/>
      <c r="G24" s="243" t="s">
        <v>156</v>
      </c>
      <c r="H24" s="243"/>
      <c r="I24" s="243"/>
      <c r="J24" s="243"/>
      <c r="K24" s="244"/>
      <c r="L24" s="234"/>
      <c r="M24" s="232"/>
    </row>
    <row r="25" spans="1:15" ht="30" customHeight="1">
      <c r="A25" s="232"/>
      <c r="B25" s="233"/>
      <c r="C25" s="324" t="s">
        <v>135</v>
      </c>
      <c r="D25" s="261"/>
      <c r="E25" s="261"/>
      <c r="F25" s="261"/>
      <c r="G25" s="262" t="s">
        <v>121</v>
      </c>
      <c r="H25" s="261" t="s">
        <v>99</v>
      </c>
      <c r="I25" s="248">
        <v>1</v>
      </c>
      <c r="J25" s="249">
        <v>14804476</v>
      </c>
      <c r="K25" s="250">
        <f t="shared" ref="K25:K37" si="2">ROUNDDOWN(J25*I25,0)</f>
        <v>14804476</v>
      </c>
      <c r="L25" s="234"/>
      <c r="M25" s="232"/>
    </row>
    <row r="26" spans="1:15" ht="41.4">
      <c r="A26" s="232"/>
      <c r="B26" s="233"/>
      <c r="C26" s="324" t="s">
        <v>136</v>
      </c>
      <c r="D26" s="261"/>
      <c r="E26" s="261"/>
      <c r="F26" s="261"/>
      <c r="G26" s="262" t="s">
        <v>122</v>
      </c>
      <c r="H26" s="261" t="s">
        <v>99</v>
      </c>
      <c r="I26" s="248">
        <v>2</v>
      </c>
      <c r="J26" s="249">
        <v>29977217</v>
      </c>
      <c r="K26" s="250">
        <f t="shared" si="2"/>
        <v>59954434</v>
      </c>
      <c r="L26" s="234"/>
      <c r="M26" s="232"/>
    </row>
    <row r="27" spans="1:15" ht="41.4">
      <c r="A27" s="232"/>
      <c r="B27" s="233"/>
      <c r="C27" s="324" t="s">
        <v>137</v>
      </c>
      <c r="D27" s="261"/>
      <c r="E27" s="261"/>
      <c r="F27" s="261"/>
      <c r="G27" s="262" t="s">
        <v>123</v>
      </c>
      <c r="H27" s="261" t="s">
        <v>134</v>
      </c>
      <c r="I27" s="248">
        <v>38</v>
      </c>
      <c r="J27" s="249">
        <v>4584118</v>
      </c>
      <c r="K27" s="250">
        <f t="shared" si="2"/>
        <v>174196484</v>
      </c>
      <c r="L27" s="234"/>
      <c r="M27" s="232"/>
    </row>
    <row r="28" spans="1:15" ht="30" customHeight="1">
      <c r="A28" s="232"/>
      <c r="B28" s="233"/>
      <c r="C28" s="324" t="s">
        <v>138</v>
      </c>
      <c r="D28" s="261"/>
      <c r="E28" s="261"/>
      <c r="F28" s="261"/>
      <c r="G28" s="262" t="s">
        <v>124</v>
      </c>
      <c r="H28" s="261" t="s">
        <v>99</v>
      </c>
      <c r="I28" s="248">
        <v>1</v>
      </c>
      <c r="J28" s="249">
        <v>4974200</v>
      </c>
      <c r="K28" s="250">
        <f t="shared" si="2"/>
        <v>4974200</v>
      </c>
      <c r="L28" s="234"/>
      <c r="M28" s="232"/>
    </row>
    <row r="29" spans="1:15" ht="41.4">
      <c r="A29" s="232"/>
      <c r="B29" s="233"/>
      <c r="C29" s="324" t="s">
        <v>139</v>
      </c>
      <c r="D29" s="261"/>
      <c r="E29" s="261"/>
      <c r="F29" s="261"/>
      <c r="G29" s="262" t="s">
        <v>125</v>
      </c>
      <c r="H29" s="261" t="s">
        <v>99</v>
      </c>
      <c r="I29" s="248">
        <v>1</v>
      </c>
      <c r="J29" s="249">
        <v>39139130</v>
      </c>
      <c r="K29" s="250">
        <f t="shared" si="2"/>
        <v>39139130</v>
      </c>
      <c r="L29" s="234"/>
      <c r="M29" s="232"/>
    </row>
    <row r="30" spans="1:15" ht="41.4">
      <c r="A30" s="232"/>
      <c r="B30" s="233"/>
      <c r="C30" s="324" t="s">
        <v>140</v>
      </c>
      <c r="D30" s="261"/>
      <c r="E30" s="261"/>
      <c r="F30" s="261"/>
      <c r="G30" s="262" t="s">
        <v>126</v>
      </c>
      <c r="H30" s="261" t="s">
        <v>99</v>
      </c>
      <c r="I30" s="248">
        <v>1</v>
      </c>
      <c r="J30" s="249">
        <v>29471454</v>
      </c>
      <c r="K30" s="250">
        <f t="shared" si="2"/>
        <v>29471454</v>
      </c>
      <c r="L30" s="234"/>
      <c r="M30" s="232"/>
    </row>
    <row r="31" spans="1:15" ht="41.4">
      <c r="A31" s="232"/>
      <c r="B31" s="233"/>
      <c r="C31" s="324" t="s">
        <v>141</v>
      </c>
      <c r="D31" s="261"/>
      <c r="E31" s="261"/>
      <c r="F31" s="261"/>
      <c r="G31" s="262" t="s">
        <v>127</v>
      </c>
      <c r="H31" s="261" t="s">
        <v>99</v>
      </c>
      <c r="I31" s="248">
        <v>1</v>
      </c>
      <c r="J31" s="249">
        <v>12906740</v>
      </c>
      <c r="K31" s="250">
        <f t="shared" si="2"/>
        <v>12906740</v>
      </c>
      <c r="L31" s="234"/>
      <c r="M31" s="232"/>
    </row>
    <row r="32" spans="1:15" ht="30" customHeight="1">
      <c r="A32" s="232"/>
      <c r="B32" s="233"/>
      <c r="C32" s="324" t="s">
        <v>142</v>
      </c>
      <c r="D32" s="263"/>
      <c r="E32" s="263"/>
      <c r="F32" s="263"/>
      <c r="G32" s="262" t="s">
        <v>128</v>
      </c>
      <c r="H32" s="261" t="s">
        <v>99</v>
      </c>
      <c r="I32" s="248">
        <v>1</v>
      </c>
      <c r="J32" s="249">
        <v>3691380</v>
      </c>
      <c r="K32" s="250">
        <f t="shared" si="2"/>
        <v>3691380</v>
      </c>
      <c r="L32" s="234"/>
      <c r="M32" s="232"/>
    </row>
    <row r="33" spans="1:15" ht="30" customHeight="1">
      <c r="A33" s="232"/>
      <c r="B33" s="233"/>
      <c r="C33" s="324" t="s">
        <v>143</v>
      </c>
      <c r="D33" s="261"/>
      <c r="E33" s="261"/>
      <c r="F33" s="261"/>
      <c r="G33" s="262" t="s">
        <v>129</v>
      </c>
      <c r="H33" s="261" t="s">
        <v>99</v>
      </c>
      <c r="I33" s="248">
        <v>1</v>
      </c>
      <c r="J33" s="249">
        <v>6479550</v>
      </c>
      <c r="K33" s="250">
        <f t="shared" si="2"/>
        <v>6479550</v>
      </c>
      <c r="L33" s="234"/>
      <c r="M33" s="232"/>
    </row>
    <row r="34" spans="1:15" s="232" customFormat="1" ht="30" customHeight="1">
      <c r="B34" s="233"/>
      <c r="C34" s="324" t="s">
        <v>144</v>
      </c>
      <c r="D34" s="256"/>
      <c r="E34" s="256"/>
      <c r="F34" s="256"/>
      <c r="G34" s="264" t="s">
        <v>130</v>
      </c>
      <c r="H34" s="256" t="s">
        <v>99</v>
      </c>
      <c r="I34" s="248">
        <v>1</v>
      </c>
      <c r="J34" s="249">
        <v>10275650</v>
      </c>
      <c r="K34" s="250">
        <f t="shared" si="2"/>
        <v>10275650</v>
      </c>
      <c r="L34" s="234"/>
      <c r="O34" s="235"/>
    </row>
    <row r="35" spans="1:15" ht="30" customHeight="1">
      <c r="A35" s="232"/>
      <c r="B35" s="233"/>
      <c r="C35" s="324" t="s">
        <v>145</v>
      </c>
      <c r="D35" s="261"/>
      <c r="E35" s="261"/>
      <c r="F35" s="261"/>
      <c r="G35" s="262" t="s">
        <v>131</v>
      </c>
      <c r="H35" s="261" t="s">
        <v>99</v>
      </c>
      <c r="I35" s="248">
        <v>1</v>
      </c>
      <c r="J35" s="265">
        <v>6021400</v>
      </c>
      <c r="K35" s="250">
        <f t="shared" si="2"/>
        <v>6021400</v>
      </c>
      <c r="L35" s="234"/>
      <c r="M35" s="232"/>
    </row>
    <row r="36" spans="1:15" s="232" customFormat="1" ht="30" customHeight="1">
      <c r="B36" s="233"/>
      <c r="C36" s="324" t="s">
        <v>146</v>
      </c>
      <c r="D36" s="256"/>
      <c r="E36" s="256"/>
      <c r="F36" s="256"/>
      <c r="G36" s="264" t="s">
        <v>132</v>
      </c>
      <c r="H36" s="256" t="s">
        <v>99</v>
      </c>
      <c r="I36" s="248">
        <v>1</v>
      </c>
      <c r="J36" s="265">
        <v>10962877</v>
      </c>
      <c r="K36" s="250">
        <f t="shared" si="2"/>
        <v>10962877</v>
      </c>
      <c r="L36" s="234"/>
      <c r="O36" s="235"/>
    </row>
    <row r="37" spans="1:15" ht="30" customHeight="1">
      <c r="A37" s="232"/>
      <c r="B37" s="233"/>
      <c r="C37" s="324" t="s">
        <v>147</v>
      </c>
      <c r="D37" s="261"/>
      <c r="E37" s="246"/>
      <c r="F37" s="261"/>
      <c r="G37" s="262" t="s">
        <v>133</v>
      </c>
      <c r="H37" s="261" t="s">
        <v>99</v>
      </c>
      <c r="I37" s="248">
        <v>1</v>
      </c>
      <c r="J37" s="249">
        <v>3956570</v>
      </c>
      <c r="K37" s="250">
        <f t="shared" si="2"/>
        <v>3956570</v>
      </c>
      <c r="L37" s="234"/>
      <c r="M37" s="232"/>
    </row>
    <row r="38" spans="1:15" ht="30" customHeight="1" thickBot="1">
      <c r="A38" s="232"/>
      <c r="B38" s="233"/>
      <c r="C38" s="266" t="s">
        <v>14</v>
      </c>
      <c r="D38" s="267"/>
      <c r="E38" s="267"/>
      <c r="F38" s="267"/>
      <c r="G38" s="268"/>
      <c r="H38" s="267"/>
      <c r="I38" s="248"/>
      <c r="J38" s="269"/>
      <c r="K38" s="270">
        <f>SUM(K25:K37)</f>
        <v>376834345</v>
      </c>
      <c r="L38" s="234"/>
      <c r="M38" s="232"/>
    </row>
    <row r="39" spans="1:15" s="279" customFormat="1" ht="30" customHeight="1" thickBot="1">
      <c r="A39" s="275"/>
      <c r="B39" s="276"/>
      <c r="C39" s="282"/>
      <c r="D39" s="283"/>
      <c r="E39" s="282"/>
      <c r="F39" s="282"/>
      <c r="G39" s="327" t="s">
        <v>158</v>
      </c>
      <c r="H39" s="326"/>
      <c r="I39" s="326"/>
      <c r="J39" s="326"/>
      <c r="K39" s="284">
        <f>K38+K23+K16</f>
        <v>927615961</v>
      </c>
      <c r="L39" s="278"/>
      <c r="M39" s="275"/>
    </row>
    <row r="40" spans="1:15" s="279" customFormat="1" ht="16.2">
      <c r="A40" s="275"/>
      <c r="B40" s="276"/>
      <c r="C40" s="298"/>
      <c r="D40" s="356"/>
      <c r="E40" s="356"/>
      <c r="F40" s="356"/>
      <c r="G40" s="356"/>
      <c r="H40" s="356"/>
      <c r="I40" s="356"/>
      <c r="J40" s="356"/>
      <c r="K40" s="357"/>
      <c r="L40" s="299"/>
      <c r="M40" s="275"/>
    </row>
    <row r="41" spans="1:15" s="279" customFormat="1" ht="52.95" customHeight="1">
      <c r="A41" s="275"/>
      <c r="B41" s="276"/>
      <c r="C41" s="335" t="s">
        <v>18</v>
      </c>
      <c r="D41" s="336"/>
      <c r="E41" s="336"/>
      <c r="F41" s="336"/>
      <c r="G41" s="336"/>
      <c r="H41" s="355" t="s">
        <v>19</v>
      </c>
      <c r="I41" s="355"/>
      <c r="J41" s="355"/>
      <c r="K41" s="300" t="s">
        <v>20</v>
      </c>
      <c r="L41" s="301"/>
      <c r="M41" s="275"/>
    </row>
    <row r="42" spans="1:15" s="279" customFormat="1" ht="56.25" customHeight="1">
      <c r="A42" s="275"/>
      <c r="B42" s="276"/>
      <c r="C42" s="335" t="s">
        <v>21</v>
      </c>
      <c r="D42" s="336"/>
      <c r="E42" s="336"/>
      <c r="F42" s="336"/>
      <c r="G42" s="336"/>
      <c r="H42" s="340" t="s">
        <v>22</v>
      </c>
      <c r="I42" s="340"/>
      <c r="J42" s="302" t="s">
        <v>23</v>
      </c>
      <c r="K42" s="303">
        <v>0.1</v>
      </c>
      <c r="L42" s="301"/>
      <c r="M42" s="275"/>
    </row>
    <row r="43" spans="1:15" s="279" customFormat="1" ht="30" customHeight="1">
      <c r="A43" s="275"/>
      <c r="B43" s="276"/>
      <c r="C43" s="335" t="s">
        <v>24</v>
      </c>
      <c r="D43" s="336"/>
      <c r="E43" s="336"/>
      <c r="F43" s="336"/>
      <c r="G43" s="336"/>
      <c r="H43" s="337" t="s">
        <v>25</v>
      </c>
      <c r="I43" s="338"/>
      <c r="J43" s="302" t="s">
        <v>26</v>
      </c>
      <c r="K43" s="303">
        <v>0</v>
      </c>
      <c r="L43" s="301"/>
      <c r="M43" s="275"/>
    </row>
    <row r="44" spans="1:15" s="305" customFormat="1" ht="58.5" customHeight="1">
      <c r="A44" s="275"/>
      <c r="B44" s="276"/>
      <c r="C44" s="304"/>
      <c r="E44" s="306"/>
      <c r="F44" s="306"/>
      <c r="G44" s="307"/>
      <c r="H44" s="339" t="s">
        <v>27</v>
      </c>
      <c r="I44" s="340"/>
      <c r="J44" s="302" t="s">
        <v>28</v>
      </c>
      <c r="K44" s="303">
        <v>0</v>
      </c>
      <c r="L44" s="278"/>
      <c r="M44" s="275"/>
    </row>
    <row r="45" spans="1:15" ht="57" customHeight="1">
      <c r="A45" s="232"/>
      <c r="B45" s="233"/>
      <c r="C45" s="308"/>
      <c r="D45" s="309"/>
      <c r="E45" s="309"/>
      <c r="F45" s="309"/>
      <c r="G45" s="310"/>
      <c r="H45" s="340" t="s">
        <v>29</v>
      </c>
      <c r="I45" s="340"/>
      <c r="J45" s="302" t="s">
        <v>30</v>
      </c>
      <c r="K45" s="303">
        <v>0.1</v>
      </c>
      <c r="L45" s="234"/>
      <c r="M45" s="232"/>
    </row>
    <row r="46" spans="1:15" ht="30" customHeight="1" thickBot="1">
      <c r="A46" s="232"/>
      <c r="B46" s="233"/>
      <c r="C46" s="329"/>
      <c r="D46" s="267"/>
      <c r="E46" s="267"/>
      <c r="F46" s="267"/>
      <c r="G46" s="268"/>
      <c r="H46" s="267"/>
      <c r="I46" s="330"/>
      <c r="J46" s="328"/>
      <c r="K46" s="331"/>
      <c r="L46" s="234"/>
      <c r="M46" s="232"/>
    </row>
    <row r="47" spans="1:15" ht="30" customHeight="1" thickBot="1">
      <c r="A47" s="232"/>
      <c r="B47" s="233"/>
      <c r="C47" s="242"/>
      <c r="D47" s="243"/>
      <c r="E47" s="243"/>
      <c r="F47" s="243"/>
      <c r="G47" s="243" t="s">
        <v>157</v>
      </c>
      <c r="H47" s="243"/>
      <c r="I47" s="243"/>
      <c r="J47" s="243"/>
      <c r="K47" s="244"/>
      <c r="L47" s="234"/>
      <c r="M47" s="232"/>
    </row>
    <row r="48" spans="1:15" ht="27.6">
      <c r="A48" s="232"/>
      <c r="B48" s="233"/>
      <c r="C48" s="245" t="s">
        <v>159</v>
      </c>
      <c r="D48" s="261"/>
      <c r="E48" s="261"/>
      <c r="F48" s="261"/>
      <c r="G48" s="262" t="s">
        <v>148</v>
      </c>
      <c r="H48" s="261" t="s">
        <v>99</v>
      </c>
      <c r="I48" s="248">
        <v>4</v>
      </c>
      <c r="J48" s="249">
        <v>74100</v>
      </c>
      <c r="K48" s="250">
        <f>ROUNDDOWN(J48*I48,0)</f>
        <v>296400</v>
      </c>
      <c r="L48" s="234"/>
      <c r="M48" s="232"/>
      <c r="N48" s="328"/>
      <c r="O48" s="325"/>
    </row>
    <row r="49" spans="1:15" ht="41.4">
      <c r="A49" s="232"/>
      <c r="B49" s="233"/>
      <c r="C49" s="245" t="s">
        <v>160</v>
      </c>
      <c r="D49" s="261"/>
      <c r="E49" s="261"/>
      <c r="F49" s="261"/>
      <c r="G49" s="262" t="s">
        <v>149</v>
      </c>
      <c r="H49" s="261" t="s">
        <v>152</v>
      </c>
      <c r="I49" s="248">
        <v>4139</v>
      </c>
      <c r="J49" s="249">
        <v>37597</v>
      </c>
      <c r="K49" s="250">
        <f t="shared" ref="K49:K51" si="3">ROUNDDOWN(J49*I49,0)</f>
        <v>155613983</v>
      </c>
      <c r="L49" s="234"/>
      <c r="M49" s="232"/>
      <c r="N49" s="328"/>
      <c r="O49" s="325"/>
    </row>
    <row r="50" spans="1:15" ht="30" customHeight="1">
      <c r="A50" s="232"/>
      <c r="B50" s="233"/>
      <c r="C50" s="245" t="s">
        <v>161</v>
      </c>
      <c r="D50" s="261"/>
      <c r="E50" s="261"/>
      <c r="F50" s="261"/>
      <c r="G50" s="262" t="s">
        <v>150</v>
      </c>
      <c r="H50" s="261" t="s">
        <v>99</v>
      </c>
      <c r="I50" s="248">
        <v>10</v>
      </c>
      <c r="J50" s="249">
        <v>4571687</v>
      </c>
      <c r="K50" s="250">
        <f t="shared" si="3"/>
        <v>45716870</v>
      </c>
      <c r="L50" s="234"/>
      <c r="M50" s="232"/>
      <c r="N50" s="328"/>
      <c r="O50" s="325"/>
    </row>
    <row r="51" spans="1:15" ht="30" customHeight="1">
      <c r="A51" s="232"/>
      <c r="B51" s="233"/>
      <c r="C51" s="271" t="s">
        <v>162</v>
      </c>
      <c r="D51" s="261"/>
      <c r="E51" s="261"/>
      <c r="F51" s="261"/>
      <c r="G51" s="262" t="s">
        <v>151</v>
      </c>
      <c r="H51" s="261" t="s">
        <v>153</v>
      </c>
      <c r="I51" s="248">
        <v>52</v>
      </c>
      <c r="J51" s="249">
        <v>53143</v>
      </c>
      <c r="K51" s="250">
        <f t="shared" si="3"/>
        <v>2763436</v>
      </c>
      <c r="L51" s="234"/>
      <c r="M51" s="232"/>
      <c r="N51" s="328"/>
      <c r="O51" s="325"/>
    </row>
    <row r="52" spans="1:15" ht="30" customHeight="1" thickBot="1">
      <c r="A52" s="232"/>
      <c r="B52" s="233"/>
      <c r="C52" s="251" t="s">
        <v>14</v>
      </c>
      <c r="D52" s="272"/>
      <c r="E52" s="272"/>
      <c r="F52" s="272"/>
      <c r="G52" s="273"/>
      <c r="H52" s="274"/>
      <c r="I52" s="332"/>
      <c r="J52" s="332"/>
      <c r="K52" s="255">
        <f>SUM(K48:K51)</f>
        <v>204390689</v>
      </c>
      <c r="L52" s="234"/>
      <c r="M52" s="232"/>
    </row>
    <row r="53" spans="1:15" s="279" customFormat="1" ht="16.2">
      <c r="A53" s="275"/>
      <c r="B53" s="276"/>
      <c r="C53" s="280"/>
      <c r="D53" s="280"/>
      <c r="E53" s="280"/>
      <c r="F53" s="280"/>
      <c r="G53" s="280"/>
      <c r="H53" s="280"/>
      <c r="I53" s="280"/>
      <c r="J53" s="280"/>
      <c r="K53" s="281"/>
      <c r="L53" s="278"/>
      <c r="M53" s="275"/>
    </row>
    <row r="54" spans="1:15" s="279" customFormat="1" ht="30" customHeight="1" thickBot="1">
      <c r="A54" s="275"/>
      <c r="B54" s="276"/>
      <c r="C54" s="282"/>
      <c r="D54" s="285"/>
      <c r="E54" s="285"/>
      <c r="F54" s="285"/>
      <c r="G54" s="289" t="s">
        <v>16</v>
      </c>
      <c r="H54" s="286"/>
      <c r="I54" s="287"/>
      <c r="J54" s="288"/>
      <c r="K54" s="290">
        <f>K52</f>
        <v>204390689</v>
      </c>
      <c r="L54" s="278"/>
      <c r="M54" s="275"/>
    </row>
    <row r="55" spans="1:15" s="279" customFormat="1" ht="30" customHeight="1" thickBot="1">
      <c r="A55" s="275"/>
      <c r="B55" s="276"/>
      <c r="C55" s="282"/>
      <c r="D55" s="283"/>
      <c r="E55" s="282"/>
      <c r="F55" s="282"/>
      <c r="G55" s="291" t="s">
        <v>17</v>
      </c>
      <c r="H55" s="292"/>
      <c r="I55" s="293"/>
      <c r="J55" s="294"/>
      <c r="K55" s="277">
        <f>K54+K39</f>
        <v>1132006650</v>
      </c>
      <c r="L55" s="278"/>
      <c r="M55" s="275"/>
    </row>
    <row r="56" spans="1:15" s="279" customFormat="1" ht="16.8" thickBot="1">
      <c r="A56" s="275"/>
      <c r="B56" s="276"/>
      <c r="C56" s="282"/>
      <c r="D56" s="283"/>
      <c r="E56" s="283"/>
      <c r="F56" s="283"/>
      <c r="G56" s="282"/>
      <c r="H56" s="282"/>
      <c r="I56" s="295"/>
      <c r="J56" s="296"/>
      <c r="K56" s="297"/>
      <c r="L56" s="278"/>
      <c r="M56" s="275"/>
    </row>
    <row r="57" spans="1:15" s="279" customFormat="1" ht="16.2">
      <c r="A57" s="275"/>
      <c r="B57" s="276"/>
      <c r="C57" s="298"/>
      <c r="D57" s="356"/>
      <c r="E57" s="356"/>
      <c r="F57" s="356"/>
      <c r="G57" s="356"/>
      <c r="H57" s="356"/>
      <c r="I57" s="356"/>
      <c r="J57" s="356"/>
      <c r="K57" s="357"/>
      <c r="L57" s="299"/>
      <c r="M57" s="275"/>
    </row>
    <row r="58" spans="1:15" s="279" customFormat="1" ht="52.95" customHeight="1">
      <c r="A58" s="275"/>
      <c r="B58" s="276"/>
      <c r="C58" s="335" t="s">
        <v>18</v>
      </c>
      <c r="D58" s="336"/>
      <c r="E58" s="336"/>
      <c r="F58" s="336"/>
      <c r="G58" s="336"/>
      <c r="H58" s="355" t="s">
        <v>19</v>
      </c>
      <c r="I58" s="355"/>
      <c r="J58" s="355"/>
      <c r="K58" s="300" t="s">
        <v>20</v>
      </c>
      <c r="L58" s="301"/>
      <c r="M58" s="275"/>
    </row>
    <row r="59" spans="1:15" s="279" customFormat="1" ht="56.25" customHeight="1">
      <c r="A59" s="275"/>
      <c r="B59" s="276"/>
      <c r="C59" s="335" t="s">
        <v>21</v>
      </c>
      <c r="D59" s="336"/>
      <c r="E59" s="336"/>
      <c r="F59" s="336"/>
      <c r="G59" s="336"/>
      <c r="H59" s="340" t="s">
        <v>22</v>
      </c>
      <c r="I59" s="340"/>
      <c r="J59" s="302" t="s">
        <v>23</v>
      </c>
      <c r="K59" s="303">
        <v>0.25</v>
      </c>
      <c r="L59" s="301"/>
      <c r="M59" s="275"/>
    </row>
    <row r="60" spans="1:15" s="279" customFormat="1" ht="30" customHeight="1">
      <c r="A60" s="275"/>
      <c r="B60" s="276"/>
      <c r="C60" s="335" t="s">
        <v>24</v>
      </c>
      <c r="D60" s="336"/>
      <c r="E60" s="336"/>
      <c r="F60" s="336"/>
      <c r="G60" s="336"/>
      <c r="H60" s="337" t="s">
        <v>25</v>
      </c>
      <c r="I60" s="338"/>
      <c r="J60" s="302" t="s">
        <v>26</v>
      </c>
      <c r="K60" s="303">
        <v>0.01</v>
      </c>
      <c r="L60" s="301"/>
      <c r="M60" s="275"/>
    </row>
    <row r="61" spans="1:15" s="305" customFormat="1" ht="58.5" customHeight="1">
      <c r="A61" s="275"/>
      <c r="B61" s="276"/>
      <c r="C61" s="304"/>
      <c r="E61" s="306"/>
      <c r="F61" s="306"/>
      <c r="G61" s="307"/>
      <c r="H61" s="339" t="s">
        <v>27</v>
      </c>
      <c r="I61" s="340"/>
      <c r="J61" s="302" t="s">
        <v>28</v>
      </c>
      <c r="K61" s="303">
        <v>0.04</v>
      </c>
      <c r="L61" s="278"/>
      <c r="M61" s="275"/>
    </row>
    <row r="62" spans="1:15" ht="57" customHeight="1">
      <c r="A62" s="232"/>
      <c r="B62" s="233"/>
      <c r="C62" s="308"/>
      <c r="D62" s="309"/>
      <c r="E62" s="309"/>
      <c r="F62" s="309"/>
      <c r="G62" s="310"/>
      <c r="H62" s="340" t="s">
        <v>29</v>
      </c>
      <c r="I62" s="340"/>
      <c r="J62" s="302" t="s">
        <v>30</v>
      </c>
      <c r="K62" s="303">
        <f>SUM(K59:K61)</f>
        <v>0.3</v>
      </c>
      <c r="L62" s="234"/>
      <c r="M62" s="232"/>
    </row>
    <row r="63" spans="1:15" ht="16.8" thickBot="1">
      <c r="A63" s="232"/>
      <c r="B63" s="233"/>
      <c r="C63" s="311"/>
      <c r="D63" s="312"/>
      <c r="E63" s="312"/>
      <c r="F63" s="312"/>
      <c r="G63" s="313"/>
      <c r="H63" s="333"/>
      <c r="I63" s="333"/>
      <c r="J63" s="333"/>
      <c r="K63" s="334"/>
      <c r="L63" s="234"/>
      <c r="M63" s="232"/>
    </row>
    <row r="64" spans="1:15" ht="16.8" thickBot="1">
      <c r="A64" s="232"/>
      <c r="B64" s="314"/>
      <c r="C64" s="315"/>
      <c r="D64" s="315"/>
      <c r="E64" s="316"/>
      <c r="F64" s="315"/>
      <c r="G64" s="317"/>
      <c r="H64" s="315"/>
      <c r="I64" s="315"/>
      <c r="J64" s="315"/>
      <c r="K64" s="315"/>
      <c r="L64" s="318"/>
      <c r="M64" s="232"/>
    </row>
    <row r="65" spans="1:13" ht="16.8" thickTop="1">
      <c r="A65" s="232"/>
      <c r="B65" s="232"/>
      <c r="C65" s="232"/>
      <c r="D65" s="232"/>
      <c r="E65" s="319"/>
      <c r="F65" s="232"/>
      <c r="G65" s="232"/>
      <c r="H65" s="232"/>
      <c r="I65" s="232"/>
      <c r="J65" s="232"/>
      <c r="K65" s="232"/>
      <c r="L65" s="232"/>
      <c r="M65" s="232"/>
    </row>
  </sheetData>
  <mergeCells count="31">
    <mergeCell ref="E7:F7"/>
    <mergeCell ref="D40:K40"/>
    <mergeCell ref="C41:G41"/>
    <mergeCell ref="H41:J41"/>
    <mergeCell ref="H45:I45"/>
    <mergeCell ref="C42:G42"/>
    <mergeCell ref="H42:I42"/>
    <mergeCell ref="C43:G43"/>
    <mergeCell ref="H43:I43"/>
    <mergeCell ref="H44:I44"/>
    <mergeCell ref="C3:K4"/>
    <mergeCell ref="C5:K5"/>
    <mergeCell ref="C1:F1"/>
    <mergeCell ref="C59:G59"/>
    <mergeCell ref="C6:K6"/>
    <mergeCell ref="C58:G58"/>
    <mergeCell ref="H58:J58"/>
    <mergeCell ref="H59:I59"/>
    <mergeCell ref="D57:K57"/>
    <mergeCell ref="I7:I8"/>
    <mergeCell ref="J7:J8"/>
    <mergeCell ref="K7:K8"/>
    <mergeCell ref="C7:C8"/>
    <mergeCell ref="D7:D8"/>
    <mergeCell ref="G7:G8"/>
    <mergeCell ref="H7:H8"/>
    <mergeCell ref="H63:K63"/>
    <mergeCell ref="C60:G60"/>
    <mergeCell ref="H60:I60"/>
    <mergeCell ref="H61:I61"/>
    <mergeCell ref="H62:I62"/>
  </mergeCells>
  <pageMargins left="0.11811023622047245" right="0.11811023622047245" top="0.6692913385826772" bottom="0.15748031496062992" header="0.31496062992125984" footer="0.31496062992125984"/>
  <pageSetup paperSize="146" scale="38" orientation="portrait" r:id="rId1"/>
  <headerFooter>
    <oddHeader xml:space="preserve">&amp;C&amp;"Verdana,Regular"&amp;11Formulario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2" zoomScale="87" zoomScaleNormal="100" zoomScaleSheetLayoutView="87" zoomScalePageLayoutView="91" workbookViewId="0">
      <selection activeCell="C9" sqref="C9:K9"/>
    </sheetView>
  </sheetViews>
  <sheetFormatPr baseColWidth="10" defaultColWidth="11.44140625" defaultRowHeight="13.8"/>
  <cols>
    <col min="1" max="2" width="3.44140625" style="1" customWidth="1"/>
    <col min="3" max="3" width="7.44140625" style="1" customWidth="1"/>
    <col min="4" max="4" width="15.44140625" style="1" customWidth="1"/>
    <col min="5" max="5" width="16.109375" style="2" customWidth="1"/>
    <col min="6" max="6" width="17.44140625" style="1" customWidth="1"/>
    <col min="7" max="7" width="73.44140625" style="1" customWidth="1"/>
    <col min="8" max="8" width="8.44140625" style="1" customWidth="1"/>
    <col min="9" max="9" width="18.44140625" style="1" customWidth="1"/>
    <col min="10" max="10" width="23.44140625" style="1" customWidth="1"/>
    <col min="11" max="11" width="30" style="1" customWidth="1"/>
    <col min="12" max="12" width="3.44140625" style="1" customWidth="1"/>
    <col min="13" max="13" width="2.441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3"/>
      <c r="D2" s="223"/>
      <c r="E2" s="224"/>
      <c r="F2" s="223"/>
      <c r="G2" s="223"/>
      <c r="H2" s="223"/>
      <c r="I2" s="223"/>
      <c r="J2" s="223"/>
      <c r="K2" s="223"/>
      <c r="L2" s="8"/>
      <c r="M2" s="5"/>
    </row>
    <row r="3" spans="1:13" ht="26.25" customHeight="1">
      <c r="A3" s="5"/>
      <c r="B3" s="9"/>
      <c r="C3" s="350" t="s">
        <v>0</v>
      </c>
      <c r="D3" s="351"/>
      <c r="E3" s="351"/>
      <c r="F3" s="351"/>
      <c r="G3" s="5"/>
      <c r="H3" s="5"/>
      <c r="I3" s="5"/>
      <c r="J3" s="5"/>
      <c r="K3" s="5"/>
      <c r="L3" s="10"/>
      <c r="M3" s="5"/>
    </row>
    <row r="4" spans="1:13" ht="15.6">
      <c r="A4" s="5"/>
      <c r="B4" s="9"/>
      <c r="C4" s="201"/>
      <c r="D4" s="202" t="s">
        <v>1</v>
      </c>
      <c r="E4" s="201"/>
      <c r="F4" s="202"/>
      <c r="G4" s="5"/>
      <c r="H4" s="5"/>
      <c r="I4" s="5"/>
      <c r="J4" s="5"/>
      <c r="K4" s="5"/>
      <c r="L4" s="10"/>
      <c r="M4" s="5"/>
    </row>
    <row r="5" spans="1:13" ht="15.6">
      <c r="A5" s="5"/>
      <c r="B5" s="9"/>
      <c r="C5" s="369" t="s">
        <v>31</v>
      </c>
      <c r="D5" s="369"/>
      <c r="E5" s="369"/>
      <c r="F5" s="369"/>
      <c r="G5" s="369"/>
      <c r="H5" s="369"/>
      <c r="I5" s="369"/>
      <c r="J5" s="369"/>
      <c r="K5" s="369"/>
      <c r="L5" s="10"/>
      <c r="M5" s="5"/>
    </row>
    <row r="6" spans="1:13" ht="16.2" thickBot="1">
      <c r="A6" s="5"/>
      <c r="B6" s="9"/>
      <c r="C6" s="370" t="s">
        <v>32</v>
      </c>
      <c r="D6" s="370"/>
      <c r="E6" s="370"/>
      <c r="F6" s="370"/>
      <c r="G6" s="370"/>
      <c r="H6" s="370"/>
      <c r="I6" s="370"/>
      <c r="J6" s="370"/>
      <c r="K6" s="370"/>
      <c r="L6" s="10"/>
      <c r="M6" s="5"/>
    </row>
    <row r="7" spans="1:13" s="20" customFormat="1" ht="16.5" customHeight="1">
      <c r="A7" s="19"/>
      <c r="B7" s="215"/>
      <c r="C7" s="371" t="s">
        <v>33</v>
      </c>
      <c r="D7" s="372"/>
      <c r="E7" s="372"/>
      <c r="F7" s="372"/>
      <c r="G7" s="372"/>
      <c r="H7" s="372"/>
      <c r="I7" s="372"/>
      <c r="J7" s="372"/>
      <c r="K7" s="373"/>
      <c r="L7" s="21"/>
      <c r="M7" s="19"/>
    </row>
    <row r="8" spans="1:13" ht="74.25" customHeight="1">
      <c r="A8" s="5"/>
      <c r="B8" s="216"/>
      <c r="C8" s="374"/>
      <c r="D8" s="375"/>
      <c r="E8" s="375"/>
      <c r="F8" s="375"/>
      <c r="G8" s="375"/>
      <c r="H8" s="375"/>
      <c r="I8" s="375"/>
      <c r="J8" s="375"/>
      <c r="K8" s="376"/>
      <c r="L8" s="10"/>
      <c r="M8" s="5"/>
    </row>
    <row r="9" spans="1:13" ht="34.5" customHeight="1">
      <c r="A9" s="5"/>
      <c r="B9" s="216"/>
      <c r="C9" s="377" t="s">
        <v>34</v>
      </c>
      <c r="D9" s="378"/>
      <c r="E9" s="378"/>
      <c r="F9" s="378"/>
      <c r="G9" s="378"/>
      <c r="H9" s="378"/>
      <c r="I9" s="378"/>
      <c r="J9" s="378"/>
      <c r="K9" s="379"/>
      <c r="L9" s="10"/>
      <c r="M9" s="5"/>
    </row>
    <row r="10" spans="1:13" ht="30" customHeight="1" thickBot="1">
      <c r="A10" s="5"/>
      <c r="B10" s="216"/>
      <c r="C10" s="380"/>
      <c r="D10" s="380"/>
      <c r="E10" s="380"/>
      <c r="F10" s="380"/>
      <c r="G10" s="380"/>
      <c r="H10" s="380"/>
      <c r="I10" s="380"/>
      <c r="J10" s="380"/>
      <c r="K10" s="381"/>
      <c r="L10" s="10"/>
      <c r="M10" s="5"/>
    </row>
    <row r="11" spans="1:13" ht="30" customHeight="1">
      <c r="A11" s="5"/>
      <c r="B11" s="9"/>
      <c r="C11" s="382" t="s">
        <v>4</v>
      </c>
      <c r="D11" s="384" t="s">
        <v>5</v>
      </c>
      <c r="E11" s="386" t="s">
        <v>6</v>
      </c>
      <c r="F11" s="386"/>
      <c r="G11" s="382" t="s">
        <v>7</v>
      </c>
      <c r="H11" s="384" t="s">
        <v>8</v>
      </c>
      <c r="I11" s="384" t="s">
        <v>9</v>
      </c>
      <c r="J11" s="387" t="s">
        <v>10</v>
      </c>
      <c r="K11" s="389" t="s">
        <v>11</v>
      </c>
      <c r="L11" s="10"/>
      <c r="M11" s="5"/>
    </row>
    <row r="12" spans="1:13" ht="30" customHeight="1" thickBot="1">
      <c r="A12" s="5"/>
      <c r="B12" s="9"/>
      <c r="C12" s="383"/>
      <c r="D12" s="385"/>
      <c r="E12" s="129" t="s">
        <v>12</v>
      </c>
      <c r="F12" s="129" t="s">
        <v>13</v>
      </c>
      <c r="G12" s="383"/>
      <c r="H12" s="385"/>
      <c r="I12" s="385"/>
      <c r="J12" s="388"/>
      <c r="K12" s="390"/>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391" t="s">
        <v>15</v>
      </c>
      <c r="D40" s="392"/>
      <c r="E40" s="392"/>
      <c r="F40" s="392"/>
      <c r="G40" s="392"/>
      <c r="H40" s="392"/>
      <c r="I40" s="392"/>
      <c r="J40" s="393"/>
      <c r="K40" s="167"/>
      <c r="L40" s="13"/>
      <c r="M40" s="11"/>
    </row>
    <row r="41" spans="1:13" s="3" customFormat="1" ht="16.2"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94"/>
      <c r="H42" s="395"/>
      <c r="I42" s="396"/>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16</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17</v>
      </c>
      <c r="H49" s="188"/>
      <c r="I49" s="189"/>
      <c r="J49" s="190"/>
      <c r="K49" s="167"/>
      <c r="L49" s="13"/>
      <c r="M49" s="11"/>
    </row>
    <row r="50" spans="1:13" s="3" customFormat="1" ht="16.2" thickBot="1">
      <c r="A50" s="11"/>
      <c r="B50" s="12"/>
      <c r="C50" s="170"/>
      <c r="D50" s="171"/>
      <c r="E50" s="171"/>
      <c r="F50" s="171"/>
      <c r="G50" s="170"/>
      <c r="H50" s="170"/>
      <c r="I50" s="191"/>
      <c r="J50" s="192"/>
      <c r="K50" s="193"/>
      <c r="L50" s="13"/>
      <c r="M50" s="11"/>
    </row>
    <row r="51" spans="1:13" s="3" customFormat="1" ht="15.6">
      <c r="A51" s="11"/>
      <c r="B51" s="12"/>
      <c r="C51" s="194"/>
      <c r="D51" s="367"/>
      <c r="E51" s="367"/>
      <c r="F51" s="367"/>
      <c r="G51" s="367"/>
      <c r="H51" s="367"/>
      <c r="I51" s="367"/>
      <c r="J51" s="367"/>
      <c r="K51" s="368"/>
      <c r="L51" s="14"/>
      <c r="M51" s="11"/>
    </row>
    <row r="52" spans="1:13" s="3" customFormat="1" ht="46.5" customHeight="1">
      <c r="A52" s="11"/>
      <c r="B52" s="12"/>
      <c r="C52" s="397" t="s">
        <v>35</v>
      </c>
      <c r="D52" s="398"/>
      <c r="E52" s="398"/>
      <c r="F52" s="398"/>
      <c r="G52" s="398"/>
      <c r="H52" s="399" t="s">
        <v>7</v>
      </c>
      <c r="I52" s="399"/>
      <c r="J52" s="399"/>
      <c r="K52" s="195" t="s">
        <v>20</v>
      </c>
      <c r="L52" s="15"/>
      <c r="M52" s="11"/>
    </row>
    <row r="53" spans="1:13" s="3" customFormat="1" ht="32.25" customHeight="1">
      <c r="A53" s="11"/>
      <c r="B53" s="12"/>
      <c r="C53" s="397" t="s">
        <v>36</v>
      </c>
      <c r="D53" s="398"/>
      <c r="E53" s="398"/>
      <c r="F53" s="398"/>
      <c r="G53" s="398"/>
      <c r="H53" s="400" t="s">
        <v>22</v>
      </c>
      <c r="I53" s="400"/>
      <c r="J53" s="196" t="s">
        <v>23</v>
      </c>
      <c r="K53" s="197" t="s">
        <v>37</v>
      </c>
      <c r="L53" s="211"/>
      <c r="M53" s="11"/>
    </row>
    <row r="54" spans="1:13" s="3" customFormat="1" ht="30" customHeight="1">
      <c r="A54" s="11"/>
      <c r="B54" s="12"/>
      <c r="C54" s="397" t="s">
        <v>38</v>
      </c>
      <c r="D54" s="398"/>
      <c r="E54" s="398"/>
      <c r="F54" s="398"/>
      <c r="G54" s="398"/>
      <c r="H54" s="403" t="s">
        <v>25</v>
      </c>
      <c r="I54" s="404"/>
      <c r="J54" s="196" t="s">
        <v>26</v>
      </c>
      <c r="K54" s="197" t="s">
        <v>37</v>
      </c>
      <c r="L54" s="15"/>
      <c r="M54" s="11"/>
    </row>
    <row r="55" spans="1:13" s="4" customFormat="1" ht="58.5" customHeight="1">
      <c r="A55" s="11"/>
      <c r="B55" s="12"/>
      <c r="C55" s="205"/>
      <c r="D55" s="206"/>
      <c r="E55" s="206"/>
      <c r="F55" s="206"/>
      <c r="G55" s="207"/>
      <c r="H55" s="405" t="s">
        <v>27</v>
      </c>
      <c r="I55" s="400"/>
      <c r="J55" s="196" t="s">
        <v>28</v>
      </c>
      <c r="K55" s="197" t="s">
        <v>37</v>
      </c>
      <c r="L55" s="13"/>
      <c r="M55" s="11"/>
    </row>
    <row r="56" spans="1:13" ht="57.75" customHeight="1">
      <c r="A56" s="5"/>
      <c r="B56" s="9"/>
      <c r="C56" s="208"/>
      <c r="D56" s="209"/>
      <c r="E56" s="209"/>
      <c r="F56" s="209"/>
      <c r="G56" s="210"/>
      <c r="H56" s="400" t="s">
        <v>29</v>
      </c>
      <c r="I56" s="400"/>
      <c r="J56" s="196" t="s">
        <v>30</v>
      </c>
      <c r="K56" s="197" t="s">
        <v>37</v>
      </c>
      <c r="L56" s="10"/>
      <c r="M56" s="5"/>
    </row>
    <row r="57" spans="1:13" ht="16.2" thickBot="1">
      <c r="A57" s="5"/>
      <c r="B57" s="9"/>
      <c r="C57" s="208"/>
      <c r="D57" s="213"/>
      <c r="E57" s="213"/>
      <c r="F57" s="209"/>
      <c r="G57" s="214"/>
      <c r="H57" s="401"/>
      <c r="I57" s="401"/>
      <c r="J57" s="401"/>
      <c r="K57" s="402"/>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39</v>
      </c>
      <c r="H59" s="199"/>
      <c r="I59" s="199"/>
      <c r="J59" s="199"/>
      <c r="K59" s="199"/>
      <c r="L59" s="10"/>
      <c r="M59" s="5"/>
    </row>
    <row r="60" spans="1:13" ht="16.2" thickBot="1">
      <c r="A60" s="5"/>
      <c r="B60" s="225"/>
      <c r="C60" s="226"/>
      <c r="D60" s="226"/>
      <c r="E60" s="227"/>
      <c r="F60" s="226"/>
      <c r="G60" s="228"/>
      <c r="H60" s="226"/>
      <c r="I60" s="226"/>
      <c r="J60" s="226"/>
      <c r="K60" s="226"/>
      <c r="L60" s="229"/>
      <c r="M60" s="5"/>
    </row>
    <row r="61" spans="1:13" ht="16.2"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146"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tabSelected="1" view="pageBreakPreview" zoomScale="80" zoomScaleNormal="80" zoomScaleSheetLayoutView="80" workbookViewId="0">
      <selection activeCell="D12" sqref="D12:K13"/>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0"/>
    </row>
    <row r="3" spans="2:16" ht="36.75" customHeight="1">
      <c r="B3" s="25"/>
      <c r="C3" s="406" t="s">
        <v>40</v>
      </c>
      <c r="D3" s="407"/>
      <c r="E3" s="407"/>
      <c r="F3" s="407"/>
      <c r="P3" s="26"/>
    </row>
    <row r="4" spans="2:16">
      <c r="B4" s="25"/>
      <c r="C4" s="203"/>
      <c r="D4" s="231" t="s">
        <v>41</v>
      </c>
      <c r="E4" s="203"/>
      <c r="F4" s="204"/>
      <c r="P4" s="26"/>
    </row>
    <row r="5" spans="2:16">
      <c r="B5" s="25"/>
      <c r="C5" s="127"/>
      <c r="D5" s="128"/>
      <c r="E5" s="127"/>
      <c r="F5" s="128"/>
      <c r="P5" s="26"/>
    </row>
    <row r="6" spans="2:16" ht="48" customHeight="1">
      <c r="B6" s="25"/>
      <c r="C6" s="408" t="s">
        <v>42</v>
      </c>
      <c r="D6" s="408"/>
      <c r="E6" s="408"/>
      <c r="F6" s="408"/>
      <c r="G6" s="408"/>
      <c r="H6" s="408"/>
      <c r="I6" s="408"/>
      <c r="J6" s="408"/>
      <c r="K6" s="408"/>
      <c r="L6" s="408"/>
      <c r="M6" s="408"/>
      <c r="N6" s="408"/>
      <c r="O6" s="408"/>
      <c r="P6" s="27"/>
    </row>
    <row r="7" spans="2:16" ht="15" thickBot="1">
      <c r="B7" s="25"/>
      <c r="C7" s="52"/>
      <c r="D7" s="52"/>
      <c r="E7" s="52"/>
      <c r="F7" s="52"/>
      <c r="G7" s="52"/>
      <c r="H7" s="52"/>
      <c r="I7" s="52"/>
      <c r="J7" s="52"/>
      <c r="K7" s="52"/>
      <c r="L7" s="52"/>
      <c r="M7" s="52"/>
      <c r="N7" s="52"/>
      <c r="O7" s="52"/>
      <c r="P7" s="26"/>
    </row>
    <row r="8" spans="2:16" ht="14.4">
      <c r="B8" s="25"/>
      <c r="C8" s="454"/>
      <c r="D8" s="456"/>
      <c r="E8" s="457"/>
      <c r="F8" s="457"/>
      <c r="G8" s="457"/>
      <c r="H8" s="457"/>
      <c r="I8" s="457"/>
      <c r="J8" s="457"/>
      <c r="K8" s="458"/>
      <c r="L8" s="465"/>
      <c r="M8" s="466"/>
      <c r="N8" s="466"/>
      <c r="O8" s="467"/>
      <c r="P8" s="28"/>
    </row>
    <row r="9" spans="2:16" ht="14.4">
      <c r="B9" s="25"/>
      <c r="C9" s="455"/>
      <c r="D9" s="411" t="s">
        <v>43</v>
      </c>
      <c r="E9" s="412"/>
      <c r="F9" s="412"/>
      <c r="G9" s="412"/>
      <c r="H9" s="412"/>
      <c r="I9" s="412"/>
      <c r="J9" s="412"/>
      <c r="K9" s="413"/>
      <c r="L9" s="468"/>
      <c r="M9" s="469"/>
      <c r="N9" s="469"/>
      <c r="O9" s="470"/>
      <c r="P9" s="28"/>
    </row>
    <row r="10" spans="2:16" ht="14.4">
      <c r="B10" s="25"/>
      <c r="C10" s="455"/>
      <c r="D10" s="411"/>
      <c r="E10" s="412"/>
      <c r="F10" s="412"/>
      <c r="G10" s="412"/>
      <c r="H10" s="412"/>
      <c r="I10" s="412"/>
      <c r="J10" s="412"/>
      <c r="K10" s="413"/>
      <c r="L10" s="409" t="s">
        <v>44</v>
      </c>
      <c r="M10" s="471"/>
      <c r="N10" s="472"/>
      <c r="O10" s="473"/>
      <c r="P10" s="28"/>
    </row>
    <row r="11" spans="2:16" ht="14.4">
      <c r="B11" s="25"/>
      <c r="C11" s="455"/>
      <c r="D11" s="411" t="s">
        <v>45</v>
      </c>
      <c r="E11" s="412"/>
      <c r="F11" s="412"/>
      <c r="G11" s="412"/>
      <c r="H11" s="412"/>
      <c r="I11" s="412"/>
      <c r="J11" s="412"/>
      <c r="K11" s="413"/>
      <c r="L11" s="459"/>
      <c r="M11" s="474"/>
      <c r="N11" s="475"/>
      <c r="O11" s="476"/>
      <c r="P11" s="29"/>
    </row>
    <row r="12" spans="2:16" ht="12.75" customHeight="1">
      <c r="B12" s="25"/>
      <c r="C12" s="455"/>
      <c r="D12" s="414"/>
      <c r="E12" s="415"/>
      <c r="F12" s="415"/>
      <c r="G12" s="415"/>
      <c r="H12" s="415"/>
      <c r="I12" s="415"/>
      <c r="J12" s="415"/>
      <c r="K12" s="416"/>
      <c r="L12" s="409" t="s">
        <v>46</v>
      </c>
      <c r="M12" s="409">
        <v>1</v>
      </c>
      <c r="N12" s="409" t="s">
        <v>47</v>
      </c>
      <c r="O12" s="463">
        <v>1</v>
      </c>
      <c r="P12" s="28"/>
    </row>
    <row r="13" spans="2:16">
      <c r="B13" s="25"/>
      <c r="C13" s="455"/>
      <c r="D13" s="414"/>
      <c r="E13" s="415"/>
      <c r="F13" s="415"/>
      <c r="G13" s="415"/>
      <c r="H13" s="415"/>
      <c r="I13" s="415"/>
      <c r="J13" s="415"/>
      <c r="K13" s="416"/>
      <c r="L13" s="410"/>
      <c r="M13" s="410"/>
      <c r="N13" s="410"/>
      <c r="O13" s="464"/>
      <c r="P13" s="28"/>
    </row>
    <row r="14" spans="2:16" ht="14.4">
      <c r="B14" s="25"/>
      <c r="C14" s="455"/>
      <c r="D14" s="411" t="s">
        <v>48</v>
      </c>
      <c r="E14" s="412"/>
      <c r="F14" s="412"/>
      <c r="G14" s="412"/>
      <c r="H14" s="412"/>
      <c r="I14" s="412"/>
      <c r="J14" s="412"/>
      <c r="K14" s="413"/>
      <c r="L14" s="410"/>
      <c r="M14" s="410"/>
      <c r="N14" s="410"/>
      <c r="O14" s="464"/>
      <c r="P14" s="28"/>
    </row>
    <row r="15" spans="2:16" ht="15" thickBot="1">
      <c r="B15" s="25"/>
      <c r="C15" s="53"/>
      <c r="D15" s="54"/>
      <c r="E15" s="54"/>
      <c r="F15" s="54"/>
      <c r="G15" s="54"/>
      <c r="H15" s="54"/>
      <c r="I15" s="54"/>
      <c r="J15" s="54"/>
      <c r="K15" s="54"/>
      <c r="L15" s="54"/>
      <c r="M15" s="55"/>
      <c r="N15" s="55"/>
      <c r="O15" s="56"/>
      <c r="P15" s="30"/>
    </row>
    <row r="16" spans="2:16" ht="14.4">
      <c r="B16" s="25"/>
      <c r="C16" s="57"/>
      <c r="D16" s="219"/>
      <c r="E16" s="219"/>
      <c r="F16" s="219"/>
      <c r="G16" s="219"/>
      <c r="H16" s="219"/>
      <c r="I16" s="219"/>
      <c r="J16" s="219"/>
      <c r="K16" s="219"/>
      <c r="L16" s="58" t="s">
        <v>49</v>
      </c>
      <c r="M16" s="59" t="s">
        <v>50</v>
      </c>
      <c r="N16" s="59" t="s">
        <v>51</v>
      </c>
      <c r="O16" s="60" t="s">
        <v>52</v>
      </c>
      <c r="P16" s="29"/>
    </row>
    <row r="17" spans="2:16" ht="14.4">
      <c r="B17" s="25"/>
      <c r="C17" s="61"/>
      <c r="D17" s="217"/>
      <c r="E17" s="217"/>
      <c r="F17" s="217"/>
      <c r="G17" s="217"/>
      <c r="H17" s="217"/>
      <c r="I17" s="217"/>
      <c r="J17" s="217"/>
      <c r="K17" s="217"/>
      <c r="L17" s="62"/>
      <c r="M17" s="63"/>
      <c r="N17" s="63"/>
      <c r="O17" s="64"/>
      <c r="P17" s="31"/>
    </row>
    <row r="18" spans="2:16" ht="18" customHeight="1">
      <c r="B18" s="25"/>
      <c r="C18" s="497" t="s">
        <v>53</v>
      </c>
      <c r="D18" s="498"/>
      <c r="E18" s="498"/>
      <c r="F18" s="498"/>
      <c r="G18" s="217"/>
      <c r="H18" s="217"/>
      <c r="I18" s="217" t="s">
        <v>54</v>
      </c>
      <c r="J18" s="52"/>
      <c r="K18" s="217"/>
      <c r="L18" s="62"/>
      <c r="M18" s="52"/>
      <c r="N18" s="52"/>
      <c r="O18" s="65"/>
      <c r="P18" s="31"/>
    </row>
    <row r="19" spans="2:16" ht="14.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4">
      <c r="B22" s="25"/>
      <c r="C22" s="424" t="s">
        <v>55</v>
      </c>
      <c r="D22" s="425"/>
      <c r="E22" s="425"/>
      <c r="F22" s="425"/>
      <c r="G22" s="425"/>
      <c r="H22" s="425"/>
      <c r="I22" s="425"/>
      <c r="J22" s="425"/>
      <c r="K22" s="425"/>
      <c r="L22" s="425"/>
      <c r="M22" s="425"/>
      <c r="N22" s="425"/>
      <c r="O22" s="426"/>
      <c r="P22" s="33"/>
    </row>
    <row r="23" spans="2:16" ht="15" thickBot="1">
      <c r="B23" s="25"/>
      <c r="C23" s="75"/>
      <c r="D23" s="52"/>
      <c r="E23" s="52"/>
      <c r="F23" s="52"/>
      <c r="G23" s="52"/>
      <c r="H23" s="52"/>
      <c r="I23" s="52"/>
      <c r="J23" s="52"/>
      <c r="K23" s="52"/>
      <c r="L23" s="52"/>
      <c r="M23" s="52"/>
      <c r="N23" s="52"/>
      <c r="O23" s="76"/>
      <c r="P23" s="26"/>
    </row>
    <row r="24" spans="2:16">
      <c r="B24" s="25"/>
      <c r="C24" s="77" t="s">
        <v>56</v>
      </c>
      <c r="D24" s="460" t="s">
        <v>7</v>
      </c>
      <c r="E24" s="461"/>
      <c r="F24" s="461"/>
      <c r="G24" s="461"/>
      <c r="H24" s="461"/>
      <c r="I24" s="461"/>
      <c r="J24" s="461"/>
      <c r="K24" s="461"/>
      <c r="L24" s="462"/>
      <c r="M24" s="422" t="s">
        <v>57</v>
      </c>
      <c r="N24" s="423"/>
      <c r="O24" s="77" t="s">
        <v>9</v>
      </c>
      <c r="P24" s="34"/>
    </row>
    <row r="25" spans="2:16" ht="14.4" thickBot="1">
      <c r="B25" s="25"/>
      <c r="C25" s="78"/>
      <c r="D25" s="440"/>
      <c r="E25" s="480"/>
      <c r="F25" s="480"/>
      <c r="G25" s="480"/>
      <c r="H25" s="480"/>
      <c r="I25" s="480"/>
      <c r="J25" s="480"/>
      <c r="K25" s="480"/>
      <c r="L25" s="441"/>
      <c r="M25" s="440"/>
      <c r="N25" s="441"/>
      <c r="O25" s="79"/>
      <c r="P25" s="35"/>
    </row>
    <row r="26" spans="2:16">
      <c r="B26" s="25"/>
      <c r="C26" s="445" t="s">
        <v>58</v>
      </c>
      <c r="D26" s="446"/>
      <c r="E26" s="446"/>
      <c r="F26" s="446"/>
      <c r="G26" s="446"/>
      <c r="H26" s="446"/>
      <c r="I26" s="446"/>
      <c r="J26" s="446"/>
      <c r="K26" s="446"/>
      <c r="L26" s="446"/>
      <c r="M26" s="446"/>
      <c r="N26" s="446"/>
      <c r="O26" s="447"/>
      <c r="P26" s="36"/>
    </row>
    <row r="27" spans="2:16">
      <c r="B27" s="25"/>
      <c r="C27" s="448"/>
      <c r="D27" s="449"/>
      <c r="E27" s="449"/>
      <c r="F27" s="449"/>
      <c r="G27" s="449"/>
      <c r="H27" s="449"/>
      <c r="I27" s="449"/>
      <c r="J27" s="449"/>
      <c r="K27" s="449"/>
      <c r="L27" s="449"/>
      <c r="M27" s="449"/>
      <c r="N27" s="449"/>
      <c r="O27" s="450"/>
      <c r="P27" s="36"/>
    </row>
    <row r="28" spans="2:16" ht="14.4" thickBot="1">
      <c r="B28" s="25"/>
      <c r="C28" s="451"/>
      <c r="D28" s="452"/>
      <c r="E28" s="452"/>
      <c r="F28" s="452"/>
      <c r="G28" s="452"/>
      <c r="H28" s="452"/>
      <c r="I28" s="452"/>
      <c r="J28" s="452"/>
      <c r="K28" s="452"/>
      <c r="L28" s="452"/>
      <c r="M28" s="452"/>
      <c r="N28" s="452"/>
      <c r="O28" s="453"/>
      <c r="P28" s="36"/>
    </row>
    <row r="29" spans="2:16" ht="14.4">
      <c r="B29" s="25"/>
      <c r="C29" s="442" t="s">
        <v>7</v>
      </c>
      <c r="D29" s="443"/>
      <c r="E29" s="443"/>
      <c r="F29" s="443"/>
      <c r="G29" s="444"/>
      <c r="H29" s="420" t="s">
        <v>59</v>
      </c>
      <c r="I29" s="443"/>
      <c r="J29" s="478" t="s">
        <v>60</v>
      </c>
      <c r="K29" s="479"/>
      <c r="L29" s="80" t="s">
        <v>61</v>
      </c>
      <c r="M29" s="420" t="s">
        <v>62</v>
      </c>
      <c r="N29" s="421"/>
      <c r="O29" s="81" t="s">
        <v>63</v>
      </c>
      <c r="P29" s="37"/>
    </row>
    <row r="30" spans="2:16" ht="14.4">
      <c r="B30" s="25"/>
      <c r="C30" s="427"/>
      <c r="D30" s="428"/>
      <c r="E30" s="428"/>
      <c r="F30" s="428"/>
      <c r="G30" s="429"/>
      <c r="H30" s="430"/>
      <c r="I30" s="429"/>
      <c r="J30" s="430"/>
      <c r="K30" s="429"/>
      <c r="L30" s="82"/>
      <c r="M30" s="431"/>
      <c r="N30" s="432"/>
      <c r="O30" s="83"/>
      <c r="P30" s="38"/>
    </row>
    <row r="31" spans="2:16" ht="14.4">
      <c r="B31" s="25"/>
      <c r="C31" s="84"/>
      <c r="D31" s="85"/>
      <c r="E31" s="85"/>
      <c r="F31" s="85"/>
      <c r="G31" s="86"/>
      <c r="H31" s="87"/>
      <c r="I31" s="86"/>
      <c r="J31" s="87"/>
      <c r="K31" s="86"/>
      <c r="L31" s="82"/>
      <c r="M31" s="431"/>
      <c r="N31" s="432"/>
      <c r="O31" s="83"/>
      <c r="P31" s="38"/>
    </row>
    <row r="32" spans="2:16" ht="15" thickBot="1">
      <c r="B32" s="25"/>
      <c r="C32" s="433"/>
      <c r="D32" s="434"/>
      <c r="E32" s="434"/>
      <c r="F32" s="434"/>
      <c r="G32" s="435"/>
      <c r="H32" s="481"/>
      <c r="I32" s="435"/>
      <c r="J32" s="481"/>
      <c r="K32" s="435"/>
      <c r="L32" s="88"/>
      <c r="M32" s="482"/>
      <c r="N32" s="483"/>
      <c r="O32" s="83"/>
      <c r="P32" s="38"/>
    </row>
    <row r="33" spans="2:16" ht="15" thickBot="1">
      <c r="B33" s="25"/>
      <c r="C33" s="417" t="s">
        <v>64</v>
      </c>
      <c r="D33" s="418"/>
      <c r="E33" s="418"/>
      <c r="F33" s="418"/>
      <c r="G33" s="418"/>
      <c r="H33" s="418"/>
      <c r="I33" s="418"/>
      <c r="J33" s="418"/>
      <c r="K33" s="418"/>
      <c r="L33" s="418"/>
      <c r="M33" s="418"/>
      <c r="N33" s="419"/>
      <c r="O33" s="89"/>
      <c r="P33" s="39"/>
    </row>
    <row r="34" spans="2:16" ht="13.5" customHeight="1">
      <c r="B34" s="25"/>
      <c r="C34" s="445" t="s">
        <v>65</v>
      </c>
      <c r="D34" s="446"/>
      <c r="E34" s="446"/>
      <c r="F34" s="446"/>
      <c r="G34" s="446"/>
      <c r="H34" s="446"/>
      <c r="I34" s="446"/>
      <c r="J34" s="446"/>
      <c r="K34" s="446"/>
      <c r="L34" s="446"/>
      <c r="M34" s="446"/>
      <c r="N34" s="446"/>
      <c r="O34" s="447"/>
      <c r="P34" s="36"/>
    </row>
    <row r="35" spans="2:16">
      <c r="B35" s="25"/>
      <c r="C35" s="448"/>
      <c r="D35" s="449"/>
      <c r="E35" s="449"/>
      <c r="F35" s="449"/>
      <c r="G35" s="449"/>
      <c r="H35" s="449"/>
      <c r="I35" s="449"/>
      <c r="J35" s="449"/>
      <c r="K35" s="449"/>
      <c r="L35" s="449"/>
      <c r="M35" s="449"/>
      <c r="N35" s="449"/>
      <c r="O35" s="450"/>
      <c r="P35" s="36"/>
    </row>
    <row r="36" spans="2:16" ht="14.4" thickBot="1">
      <c r="B36" s="25"/>
      <c r="C36" s="451"/>
      <c r="D36" s="452"/>
      <c r="E36" s="452"/>
      <c r="F36" s="452"/>
      <c r="G36" s="452"/>
      <c r="H36" s="452"/>
      <c r="I36" s="452"/>
      <c r="J36" s="452"/>
      <c r="K36" s="452"/>
      <c r="L36" s="452"/>
      <c r="M36" s="452"/>
      <c r="N36" s="452"/>
      <c r="O36" s="453"/>
      <c r="P36" s="36"/>
    </row>
    <row r="37" spans="2:16" ht="14.4">
      <c r="B37" s="25"/>
      <c r="C37" s="442" t="s">
        <v>7</v>
      </c>
      <c r="D37" s="477"/>
      <c r="E37" s="477"/>
      <c r="F37" s="477"/>
      <c r="G37" s="477"/>
      <c r="H37" s="477"/>
      <c r="I37" s="477"/>
      <c r="J37" s="421"/>
      <c r="K37" s="218" t="s">
        <v>57</v>
      </c>
      <c r="L37" s="80" t="s">
        <v>9</v>
      </c>
      <c r="M37" s="420" t="s">
        <v>66</v>
      </c>
      <c r="N37" s="421"/>
      <c r="O37" s="81" t="s">
        <v>63</v>
      </c>
      <c r="P37" s="37"/>
    </row>
    <row r="38" spans="2:16" ht="14.4">
      <c r="B38" s="25"/>
      <c r="C38" s="427"/>
      <c r="D38" s="428"/>
      <c r="E38" s="428"/>
      <c r="F38" s="428"/>
      <c r="G38" s="428"/>
      <c r="H38" s="428"/>
      <c r="I38" s="428"/>
      <c r="J38" s="429"/>
      <c r="K38" s="222"/>
      <c r="L38" s="90"/>
      <c r="M38" s="438"/>
      <c r="N38" s="439"/>
      <c r="O38" s="83"/>
      <c r="P38" s="38"/>
    </row>
    <row r="39" spans="2:16" ht="15" thickBot="1">
      <c r="B39" s="25"/>
      <c r="C39" s="433"/>
      <c r="D39" s="434"/>
      <c r="E39" s="434"/>
      <c r="F39" s="434"/>
      <c r="G39" s="434"/>
      <c r="H39" s="434"/>
      <c r="I39" s="434"/>
      <c r="J39" s="435"/>
      <c r="K39" s="85"/>
      <c r="L39" s="91"/>
      <c r="M39" s="436"/>
      <c r="N39" s="437"/>
      <c r="O39" s="92"/>
      <c r="P39" s="38"/>
    </row>
    <row r="40" spans="2:16" ht="15" thickBot="1">
      <c r="B40" s="25"/>
      <c r="C40" s="417" t="s">
        <v>64</v>
      </c>
      <c r="D40" s="418"/>
      <c r="E40" s="418"/>
      <c r="F40" s="418"/>
      <c r="G40" s="418"/>
      <c r="H40" s="418"/>
      <c r="I40" s="418"/>
      <c r="J40" s="418"/>
      <c r="K40" s="418"/>
      <c r="L40" s="418"/>
      <c r="M40" s="418"/>
      <c r="N40" s="419"/>
      <c r="O40" s="93">
        <v>0</v>
      </c>
      <c r="P40" s="38"/>
    </row>
    <row r="41" spans="2:16">
      <c r="B41" s="25"/>
      <c r="C41" s="445" t="s">
        <v>67</v>
      </c>
      <c r="D41" s="446"/>
      <c r="E41" s="446"/>
      <c r="F41" s="446"/>
      <c r="G41" s="446"/>
      <c r="H41" s="446"/>
      <c r="I41" s="446"/>
      <c r="J41" s="446"/>
      <c r="K41" s="446"/>
      <c r="L41" s="446"/>
      <c r="M41" s="446"/>
      <c r="N41" s="446"/>
      <c r="O41" s="447"/>
      <c r="P41" s="36"/>
    </row>
    <row r="42" spans="2:16">
      <c r="B42" s="25"/>
      <c r="C42" s="448"/>
      <c r="D42" s="449"/>
      <c r="E42" s="449"/>
      <c r="F42" s="449"/>
      <c r="G42" s="449"/>
      <c r="H42" s="449"/>
      <c r="I42" s="449"/>
      <c r="J42" s="449"/>
      <c r="K42" s="449"/>
      <c r="L42" s="449"/>
      <c r="M42" s="449"/>
      <c r="N42" s="449"/>
      <c r="O42" s="450"/>
      <c r="P42" s="36"/>
    </row>
    <row r="43" spans="2:16" ht="14.4" thickBot="1">
      <c r="B43" s="25"/>
      <c r="C43" s="451"/>
      <c r="D43" s="452"/>
      <c r="E43" s="452"/>
      <c r="F43" s="452"/>
      <c r="G43" s="452"/>
      <c r="H43" s="452"/>
      <c r="I43" s="452"/>
      <c r="J43" s="452"/>
      <c r="K43" s="452"/>
      <c r="L43" s="452"/>
      <c r="M43" s="452"/>
      <c r="N43" s="452"/>
      <c r="O43" s="453"/>
      <c r="P43" s="36"/>
    </row>
    <row r="44" spans="2:16" ht="16.8">
      <c r="B44" s="25"/>
      <c r="C44" s="442" t="s">
        <v>68</v>
      </c>
      <c r="D44" s="477"/>
      <c r="E44" s="477"/>
      <c r="F44" s="477"/>
      <c r="G44" s="477"/>
      <c r="H44" s="477"/>
      <c r="I44" s="477"/>
      <c r="J44" s="80" t="s">
        <v>69</v>
      </c>
      <c r="K44" s="220" t="s">
        <v>70</v>
      </c>
      <c r="L44" s="94" t="s">
        <v>71</v>
      </c>
      <c r="M44" s="420" t="s">
        <v>72</v>
      </c>
      <c r="N44" s="421"/>
      <c r="O44" s="81" t="s">
        <v>63</v>
      </c>
      <c r="P44" s="37"/>
    </row>
    <row r="45" spans="2:16" ht="14.4">
      <c r="B45" s="25"/>
      <c r="C45" s="427"/>
      <c r="D45" s="428"/>
      <c r="E45" s="428"/>
      <c r="F45" s="428"/>
      <c r="G45" s="428"/>
      <c r="H45" s="428"/>
      <c r="I45" s="428"/>
      <c r="J45" s="95"/>
      <c r="K45" s="96"/>
      <c r="L45" s="95"/>
      <c r="M45" s="489"/>
      <c r="N45" s="490"/>
      <c r="O45" s="83"/>
      <c r="P45" s="38"/>
    </row>
    <row r="46" spans="2:16" ht="15" thickBot="1">
      <c r="B46" s="25"/>
      <c r="C46" s="433"/>
      <c r="D46" s="434"/>
      <c r="E46" s="434"/>
      <c r="F46" s="434"/>
      <c r="G46" s="434"/>
      <c r="H46" s="434"/>
      <c r="I46" s="434"/>
      <c r="J46" s="97"/>
      <c r="K46" s="98"/>
      <c r="L46" s="97"/>
      <c r="M46" s="436"/>
      <c r="N46" s="437"/>
      <c r="O46" s="99"/>
      <c r="P46" s="38"/>
    </row>
    <row r="47" spans="2:16" ht="15" thickBot="1">
      <c r="B47" s="25"/>
      <c r="C47" s="417" t="s">
        <v>64</v>
      </c>
      <c r="D47" s="418"/>
      <c r="E47" s="418"/>
      <c r="F47" s="418"/>
      <c r="G47" s="418"/>
      <c r="H47" s="418"/>
      <c r="I47" s="418"/>
      <c r="J47" s="418"/>
      <c r="K47" s="418"/>
      <c r="L47" s="418"/>
      <c r="M47" s="418"/>
      <c r="N47" s="419"/>
      <c r="O47" s="89"/>
      <c r="P47" s="39"/>
    </row>
    <row r="48" spans="2:16">
      <c r="B48" s="25"/>
      <c r="C48" s="445" t="s">
        <v>73</v>
      </c>
      <c r="D48" s="446"/>
      <c r="E48" s="446"/>
      <c r="F48" s="446"/>
      <c r="G48" s="446"/>
      <c r="H48" s="446"/>
      <c r="I48" s="446"/>
      <c r="J48" s="446"/>
      <c r="K48" s="446"/>
      <c r="L48" s="446"/>
      <c r="M48" s="446"/>
      <c r="N48" s="446"/>
      <c r="O48" s="447"/>
      <c r="P48" s="36"/>
    </row>
    <row r="49" spans="2:16">
      <c r="B49" s="25"/>
      <c r="C49" s="448"/>
      <c r="D49" s="449"/>
      <c r="E49" s="449"/>
      <c r="F49" s="449"/>
      <c r="G49" s="449"/>
      <c r="H49" s="449"/>
      <c r="I49" s="449"/>
      <c r="J49" s="449"/>
      <c r="K49" s="449"/>
      <c r="L49" s="449"/>
      <c r="M49" s="449"/>
      <c r="N49" s="449"/>
      <c r="O49" s="450"/>
      <c r="P49" s="36"/>
    </row>
    <row r="50" spans="2:16" ht="14.4" thickBot="1">
      <c r="B50" s="25"/>
      <c r="C50" s="451"/>
      <c r="D50" s="452"/>
      <c r="E50" s="452"/>
      <c r="F50" s="452"/>
      <c r="G50" s="452"/>
      <c r="H50" s="452"/>
      <c r="I50" s="452"/>
      <c r="J50" s="452"/>
      <c r="K50" s="452"/>
      <c r="L50" s="452"/>
      <c r="M50" s="452"/>
      <c r="N50" s="452"/>
      <c r="O50" s="453"/>
      <c r="P50" s="36"/>
    </row>
    <row r="51" spans="2:16" ht="28.2">
      <c r="B51" s="25"/>
      <c r="C51" s="442" t="s">
        <v>74</v>
      </c>
      <c r="D51" s="477"/>
      <c r="E51" s="477"/>
      <c r="F51" s="477"/>
      <c r="G51" s="477"/>
      <c r="H51" s="477"/>
      <c r="I51" s="477"/>
      <c r="J51" s="80" t="s">
        <v>75</v>
      </c>
      <c r="K51" s="100" t="s">
        <v>76</v>
      </c>
      <c r="L51" s="101" t="s">
        <v>77</v>
      </c>
      <c r="M51" s="487" t="s">
        <v>62</v>
      </c>
      <c r="N51" s="488"/>
      <c r="O51" s="102" t="s">
        <v>63</v>
      </c>
      <c r="P51" s="40"/>
    </row>
    <row r="52" spans="2:16" ht="14.4">
      <c r="B52" s="25"/>
      <c r="C52" s="103"/>
      <c r="D52" s="104"/>
      <c r="E52" s="104"/>
      <c r="F52" s="104"/>
      <c r="G52" s="104"/>
      <c r="H52" s="104"/>
      <c r="I52" s="104"/>
      <c r="J52" s="105"/>
      <c r="K52" s="106"/>
      <c r="L52" s="107"/>
      <c r="M52" s="491"/>
      <c r="N52" s="492"/>
      <c r="O52" s="108"/>
      <c r="P52" s="41"/>
    </row>
    <row r="53" spans="2:16" ht="14.4">
      <c r="B53" s="25"/>
      <c r="C53" s="103"/>
      <c r="D53" s="104"/>
      <c r="E53" s="104"/>
      <c r="F53" s="104"/>
      <c r="G53" s="104"/>
      <c r="H53" s="104"/>
      <c r="I53" s="104"/>
      <c r="J53" s="105"/>
      <c r="K53" s="106"/>
      <c r="L53" s="107"/>
      <c r="M53" s="491"/>
      <c r="N53" s="492"/>
      <c r="O53" s="108"/>
      <c r="P53" s="41"/>
    </row>
    <row r="54" spans="2:16" ht="14.4">
      <c r="B54" s="25"/>
      <c r="C54" s="103"/>
      <c r="D54" s="104"/>
      <c r="E54" s="104"/>
      <c r="F54" s="104"/>
      <c r="G54" s="104"/>
      <c r="H54" s="104"/>
      <c r="I54" s="104"/>
      <c r="J54" s="105"/>
      <c r="K54" s="106"/>
      <c r="L54" s="107"/>
      <c r="M54" s="489"/>
      <c r="N54" s="490"/>
      <c r="O54" s="108"/>
      <c r="P54" s="41"/>
    </row>
    <row r="55" spans="2:16" ht="15" thickBot="1">
      <c r="B55" s="25"/>
      <c r="C55" s="433"/>
      <c r="D55" s="434"/>
      <c r="E55" s="434"/>
      <c r="F55" s="434"/>
      <c r="G55" s="434"/>
      <c r="H55" s="434"/>
      <c r="I55" s="434"/>
      <c r="J55" s="97"/>
      <c r="K55" s="98"/>
      <c r="L55" s="97"/>
      <c r="M55" s="436"/>
      <c r="N55" s="437"/>
      <c r="O55" s="99"/>
      <c r="P55" s="38"/>
    </row>
    <row r="56" spans="2:16" ht="15" thickBot="1">
      <c r="B56" s="25"/>
      <c r="C56" s="417" t="s">
        <v>64</v>
      </c>
      <c r="D56" s="418"/>
      <c r="E56" s="418"/>
      <c r="F56" s="418"/>
      <c r="G56" s="418"/>
      <c r="H56" s="418"/>
      <c r="I56" s="418"/>
      <c r="J56" s="418"/>
      <c r="K56" s="418"/>
      <c r="L56" s="418"/>
      <c r="M56" s="418"/>
      <c r="N56" s="419"/>
      <c r="O56" s="93"/>
      <c r="P56" s="38"/>
    </row>
    <row r="57" spans="2:16" ht="15" thickBot="1">
      <c r="B57" s="25"/>
      <c r="C57" s="75"/>
      <c r="D57" s="52"/>
      <c r="E57" s="52"/>
      <c r="F57" s="52"/>
      <c r="G57" s="52"/>
      <c r="H57" s="52"/>
      <c r="I57" s="52"/>
      <c r="J57" s="52"/>
      <c r="K57" s="52"/>
      <c r="L57" s="52"/>
      <c r="M57" s="52"/>
      <c r="N57" s="52"/>
      <c r="O57" s="76"/>
      <c r="P57" s="26"/>
    </row>
    <row r="58" spans="2:16" ht="15" thickBot="1">
      <c r="B58" s="25"/>
      <c r="C58" s="484" t="s">
        <v>78</v>
      </c>
      <c r="D58" s="485"/>
      <c r="E58" s="485"/>
      <c r="F58" s="485"/>
      <c r="G58" s="485"/>
      <c r="H58" s="485"/>
      <c r="I58" s="485"/>
      <c r="J58" s="485"/>
      <c r="K58" s="485"/>
      <c r="L58" s="485"/>
      <c r="M58" s="485"/>
      <c r="N58" s="486"/>
      <c r="O58" s="109"/>
      <c r="P58" s="42"/>
    </row>
    <row r="59" spans="2:16">
      <c r="B59" s="25"/>
      <c r="C59" s="445" t="s">
        <v>79</v>
      </c>
      <c r="D59" s="446"/>
      <c r="E59" s="446"/>
      <c r="F59" s="446"/>
      <c r="G59" s="446"/>
      <c r="H59" s="446"/>
      <c r="I59" s="446"/>
      <c r="J59" s="446"/>
      <c r="K59" s="446"/>
      <c r="L59" s="446"/>
      <c r="M59" s="446"/>
      <c r="N59" s="446"/>
      <c r="O59" s="447"/>
      <c r="P59" s="36"/>
    </row>
    <row r="60" spans="2:16">
      <c r="B60" s="25"/>
      <c r="C60" s="448"/>
      <c r="D60" s="449"/>
      <c r="E60" s="449"/>
      <c r="F60" s="449"/>
      <c r="G60" s="449"/>
      <c r="H60" s="449"/>
      <c r="I60" s="449"/>
      <c r="J60" s="449"/>
      <c r="K60" s="449"/>
      <c r="L60" s="449"/>
      <c r="M60" s="449"/>
      <c r="N60" s="449"/>
      <c r="O60" s="450"/>
      <c r="P60" s="36"/>
    </row>
    <row r="61" spans="2:16" ht="14.4" thickBot="1">
      <c r="B61" s="25"/>
      <c r="C61" s="451"/>
      <c r="D61" s="452"/>
      <c r="E61" s="452"/>
      <c r="F61" s="452"/>
      <c r="G61" s="452"/>
      <c r="H61" s="452"/>
      <c r="I61" s="452"/>
      <c r="J61" s="452"/>
      <c r="K61" s="452"/>
      <c r="L61" s="452"/>
      <c r="M61" s="452"/>
      <c r="N61" s="452"/>
      <c r="O61" s="453"/>
      <c r="P61" s="36"/>
    </row>
    <row r="62" spans="2:16" ht="14.4">
      <c r="B62" s="25"/>
      <c r="C62" s="442" t="s">
        <v>80</v>
      </c>
      <c r="D62" s="477"/>
      <c r="E62" s="477"/>
      <c r="F62" s="477"/>
      <c r="G62" s="477"/>
      <c r="H62" s="477"/>
      <c r="I62" s="477"/>
      <c r="J62" s="220"/>
      <c r="K62" s="221"/>
      <c r="L62" s="101" t="s">
        <v>81</v>
      </c>
      <c r="M62" s="487" t="s">
        <v>82</v>
      </c>
      <c r="N62" s="488"/>
      <c r="O62" s="102"/>
      <c r="P62" s="40"/>
    </row>
    <row r="63" spans="2:16" ht="14.4">
      <c r="B63" s="25"/>
      <c r="C63" s="427" t="s">
        <v>83</v>
      </c>
      <c r="D63" s="428"/>
      <c r="E63" s="428"/>
      <c r="F63" s="428"/>
      <c r="G63" s="428"/>
      <c r="H63" s="428"/>
      <c r="I63" s="428"/>
      <c r="J63" s="110"/>
      <c r="K63" s="111"/>
      <c r="L63" s="112"/>
      <c r="M63" s="505"/>
      <c r="N63" s="506"/>
      <c r="O63" s="113"/>
      <c r="P63" s="43"/>
    </row>
    <row r="64" spans="2:16" ht="14.4">
      <c r="B64" s="25"/>
      <c r="C64" s="84" t="s">
        <v>84</v>
      </c>
      <c r="D64" s="85"/>
      <c r="E64" s="85"/>
      <c r="F64" s="85"/>
      <c r="G64" s="85"/>
      <c r="H64" s="85"/>
      <c r="I64" s="85"/>
      <c r="J64" s="110"/>
      <c r="K64" s="111"/>
      <c r="L64" s="112"/>
      <c r="M64" s="505"/>
      <c r="N64" s="506"/>
      <c r="O64" s="113"/>
      <c r="P64" s="43"/>
    </row>
    <row r="65" spans="2:16" ht="15" thickBot="1">
      <c r="B65" s="25"/>
      <c r="C65" s="69" t="s">
        <v>85</v>
      </c>
      <c r="D65" s="70"/>
      <c r="E65" s="70"/>
      <c r="F65" s="70"/>
      <c r="G65" s="70"/>
      <c r="H65" s="70"/>
      <c r="I65" s="70"/>
      <c r="J65" s="114"/>
      <c r="K65" s="115"/>
      <c r="L65" s="112"/>
      <c r="M65" s="507"/>
      <c r="N65" s="508"/>
      <c r="O65" s="113"/>
      <c r="P65" s="43"/>
    </row>
    <row r="66" spans="2:16" ht="15" thickBot="1">
      <c r="B66" s="25"/>
      <c r="C66" s="417" t="s">
        <v>64</v>
      </c>
      <c r="D66" s="418"/>
      <c r="E66" s="418"/>
      <c r="F66" s="418"/>
      <c r="G66" s="418"/>
      <c r="H66" s="418"/>
      <c r="I66" s="418"/>
      <c r="J66" s="418"/>
      <c r="K66" s="418"/>
      <c r="L66" s="418"/>
      <c r="M66" s="418"/>
      <c r="N66" s="419"/>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484" t="s">
        <v>86</v>
      </c>
      <c r="D68" s="485"/>
      <c r="E68" s="485"/>
      <c r="F68" s="485"/>
      <c r="G68" s="485"/>
      <c r="H68" s="485"/>
      <c r="I68" s="485"/>
      <c r="J68" s="485"/>
      <c r="K68" s="485"/>
      <c r="L68" s="485"/>
      <c r="M68" s="485"/>
      <c r="N68" s="486"/>
      <c r="O68" s="117"/>
      <c r="P68" s="44"/>
    </row>
    <row r="69" spans="2:16" ht="14.4">
      <c r="B69" s="25"/>
      <c r="C69" s="75"/>
      <c r="D69" s="52"/>
      <c r="E69" s="52"/>
      <c r="F69" s="52"/>
      <c r="G69" s="52"/>
      <c r="H69" s="52"/>
      <c r="I69" s="52"/>
      <c r="J69" s="52"/>
      <c r="K69" s="52"/>
      <c r="L69" s="52"/>
      <c r="M69" s="52"/>
      <c r="N69" s="52"/>
      <c r="O69" s="76"/>
      <c r="P69" s="26"/>
    </row>
    <row r="70" spans="2:16" ht="14.4">
      <c r="B70" s="25"/>
      <c r="C70" s="75"/>
      <c r="D70" s="52"/>
      <c r="E70" s="52"/>
      <c r="F70" s="52"/>
      <c r="G70" s="52"/>
      <c r="H70" s="118" t="s">
        <v>87</v>
      </c>
      <c r="I70" s="118"/>
      <c r="J70" s="118"/>
      <c r="K70" s="118"/>
      <c r="L70" s="52"/>
      <c r="M70" s="52"/>
      <c r="N70" s="52"/>
      <c r="O70" s="76"/>
      <c r="P70" s="26"/>
    </row>
    <row r="71" spans="2:16" ht="14.4">
      <c r="B71" s="25"/>
      <c r="C71" s="75"/>
      <c r="D71" s="52"/>
      <c r="E71" s="52"/>
      <c r="F71" s="52"/>
      <c r="G71" s="52"/>
      <c r="H71" s="118" t="s">
        <v>88</v>
      </c>
      <c r="I71" s="52"/>
      <c r="J71" s="52"/>
      <c r="K71" s="52"/>
      <c r="L71" s="52"/>
      <c r="M71" s="52"/>
      <c r="N71" s="52"/>
      <c r="O71" s="76"/>
      <c r="P71" s="45"/>
    </row>
    <row r="72" spans="2:16" ht="14.4">
      <c r="B72" s="25"/>
      <c r="C72" s="75"/>
      <c r="D72" s="52"/>
      <c r="E72" s="52"/>
      <c r="F72" s="52"/>
      <c r="G72" s="52"/>
      <c r="H72" s="118" t="s">
        <v>89</v>
      </c>
      <c r="I72" s="52"/>
      <c r="J72" s="52"/>
      <c r="K72" s="52"/>
      <c r="L72" s="52"/>
      <c r="M72" s="52"/>
      <c r="N72" s="52"/>
      <c r="O72" s="76"/>
      <c r="P72" s="45"/>
    </row>
    <row r="73" spans="2:16" ht="14.4">
      <c r="B73" s="25"/>
      <c r="C73" s="61"/>
      <c r="D73" s="119"/>
      <c r="E73" s="119"/>
      <c r="F73" s="119"/>
      <c r="G73" s="119"/>
      <c r="H73" s="118" t="s">
        <v>90</v>
      </c>
      <c r="I73" s="119"/>
      <c r="J73" s="119"/>
      <c r="K73" s="119"/>
      <c r="L73" s="119"/>
      <c r="M73" s="119"/>
      <c r="N73" s="119"/>
      <c r="O73" s="120"/>
      <c r="P73" s="46"/>
    </row>
    <row r="74" spans="2:16" ht="14.4">
      <c r="B74" s="25"/>
      <c r="C74" s="75"/>
      <c r="D74" s="52"/>
      <c r="E74" s="52"/>
      <c r="F74" s="52"/>
      <c r="G74" s="52"/>
      <c r="H74" s="52" t="s">
        <v>91</v>
      </c>
      <c r="I74" s="52"/>
      <c r="J74" s="52"/>
      <c r="K74" s="52"/>
      <c r="L74" s="52"/>
      <c r="M74" s="52"/>
      <c r="N74" s="52"/>
      <c r="O74" s="76"/>
      <c r="P74" s="26"/>
    </row>
    <row r="75" spans="2:16" ht="14.4">
      <c r="B75" s="25"/>
      <c r="C75" s="121" t="s">
        <v>92</v>
      </c>
      <c r="D75" s="122"/>
      <c r="E75" s="122"/>
      <c r="F75" s="122"/>
      <c r="G75" s="122"/>
      <c r="H75" s="122"/>
      <c r="I75" s="122"/>
      <c r="J75" s="122"/>
      <c r="K75" s="122"/>
      <c r="L75" s="122"/>
      <c r="M75" s="122"/>
      <c r="N75" s="122"/>
      <c r="O75" s="123"/>
      <c r="P75" s="26"/>
    </row>
    <row r="76" spans="2:16" ht="14.4">
      <c r="B76" s="25"/>
      <c r="C76" s="502"/>
      <c r="D76" s="503"/>
      <c r="E76" s="503"/>
      <c r="F76" s="503"/>
      <c r="G76" s="503"/>
      <c r="H76" s="503"/>
      <c r="I76" s="503"/>
      <c r="J76" s="503"/>
      <c r="K76" s="503"/>
      <c r="L76" s="503"/>
      <c r="M76" s="503"/>
      <c r="N76" s="503"/>
      <c r="O76" s="504"/>
      <c r="P76" s="46"/>
    </row>
    <row r="77" spans="2:16" ht="14.4">
      <c r="B77" s="25"/>
      <c r="C77" s="502"/>
      <c r="D77" s="503"/>
      <c r="E77" s="503"/>
      <c r="F77" s="503"/>
      <c r="G77" s="503"/>
      <c r="H77" s="503"/>
      <c r="I77" s="503"/>
      <c r="J77" s="503"/>
      <c r="K77" s="503"/>
      <c r="L77" s="503"/>
      <c r="M77" s="503"/>
      <c r="N77" s="503"/>
      <c r="O77" s="504"/>
      <c r="P77" s="46"/>
    </row>
    <row r="78" spans="2:16" ht="14.4">
      <c r="B78" s="25"/>
      <c r="C78" s="61"/>
      <c r="D78" s="119"/>
      <c r="E78" s="119"/>
      <c r="F78" s="119"/>
      <c r="G78" s="119"/>
      <c r="H78" s="119"/>
      <c r="I78" s="119"/>
      <c r="J78" s="119"/>
      <c r="K78" s="119"/>
      <c r="L78" s="119"/>
      <c r="M78" s="119"/>
      <c r="N78" s="119"/>
      <c r="O78" s="120"/>
      <c r="P78" s="46"/>
    </row>
    <row r="79" spans="2:16" ht="14.4">
      <c r="B79" s="25"/>
      <c r="C79" s="124" t="s">
        <v>93</v>
      </c>
      <c r="D79" s="119"/>
      <c r="E79" s="119"/>
      <c r="F79" s="119"/>
      <c r="G79" s="119"/>
      <c r="H79" s="119"/>
      <c r="I79" s="119"/>
      <c r="J79" s="119"/>
      <c r="K79" s="119"/>
      <c r="L79" s="119"/>
      <c r="M79" s="119"/>
      <c r="N79" s="119"/>
      <c r="O79" s="120"/>
      <c r="P79" s="46"/>
    </row>
    <row r="80" spans="2:16" ht="12.75" customHeight="1">
      <c r="B80" s="25"/>
      <c r="C80" s="499" t="s">
        <v>94</v>
      </c>
      <c r="D80" s="500"/>
      <c r="E80" s="500"/>
      <c r="F80" s="500"/>
      <c r="G80" s="500"/>
      <c r="H80" s="500"/>
      <c r="I80" s="500"/>
      <c r="J80" s="500"/>
      <c r="K80" s="500"/>
      <c r="L80" s="500"/>
      <c r="M80" s="500"/>
      <c r="N80" s="500"/>
      <c r="O80" s="501"/>
      <c r="P80" s="47"/>
    </row>
    <row r="81" spans="2:16" ht="28.5" customHeight="1">
      <c r="B81" s="25"/>
      <c r="C81" s="499"/>
      <c r="D81" s="500"/>
      <c r="E81" s="500"/>
      <c r="F81" s="500"/>
      <c r="G81" s="500"/>
      <c r="H81" s="500"/>
      <c r="I81" s="500"/>
      <c r="J81" s="500"/>
      <c r="K81" s="500"/>
      <c r="L81" s="500"/>
      <c r="M81" s="500"/>
      <c r="N81" s="500"/>
      <c r="O81" s="501"/>
      <c r="P81" s="47"/>
    </row>
    <row r="82" spans="2:16" ht="13.2" customHeight="1">
      <c r="B82" s="25"/>
      <c r="C82" s="499" t="s">
        <v>95</v>
      </c>
      <c r="D82" s="500"/>
      <c r="E82" s="500"/>
      <c r="F82" s="500"/>
      <c r="G82" s="500"/>
      <c r="H82" s="500"/>
      <c r="I82" s="500"/>
      <c r="J82" s="500"/>
      <c r="K82" s="500"/>
      <c r="L82" s="500"/>
      <c r="M82" s="500"/>
      <c r="N82" s="500"/>
      <c r="O82" s="501"/>
      <c r="P82" s="47"/>
    </row>
    <row r="83" spans="2:16" ht="45" customHeight="1">
      <c r="B83" s="25"/>
      <c r="C83" s="499"/>
      <c r="D83" s="500"/>
      <c r="E83" s="500"/>
      <c r="F83" s="500"/>
      <c r="G83" s="500"/>
      <c r="H83" s="500"/>
      <c r="I83" s="500"/>
      <c r="J83" s="500"/>
      <c r="K83" s="500"/>
      <c r="L83" s="500"/>
      <c r="M83" s="500"/>
      <c r="N83" s="500"/>
      <c r="O83" s="501"/>
      <c r="P83" s="47"/>
    </row>
    <row r="84" spans="2:16" ht="14.4">
      <c r="B84" s="25"/>
      <c r="C84" s="61"/>
      <c r="D84" s="119"/>
      <c r="E84" s="119"/>
      <c r="F84" s="119"/>
      <c r="G84" s="119"/>
      <c r="H84" s="119"/>
      <c r="I84" s="119"/>
      <c r="J84" s="119"/>
      <c r="K84" s="119"/>
      <c r="L84" s="119"/>
      <c r="M84" s="119"/>
      <c r="N84" s="119"/>
      <c r="O84" s="120"/>
      <c r="P84" s="46"/>
    </row>
    <row r="85" spans="2:16" ht="14.4">
      <c r="B85" s="25"/>
      <c r="C85" s="75"/>
      <c r="D85" s="52"/>
      <c r="E85" s="52"/>
      <c r="F85" s="52"/>
      <c r="G85" s="52"/>
      <c r="H85" s="118" t="s">
        <v>87</v>
      </c>
      <c r="I85" s="52"/>
      <c r="J85" s="52"/>
      <c r="K85" s="52"/>
      <c r="L85" s="52"/>
      <c r="M85" s="52"/>
      <c r="N85" s="52"/>
      <c r="O85" s="76"/>
      <c r="P85" s="26"/>
    </row>
    <row r="86" spans="2:16" ht="14.4">
      <c r="B86" s="25"/>
      <c r="C86" s="75"/>
      <c r="D86" s="52"/>
      <c r="E86" s="52"/>
      <c r="F86" s="52"/>
      <c r="G86" s="52"/>
      <c r="H86" s="52" t="s">
        <v>88</v>
      </c>
      <c r="I86" s="85"/>
      <c r="J86" s="85"/>
      <c r="K86" s="85"/>
      <c r="L86" s="52"/>
      <c r="M86" s="52"/>
      <c r="N86" s="52"/>
      <c r="O86" s="76"/>
      <c r="P86" s="26"/>
    </row>
    <row r="87" spans="2:16" ht="14.4">
      <c r="B87" s="25"/>
      <c r="C87" s="75"/>
      <c r="D87" s="52"/>
      <c r="E87" s="52"/>
      <c r="F87" s="52"/>
      <c r="G87" s="52"/>
      <c r="H87" s="52" t="s">
        <v>96</v>
      </c>
      <c r="I87" s="125"/>
      <c r="J87" s="125"/>
      <c r="K87" s="125"/>
      <c r="L87" s="52"/>
      <c r="M87" s="52"/>
      <c r="N87" s="52"/>
      <c r="O87" s="76"/>
      <c r="P87" s="26"/>
    </row>
    <row r="88" spans="2:16" ht="14.4">
      <c r="B88" s="25"/>
      <c r="C88" s="126"/>
      <c r="D88" s="119"/>
      <c r="E88" s="119"/>
      <c r="F88" s="119"/>
      <c r="G88" s="119"/>
      <c r="H88" s="52" t="s">
        <v>97</v>
      </c>
      <c r="I88" s="52"/>
      <c r="J88" s="52"/>
      <c r="K88" s="52"/>
      <c r="L88" s="119"/>
      <c r="M88" s="119"/>
      <c r="N88" s="119"/>
      <c r="O88" s="120"/>
      <c r="P88" s="46"/>
    </row>
    <row r="89" spans="2:16" ht="18.75" customHeight="1" thickBot="1">
      <c r="B89" s="25"/>
      <c r="C89" s="495"/>
      <c r="D89" s="496"/>
      <c r="E89" s="496"/>
      <c r="F89" s="98"/>
      <c r="G89" s="98"/>
      <c r="H89" s="98"/>
      <c r="I89" s="98"/>
      <c r="J89" s="98"/>
      <c r="K89" s="493"/>
      <c r="L89" s="493"/>
      <c r="M89" s="493"/>
      <c r="N89" s="493"/>
      <c r="O89" s="494"/>
      <c r="P89" s="48"/>
    </row>
    <row r="90" spans="2:16" ht="14.4" thickBot="1">
      <c r="B90" s="49"/>
      <c r="C90" s="50"/>
      <c r="D90" s="50"/>
      <c r="E90" s="50"/>
      <c r="F90" s="50"/>
      <c r="G90" s="50"/>
      <c r="H90" s="50"/>
      <c r="I90" s="50"/>
      <c r="J90" s="50"/>
      <c r="K90" s="50"/>
      <c r="L90" s="50"/>
      <c r="M90" s="50"/>
      <c r="N90" s="50"/>
      <c r="O90" s="50"/>
      <c r="P90" s="51"/>
    </row>
    <row r="91" spans="2:16" ht="14.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paperSize="146"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documentManagement/types"/>
    <ds:schemaRef ds:uri="9d85dbaf-23eb-4e57-a637-93dcacc8b1a1"/>
    <ds:schemaRef ds:uri="http://schemas.microsoft.com/office/2006/metadata/properties"/>
    <ds:schemaRef ds:uri="http://schemas.openxmlformats.org/package/2006/metadata/core-properties"/>
    <ds:schemaRef ds:uri="http://purl.org/dc/elements/1.1/"/>
    <ds:schemaRef ds:uri="http://schemas.microsoft.com/office/infopath/2007/PartnerControls"/>
    <ds:schemaRef ds:uri="http://purl.org/dc/terms/"/>
    <ds:schemaRef ds:uri="http://purl.org/dc/dcmitype/"/>
    <ds:schemaRef ds:uri="a6cb9e4b-f1d1-4245-83ec-6cad768d538a"/>
    <ds:schemaRef ds:uri="http://www.w3.org/XML/1998/namespace"/>
  </ds:schemaRefs>
</ds:datastoreItem>
</file>

<file path=customXml/itemProps2.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2026-10-02T22:43:53Z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